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0490" windowHeight="7620"/>
  </bookViews>
  <sheets>
    <sheet name="ÍNDICE" sheetId="1" r:id="rId1"/>
    <sheet name="1.1" sheetId="5" r:id="rId2"/>
    <sheet name="1.2" sheetId="6" r:id="rId3"/>
    <sheet name="1.3" sheetId="7" r:id="rId4"/>
    <sheet name="1.4" sheetId="8" r:id="rId5"/>
    <sheet name="1.5" sheetId="11" r:id="rId6"/>
    <sheet name="1.6" sheetId="12" r:id="rId7"/>
    <sheet name="1.7" sheetId="13" r:id="rId8"/>
    <sheet name="1.8" sheetId="14" r:id="rId9"/>
    <sheet name="1.9" sheetId="20" r:id="rId10"/>
    <sheet name="1.10" sheetId="21" r:id="rId11"/>
    <sheet name="1.11" sheetId="22" r:id="rId12"/>
    <sheet name="1.12" sheetId="23" r:id="rId13"/>
    <sheet name="2.1" sheetId="48" r:id="rId14"/>
    <sheet name="2.2" sheetId="49" r:id="rId15"/>
    <sheet name="2.3" sheetId="50" r:id="rId16"/>
    <sheet name="2.4" sheetId="51" r:id="rId17"/>
    <sheet name="2.5" sheetId="52" r:id="rId18"/>
    <sheet name="2.6" sheetId="53" r:id="rId19"/>
    <sheet name="3.1" sheetId="54" r:id="rId20"/>
    <sheet name="3.2" sheetId="55" r:id="rId21"/>
    <sheet name="3.3" sheetId="56" r:id="rId22"/>
    <sheet name="3.4" sheetId="57" r:id="rId23"/>
    <sheet name="3.5" sheetId="58" r:id="rId24"/>
    <sheet name="3.6" sheetId="59" r:id="rId25"/>
  </sheets>
  <definedNames>
    <definedName name="_xlnm.Print_Area" localSheetId="1">'1.1'!$A$1:$N$93</definedName>
    <definedName name="_xlnm.Print_Area" localSheetId="10">'1.10'!$A$1:$N$93</definedName>
    <definedName name="_xlnm.Print_Area" localSheetId="11">'1.11'!$A$1:$N$94</definedName>
    <definedName name="_xlnm.Print_Area" localSheetId="12">'1.12'!$A$1:$N$95</definedName>
    <definedName name="_xlnm.Print_Area" localSheetId="2">'1.2'!$A$1:$N$93</definedName>
    <definedName name="_xlnm.Print_Area" localSheetId="3">'1.3'!$A$1:$N$94</definedName>
    <definedName name="_xlnm.Print_Area" localSheetId="4">'1.4'!$A$1:$N$93</definedName>
    <definedName name="_xlnm.Print_Area" localSheetId="5">'1.5'!$A$1:$O$91</definedName>
    <definedName name="_xlnm.Print_Area" localSheetId="6">'1.6'!$A$1:$N$94</definedName>
    <definedName name="_xlnm.Print_Area" localSheetId="7">'1.7'!$A$1:$N$94</definedName>
    <definedName name="_xlnm.Print_Area" localSheetId="8">'1.8'!$A$1:$N$94</definedName>
    <definedName name="_xlnm.Print_Area" localSheetId="9">'1.9'!$A$1:$O$91</definedName>
    <definedName name="_xlnm.Print_Area" localSheetId="13">'2.1'!$A$1:$N$47</definedName>
    <definedName name="_xlnm.Print_Area" localSheetId="14">'2.2'!$A$1:$I$70</definedName>
    <definedName name="_xlnm.Print_Area" localSheetId="15">'2.3'!$A$1:$I$66</definedName>
    <definedName name="_xlnm.Print_Area" localSheetId="16">'2.4'!$A$1:$N$18</definedName>
    <definedName name="_xlnm.Print_Area" localSheetId="17">'2.5'!$A$1:$M$138</definedName>
    <definedName name="_xlnm.Print_Area" localSheetId="18">'2.6'!$A$1:$M$138</definedName>
    <definedName name="_xlnm.Print_Titles" localSheetId="0">ÍNDICE!$1:$9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3" i="55" l="1"/>
  <c r="D7" i="55" l="1"/>
  <c r="I174" i="58" l="1"/>
  <c r="I173" i="58"/>
  <c r="I172" i="58"/>
  <c r="I171" i="58"/>
  <c r="I170" i="58"/>
  <c r="I169" i="58"/>
  <c r="I168" i="58"/>
  <c r="I167" i="58"/>
  <c r="I166" i="58"/>
  <c r="I165" i="58"/>
  <c r="I164" i="58"/>
  <c r="I163" i="58"/>
  <c r="M174" i="58"/>
  <c r="M173" i="58"/>
  <c r="M172" i="58"/>
  <c r="M171" i="58"/>
  <c r="M170" i="58"/>
  <c r="M169" i="58"/>
  <c r="M168" i="58"/>
  <c r="M167" i="58"/>
  <c r="M166" i="58"/>
  <c r="M165" i="58"/>
  <c r="M164" i="58"/>
  <c r="M163" i="58"/>
  <c r="E174" i="58"/>
  <c r="E173" i="58"/>
  <c r="E172" i="58"/>
  <c r="E171" i="58"/>
  <c r="E170" i="58"/>
  <c r="E169" i="58"/>
  <c r="E168" i="58"/>
  <c r="E167" i="58"/>
  <c r="E166" i="58"/>
  <c r="E165" i="58"/>
  <c r="E164" i="58"/>
  <c r="E163" i="58"/>
  <c r="M20" i="57" l="1"/>
  <c r="K20" i="57"/>
  <c r="G20" i="57"/>
  <c r="E20" i="57"/>
  <c r="T48" i="55" l="1"/>
  <c r="P33" i="55"/>
  <c r="P28" i="55"/>
  <c r="L33" i="55" l="1"/>
  <c r="L25" i="55"/>
  <c r="S47" i="55" l="1"/>
  <c r="T47" i="55" s="1"/>
  <c r="S46" i="55"/>
  <c r="T46" i="55" s="1"/>
  <c r="S45" i="55"/>
  <c r="T45" i="55" s="1"/>
  <c r="S44" i="55"/>
  <c r="T44" i="55" s="1"/>
  <c r="S43" i="55"/>
  <c r="T43" i="55" s="1"/>
  <c r="S42" i="55"/>
  <c r="T42" i="55" s="1"/>
  <c r="S41" i="55"/>
  <c r="T41" i="55" s="1"/>
  <c r="S40" i="55"/>
  <c r="T40" i="55" s="1"/>
  <c r="S39" i="55"/>
  <c r="T39" i="55" s="1"/>
  <c r="S38" i="55"/>
  <c r="T38" i="55" s="1"/>
  <c r="S37" i="55"/>
  <c r="T37" i="55" s="1"/>
  <c r="S36" i="55"/>
  <c r="T36" i="55" s="1"/>
  <c r="S35" i="55"/>
  <c r="T35" i="55" s="1"/>
  <c r="S34" i="55"/>
  <c r="T34" i="55" s="1"/>
  <c r="S33" i="55"/>
  <c r="T33" i="55" s="1"/>
  <c r="S32" i="55"/>
  <c r="T32" i="55" s="1"/>
  <c r="S31" i="55"/>
  <c r="T31" i="55" s="1"/>
  <c r="S30" i="55"/>
  <c r="T30" i="55" s="1"/>
  <c r="S29" i="55"/>
  <c r="T29" i="55" s="1"/>
  <c r="S28" i="55"/>
  <c r="T28" i="55" s="1"/>
  <c r="S27" i="55"/>
  <c r="T27" i="55" s="1"/>
  <c r="S26" i="55"/>
  <c r="T26" i="55" s="1"/>
  <c r="S25" i="55"/>
  <c r="T25" i="55" s="1"/>
  <c r="S24" i="55"/>
  <c r="T24" i="55" s="1"/>
  <c r="S23" i="55"/>
  <c r="T23" i="55" s="1"/>
  <c r="S22" i="55"/>
  <c r="T22" i="55" s="1"/>
  <c r="S21" i="55"/>
  <c r="T21" i="55" s="1"/>
  <c r="S20" i="55"/>
  <c r="T20" i="55" s="1"/>
  <c r="S19" i="55"/>
  <c r="T19" i="55" s="1"/>
  <c r="S18" i="55"/>
  <c r="T18" i="55" s="1"/>
  <c r="S17" i="55"/>
  <c r="T17" i="55" s="1"/>
  <c r="S16" i="55"/>
  <c r="T16" i="55" s="1"/>
  <c r="S15" i="55"/>
  <c r="T15" i="55" s="1"/>
  <c r="S14" i="55"/>
  <c r="T14" i="55" s="1"/>
  <c r="S13" i="55"/>
  <c r="T13" i="55" s="1"/>
  <c r="S12" i="55"/>
  <c r="T12" i="55" s="1"/>
  <c r="S11" i="55"/>
  <c r="T11" i="55" s="1"/>
  <c r="S10" i="55"/>
  <c r="T10" i="55" s="1"/>
  <c r="S9" i="55"/>
  <c r="T9" i="55" s="1"/>
  <c r="S8" i="55"/>
  <c r="T8" i="55" s="1"/>
  <c r="S7" i="55"/>
  <c r="T7" i="55" s="1"/>
  <c r="O48" i="55"/>
  <c r="P48" i="55" s="1"/>
  <c r="O47" i="55"/>
  <c r="P47" i="55" s="1"/>
  <c r="O46" i="55"/>
  <c r="P46" i="55" s="1"/>
  <c r="O45" i="55"/>
  <c r="P45" i="55" s="1"/>
  <c r="O44" i="55"/>
  <c r="P44" i="55" s="1"/>
  <c r="O43" i="55"/>
  <c r="P43" i="55" s="1"/>
  <c r="O42" i="55"/>
  <c r="P42" i="55" s="1"/>
  <c r="O41" i="55"/>
  <c r="P41" i="55" s="1"/>
  <c r="O40" i="55"/>
  <c r="P40" i="55" s="1"/>
  <c r="O39" i="55"/>
  <c r="P39" i="55" s="1"/>
  <c r="O38" i="55"/>
  <c r="P38" i="55" s="1"/>
  <c r="O37" i="55"/>
  <c r="P37" i="55" s="1"/>
  <c r="O36" i="55"/>
  <c r="P36" i="55" s="1"/>
  <c r="O35" i="55"/>
  <c r="P35" i="55" s="1"/>
  <c r="O34" i="55"/>
  <c r="P34" i="55" s="1"/>
  <c r="O32" i="55"/>
  <c r="P32" i="55" s="1"/>
  <c r="O31" i="55"/>
  <c r="P31" i="55" s="1"/>
  <c r="O30" i="55"/>
  <c r="P30" i="55" s="1"/>
  <c r="O29" i="55"/>
  <c r="P29" i="55" s="1"/>
  <c r="O27" i="55"/>
  <c r="P27" i="55" s="1"/>
  <c r="O26" i="55"/>
  <c r="P26" i="55" s="1"/>
  <c r="O25" i="55"/>
  <c r="P25" i="55" s="1"/>
  <c r="O24" i="55"/>
  <c r="P24" i="55" s="1"/>
  <c r="O23" i="55"/>
  <c r="P23" i="55" s="1"/>
  <c r="O22" i="55"/>
  <c r="P22" i="55" s="1"/>
  <c r="O21" i="55"/>
  <c r="P21" i="55" s="1"/>
  <c r="O20" i="55" l="1"/>
  <c r="P20" i="55" s="1"/>
  <c r="O19" i="55"/>
  <c r="P19" i="55" s="1"/>
  <c r="O18" i="55"/>
  <c r="P18" i="55" s="1"/>
  <c r="O17" i="55"/>
  <c r="P17" i="55" s="1"/>
  <c r="O16" i="55"/>
  <c r="P16" i="55" s="1"/>
  <c r="O15" i="55"/>
  <c r="P15" i="55" s="1"/>
  <c r="O14" i="55"/>
  <c r="P14" i="55" s="1"/>
  <c r="O13" i="55"/>
  <c r="P13" i="55" s="1"/>
  <c r="O12" i="55"/>
  <c r="P12" i="55" s="1"/>
  <c r="O11" i="55"/>
  <c r="P11" i="55" s="1"/>
  <c r="O10" i="55"/>
  <c r="P10" i="55" s="1"/>
  <c r="O9" i="55"/>
  <c r="P9" i="55" s="1"/>
  <c r="O8" i="55"/>
  <c r="P8" i="55" s="1"/>
  <c r="O7" i="55"/>
  <c r="P7" i="55" s="1"/>
  <c r="K48" i="55" l="1"/>
  <c r="L48" i="55" s="1"/>
  <c r="K47" i="55"/>
  <c r="L47" i="55" s="1"/>
  <c r="K46" i="55"/>
  <c r="L46" i="55" s="1"/>
  <c r="K45" i="55"/>
  <c r="L45" i="55" s="1"/>
  <c r="K44" i="55"/>
  <c r="L44" i="55" s="1"/>
  <c r="K43" i="55"/>
  <c r="L43" i="55" s="1"/>
  <c r="K42" i="55"/>
  <c r="L42" i="55" s="1"/>
  <c r="K41" i="55"/>
  <c r="L41" i="55" s="1"/>
  <c r="K40" i="55"/>
  <c r="L40" i="55" s="1"/>
  <c r="K39" i="55"/>
  <c r="L39" i="55" s="1"/>
  <c r="K38" i="55"/>
  <c r="L38" i="55" s="1"/>
  <c r="K37" i="55"/>
  <c r="L37" i="55" s="1"/>
  <c r="K36" i="55"/>
  <c r="L36" i="55" s="1"/>
  <c r="K35" i="55"/>
  <c r="L35" i="55" s="1"/>
  <c r="K34" i="55"/>
  <c r="L34" i="55" s="1"/>
  <c r="K32" i="55"/>
  <c r="L32" i="55" s="1"/>
  <c r="K31" i="55"/>
  <c r="L31" i="55" s="1"/>
  <c r="K30" i="55"/>
  <c r="L30" i="55" s="1"/>
  <c r="K29" i="55"/>
  <c r="L29" i="55" s="1"/>
  <c r="K28" i="55"/>
  <c r="L28" i="55" s="1"/>
  <c r="K27" i="55"/>
  <c r="L27" i="55" s="1"/>
  <c r="K26" i="55"/>
  <c r="L26" i="55" s="1"/>
  <c r="K24" i="55"/>
  <c r="L24" i="55" s="1"/>
  <c r="K23" i="55"/>
  <c r="L23" i="55" s="1"/>
  <c r="K22" i="55"/>
  <c r="L22" i="55" s="1"/>
  <c r="K21" i="55"/>
  <c r="L21" i="55" s="1"/>
  <c r="K20" i="55"/>
  <c r="L20" i="55" s="1"/>
  <c r="K19" i="55"/>
  <c r="L19" i="55" s="1"/>
  <c r="K18" i="55"/>
  <c r="L18" i="55" s="1"/>
  <c r="K17" i="55"/>
  <c r="L17" i="55" s="1"/>
  <c r="K16" i="55"/>
  <c r="L16" i="55" s="1"/>
  <c r="K15" i="55"/>
  <c r="L15" i="55" s="1"/>
  <c r="K14" i="55"/>
  <c r="L14" i="55" s="1"/>
  <c r="K13" i="55"/>
  <c r="L13" i="55" s="1"/>
  <c r="K12" i="55"/>
  <c r="L12" i="55" s="1"/>
  <c r="K11" i="55"/>
  <c r="L11" i="55" s="1"/>
  <c r="K10" i="55"/>
  <c r="L10" i="55" s="1"/>
  <c r="J9" i="55" l="1"/>
  <c r="K9" i="55" s="1"/>
  <c r="L9" i="55" s="1"/>
  <c r="K8" i="55" l="1"/>
  <c r="L8" i="55" s="1"/>
  <c r="K7" i="55"/>
  <c r="L7" i="55" s="1"/>
  <c r="S6" i="55"/>
  <c r="T6" i="55" s="1"/>
  <c r="O6" i="55"/>
  <c r="P6" i="55" s="1"/>
  <c r="K6" i="55"/>
  <c r="L6" i="55" s="1"/>
  <c r="D48" i="55"/>
  <c r="D47" i="55"/>
  <c r="D46" i="55"/>
  <c r="D45" i="55"/>
  <c r="D43" i="55"/>
  <c r="D42" i="55"/>
  <c r="D41" i="55"/>
  <c r="D40" i="55"/>
  <c r="D39" i="55"/>
  <c r="D38" i="55"/>
  <c r="D37" i="55"/>
  <c r="D36" i="55"/>
  <c r="D35" i="55"/>
  <c r="D34" i="55"/>
  <c r="D32" i="55"/>
  <c r="D31" i="55"/>
  <c r="D30" i="55"/>
  <c r="D28" i="55"/>
  <c r="D27" i="55"/>
  <c r="D24" i="55"/>
  <c r="D22" i="55"/>
  <c r="D15" i="55" l="1"/>
  <c r="D17" i="55"/>
  <c r="D18" i="55"/>
  <c r="D20" i="55"/>
  <c r="D19" i="55"/>
  <c r="C10" i="54"/>
  <c r="D16" i="55"/>
  <c r="D14" i="55"/>
  <c r="D13" i="55"/>
  <c r="D12" i="55"/>
  <c r="D11" i="55"/>
  <c r="D10" i="55"/>
  <c r="H8" i="55"/>
  <c r="H7" i="55"/>
  <c r="F8" i="55"/>
  <c r="F7" i="55"/>
  <c r="D8" i="55"/>
  <c r="G29" i="55" l="1"/>
  <c r="G26" i="55"/>
  <c r="E29" i="55"/>
  <c r="E26" i="55"/>
  <c r="C29" i="55"/>
  <c r="D29" i="55" s="1"/>
  <c r="C26" i="55"/>
  <c r="D26" i="55" s="1"/>
  <c r="C50" i="54" l="1"/>
  <c r="C49" i="54"/>
  <c r="C48" i="54"/>
  <c r="C20" i="54"/>
  <c r="C19" i="54"/>
  <c r="C18" i="54"/>
  <c r="C17" i="54"/>
  <c r="C16" i="54"/>
  <c r="C15" i="54"/>
  <c r="C14" i="54"/>
  <c r="C13" i="54"/>
  <c r="C12" i="54"/>
  <c r="C11" i="54"/>
  <c r="E6" i="54"/>
  <c r="D6" i="54"/>
  <c r="C6" i="54"/>
  <c r="L18" i="51" l="1"/>
  <c r="I62" i="50"/>
  <c r="H62" i="50"/>
  <c r="G62" i="50"/>
  <c r="F62" i="50"/>
  <c r="C62" i="50"/>
  <c r="I62" i="49" l="1"/>
  <c r="H62" i="49"/>
  <c r="E11" i="49"/>
  <c r="C62" i="49"/>
  <c r="D14" i="49"/>
  <c r="D11" i="49"/>
  <c r="C18" i="49"/>
  <c r="C14" i="49"/>
  <c r="C11" i="49"/>
  <c r="E9" i="49"/>
  <c r="D9" i="49"/>
  <c r="C9" i="49"/>
  <c r="C8" i="49"/>
  <c r="C7" i="49"/>
  <c r="S6" i="48" l="1"/>
  <c r="H47" i="48" l="1"/>
  <c r="H46" i="48"/>
  <c r="H45" i="48"/>
  <c r="H44" i="48"/>
  <c r="H43" i="48"/>
  <c r="H42" i="48"/>
  <c r="H41" i="48"/>
  <c r="H40" i="48"/>
  <c r="H38" i="48"/>
  <c r="H37" i="48"/>
  <c r="H36" i="48"/>
  <c r="H35" i="48"/>
  <c r="H34" i="48"/>
  <c r="H32" i="48"/>
  <c r="H31" i="48"/>
  <c r="H30" i="48"/>
  <c r="H29" i="48"/>
  <c r="H28" i="48"/>
  <c r="H27" i="48"/>
  <c r="H26" i="48"/>
  <c r="H25" i="48"/>
  <c r="H24" i="48"/>
  <c r="H23" i="48"/>
  <c r="H21" i="48"/>
  <c r="H20" i="48"/>
  <c r="H19" i="48"/>
  <c r="H17" i="48"/>
  <c r="H16" i="48"/>
  <c r="H15" i="48"/>
  <c r="H14" i="48"/>
  <c r="H13" i="48"/>
  <c r="H12" i="48"/>
  <c r="H11" i="48"/>
  <c r="H10" i="48"/>
  <c r="H8" i="48"/>
  <c r="H7" i="48"/>
  <c r="G43" i="48"/>
  <c r="D47" i="48" l="1"/>
  <c r="D46" i="48"/>
  <c r="D45" i="48"/>
  <c r="D44" i="48"/>
  <c r="D43" i="48"/>
  <c r="D42" i="48"/>
  <c r="D41" i="48"/>
  <c r="D40" i="48"/>
  <c r="D38" i="48"/>
  <c r="D37" i="48"/>
  <c r="D36" i="48"/>
  <c r="D35" i="48"/>
  <c r="D34" i="48"/>
  <c r="D32" i="48"/>
  <c r="D31" i="48"/>
  <c r="D30" i="48"/>
  <c r="D29" i="48"/>
  <c r="D28" i="48"/>
  <c r="D24" i="48"/>
  <c r="D27" i="48"/>
  <c r="D26" i="48"/>
  <c r="D25" i="48"/>
  <c r="D23" i="48"/>
  <c r="D21" i="48"/>
  <c r="D20" i="48"/>
  <c r="D19" i="48"/>
  <c r="D17" i="48"/>
  <c r="D16" i="48"/>
  <c r="D15" i="48"/>
  <c r="D14" i="48"/>
  <c r="D13" i="48"/>
  <c r="D12" i="48"/>
  <c r="D11" i="48"/>
  <c r="D10" i="48"/>
  <c r="F47" i="48"/>
  <c r="F46" i="48"/>
  <c r="F45" i="48"/>
  <c r="F44" i="48"/>
  <c r="F43" i="48"/>
  <c r="F41" i="48"/>
  <c r="F40" i="48"/>
  <c r="F38" i="48"/>
  <c r="F37" i="48"/>
  <c r="F36" i="48"/>
  <c r="F35" i="48"/>
  <c r="F34" i="48"/>
  <c r="F32" i="48"/>
  <c r="F31" i="48"/>
  <c r="F30" i="48"/>
  <c r="F29" i="48"/>
  <c r="F28" i="48"/>
  <c r="F27" i="48"/>
  <c r="F26" i="48"/>
  <c r="F25" i="48"/>
  <c r="F24" i="48"/>
  <c r="F23" i="48"/>
  <c r="F21" i="48"/>
  <c r="F20" i="48"/>
  <c r="F19" i="48"/>
  <c r="F17" i="48"/>
  <c r="F16" i="48"/>
  <c r="F15" i="48"/>
  <c r="F14" i="48"/>
  <c r="F13" i="48"/>
  <c r="F12" i="48"/>
  <c r="F11" i="48"/>
  <c r="F10" i="48"/>
  <c r="F8" i="48"/>
  <c r="F7" i="48"/>
  <c r="E43" i="48"/>
  <c r="E33" i="48"/>
  <c r="E22" i="48"/>
  <c r="E18" i="48"/>
  <c r="E14" i="48"/>
  <c r="E11" i="48"/>
  <c r="E9" i="48"/>
  <c r="C6" i="48" l="1"/>
  <c r="G6" i="54" l="1"/>
  <c r="F6" i="54"/>
  <c r="C22" i="54" l="1"/>
  <c r="C23" i="54"/>
  <c r="C24" i="54"/>
  <c r="C25" i="54"/>
  <c r="C27" i="54"/>
  <c r="C28" i="54"/>
  <c r="C29" i="54"/>
  <c r="C30" i="54"/>
  <c r="C31" i="54"/>
  <c r="C32" i="54"/>
  <c r="C33" i="54"/>
  <c r="C34" i="54"/>
  <c r="C35" i="54"/>
  <c r="C36" i="54"/>
  <c r="C38" i="54"/>
  <c r="C39" i="54"/>
  <c r="C40" i="54"/>
  <c r="C41" i="54"/>
  <c r="C42" i="54"/>
  <c r="C44" i="54"/>
  <c r="C45" i="54"/>
  <c r="I6" i="49"/>
  <c r="F6" i="48"/>
  <c r="C46" i="54" l="1"/>
  <c r="J18" i="51"/>
  <c r="H18" i="51"/>
  <c r="B18" i="51"/>
  <c r="B15" i="51"/>
  <c r="B14" i="51"/>
  <c r="B13" i="51"/>
  <c r="B12" i="51"/>
  <c r="B11" i="51"/>
  <c r="B10" i="51"/>
  <c r="B9" i="51"/>
  <c r="B8" i="51"/>
  <c r="B7" i="51"/>
  <c r="D18" i="51" l="1"/>
  <c r="F18" i="51"/>
</calcChain>
</file>

<file path=xl/sharedStrings.xml><?xml version="1.0" encoding="utf-8"?>
<sst xmlns="http://schemas.openxmlformats.org/spreadsheetml/2006/main" count="1836" uniqueCount="277">
  <si>
    <t xml:space="preserve"> ÍNDICE</t>
  </si>
  <si>
    <t>1.4 ACTIVOS POR SEXO Y EDAD. España</t>
  </si>
  <si>
    <t>Subdirección General de Análisis, Planificación y Evaluación</t>
  </si>
  <si>
    <t>VOLVER AL ÍNDICE</t>
  </si>
  <si>
    <t>PERÍODO</t>
  </si>
  <si>
    <t>2003 TI</t>
  </si>
  <si>
    <t>2003 TII</t>
  </si>
  <si>
    <t>2003 TIII</t>
  </si>
  <si>
    <t>2003 TIV</t>
  </si>
  <si>
    <t>2004 TI</t>
  </si>
  <si>
    <t>2004 TII</t>
  </si>
  <si>
    <t>2004 TIII</t>
  </si>
  <si>
    <t>2004 TIV</t>
  </si>
  <si>
    <t xml:space="preserve">2005 TI </t>
  </si>
  <si>
    <t>2005 TII</t>
  </si>
  <si>
    <t>2005 TIII</t>
  </si>
  <si>
    <t>2005T IV</t>
  </si>
  <si>
    <t>2006 TI</t>
  </si>
  <si>
    <t>2006 TII</t>
  </si>
  <si>
    <t>2006 TIII</t>
  </si>
  <si>
    <t>2006 TIV</t>
  </si>
  <si>
    <t>2007 TI</t>
  </si>
  <si>
    <t>2007 TII</t>
  </si>
  <si>
    <t>2007 TIII</t>
  </si>
  <si>
    <t>2007 TIV</t>
  </si>
  <si>
    <t>2008 TI</t>
  </si>
  <si>
    <t>2008 TII</t>
  </si>
  <si>
    <t>2008 TIII</t>
  </si>
  <si>
    <t>2008 TIV</t>
  </si>
  <si>
    <t>2009 TI</t>
  </si>
  <si>
    <t>2009 TII</t>
  </si>
  <si>
    <t>2009 TIII</t>
  </si>
  <si>
    <t>2009 TIV</t>
  </si>
  <si>
    <t>2010 TII</t>
  </si>
  <si>
    <t>2010 TIII</t>
  </si>
  <si>
    <t>2010 TIV</t>
  </si>
  <si>
    <t>2011 TII</t>
  </si>
  <si>
    <t>2011 TIII</t>
  </si>
  <si>
    <t>2011 TIV</t>
  </si>
  <si>
    <t>2012 TII</t>
  </si>
  <si>
    <t>2012 TIII</t>
  </si>
  <si>
    <t>2012 TIV</t>
  </si>
  <si>
    <t>2013 TI</t>
  </si>
  <si>
    <t>2013 TII</t>
  </si>
  <si>
    <t>2013 TIII</t>
  </si>
  <si>
    <t>2013 TIV</t>
  </si>
  <si>
    <t>2014 TI</t>
  </si>
  <si>
    <t>2014 TII</t>
  </si>
  <si>
    <t>2014 TIII</t>
  </si>
  <si>
    <t>2014 TIV</t>
  </si>
  <si>
    <t>2015 TI</t>
  </si>
  <si>
    <t>2015 TII</t>
  </si>
  <si>
    <t>2015 TIII</t>
  </si>
  <si>
    <t>2015 TIV</t>
  </si>
  <si>
    <t>2016 TI</t>
  </si>
  <si>
    <t>2016 TII</t>
  </si>
  <si>
    <t>2016 TIII</t>
  </si>
  <si>
    <t>2016 TIV</t>
  </si>
  <si>
    <t>2017 TI</t>
  </si>
  <si>
    <t>2017TII</t>
  </si>
  <si>
    <t>2017 TIII</t>
  </si>
  <si>
    <t>2017 TIV</t>
  </si>
  <si>
    <t>2018 TI</t>
  </si>
  <si>
    <t>2018 TII</t>
  </si>
  <si>
    <t>2018 TIII</t>
  </si>
  <si>
    <t>2018 TIV</t>
  </si>
  <si>
    <t>2019 TI</t>
  </si>
  <si>
    <t>2019 TII</t>
  </si>
  <si>
    <t>2019 TIII</t>
  </si>
  <si>
    <t>2019 TIV</t>
  </si>
  <si>
    <t>2020 TI</t>
  </si>
  <si>
    <t>2020 TII</t>
  </si>
  <si>
    <t>2020 TIII</t>
  </si>
  <si>
    <t>2020 TIV</t>
  </si>
  <si>
    <t>Fuente: Encuesta de Población Activa (INE). Elaboración propia</t>
  </si>
  <si>
    <t>&lt; 25</t>
  </si>
  <si>
    <t>&lt; 30</t>
  </si>
  <si>
    <t>16-64</t>
  </si>
  <si>
    <t>16 y más</t>
  </si>
  <si>
    <t>Total</t>
  </si>
  <si>
    <t>H</t>
  </si>
  <si>
    <t>M</t>
  </si>
  <si>
    <r>
      <t xml:space="preserve">2005 TI </t>
    </r>
    <r>
      <rPr>
        <sz val="6"/>
        <color indexed="56"/>
        <rFont val="Univers"/>
        <family val="2"/>
      </rPr>
      <t>(1</t>
    </r>
    <r>
      <rPr>
        <b/>
        <sz val="6"/>
        <color indexed="56"/>
        <rFont val="Univers"/>
        <family val="2"/>
      </rPr>
      <t>)</t>
    </r>
  </si>
  <si>
    <t>2010  TI</t>
  </si>
  <si>
    <t>2011  TI</t>
  </si>
  <si>
    <t>2012  TI</t>
  </si>
  <si>
    <t>Agricultura</t>
  </si>
  <si>
    <t>Industria</t>
  </si>
  <si>
    <t>Construcción</t>
  </si>
  <si>
    <t>Servicios</t>
  </si>
  <si>
    <t>SERIES ESTADÍSTICAS.  JÓVENES MENORES DE 30 AÑOS</t>
  </si>
  <si>
    <t>1. EPA PRINCIPALES VARIABLES</t>
  </si>
  <si>
    <t>1.1 ACTIVOS POR SEXO Y EDAD. Comunidad de Madrid</t>
  </si>
  <si>
    <t>1.2 ACTIVOS POR SEXO Y EDAD. España</t>
  </si>
  <si>
    <t>1.3  TASAS DE ACTIVIDAD POR SEXO Y EDAD. Comunidad de Madrid</t>
  </si>
  <si>
    <t>1.4  TASAS DE ACTIVIDAD POR SEXO Y EDAD. España</t>
  </si>
  <si>
    <t>1.5 OCUPADOS POR SEXO Y EDAD. Comunidad de Madrid</t>
  </si>
  <si>
    <t>1.6 OCUPADOS POR SEXO Y EDAD. España</t>
  </si>
  <si>
    <t>1.7  TASAS DE EMPLEO POR SEXO Y EDAD. Comunidad de Madrid</t>
  </si>
  <si>
    <t>1.8  TASAS DE EMPLEO POR SEXO Y EDAD. España</t>
  </si>
  <si>
    <t>1.9 PARADOS POR SEXO Y EDAD. Comunidad de Madrid</t>
  </si>
  <si>
    <t>1.10 PARADOS POR SEXO Y EDAD. España</t>
  </si>
  <si>
    <t>1.11 TASAS DE PARO POR SEXO Y EDAD. Comunidad de Madrid</t>
  </si>
  <si>
    <t>1.12 TASAS DE PARO POR SEXO Y EDAD. España</t>
  </si>
  <si>
    <t>2. DEMANDANTES DE EMPLEO Y PARO REGISTRADO</t>
  </si>
  <si>
    <t>3. CONTRATOS REGISTRADOS</t>
  </si>
  <si>
    <t>Ambos Sexos</t>
  </si>
  <si>
    <t>Hombres</t>
  </si>
  <si>
    <t>Mujeres</t>
  </si>
  <si>
    <t>Absoluto</t>
  </si>
  <si>
    <t>%    vertical</t>
  </si>
  <si>
    <t>Variación anual absoluta</t>
  </si>
  <si>
    <t xml:space="preserve">% Variación anual </t>
  </si>
  <si>
    <t>% Variación anual</t>
  </si>
  <si>
    <t>Edad</t>
  </si>
  <si>
    <t>&lt;25 años</t>
  </si>
  <si>
    <t>25-30 años</t>
  </si>
  <si>
    <t>Nivel de formación alcanzado</t>
  </si>
  <si>
    <t>Estudios primarios o menos</t>
  </si>
  <si>
    <t>Subtotal estudios secundarios</t>
  </si>
  <si>
    <t>Estudios secundarios. Educación general</t>
  </si>
  <si>
    <t>Estudios secundarios. Programas de FP</t>
  </si>
  <si>
    <t>Subtotal estudios postsecundarios</t>
  </si>
  <si>
    <t>Estudios postsecundarios. Técnico profesional superior</t>
  </si>
  <si>
    <t>Estudios postsecundarios. Primer ciclo</t>
  </si>
  <si>
    <t>Estudios postsecundarios. 2º y 3er ciclo</t>
  </si>
  <si>
    <t>Nacionalidad</t>
  </si>
  <si>
    <t>Español</t>
  </si>
  <si>
    <t>Unión Europea</t>
  </si>
  <si>
    <t>No Unión Europea</t>
  </si>
  <si>
    <t>Ocupación</t>
  </si>
  <si>
    <t>0 - Ocupaciones militares</t>
  </si>
  <si>
    <t>1 - Directores y gerentes</t>
  </si>
  <si>
    <t>2 - Técnicos y profesionales científicos e intelectuales</t>
  </si>
  <si>
    <t>3 - Técnicos; profesionales de apoyo</t>
  </si>
  <si>
    <t>4 - Empleados contables, administrativos y otros empleados de oficina</t>
  </si>
  <si>
    <t>5 - Trabajadores de los servicios de restauración, personales, protección y vendedores</t>
  </si>
  <si>
    <t>6 - Trabajadores cualificados en el sector agrícola, ganadero, forestal y pesquero</t>
  </si>
  <si>
    <t>7 - Artesanos y trabajadores cualificados de las industrias manufactureras y la construcción (excepto operadores de inst</t>
  </si>
  <si>
    <t>8 - Operadores de instalaciones y maquinaria, y montadores</t>
  </si>
  <si>
    <t>9 - Ocupaciones elementales</t>
  </si>
  <si>
    <t>Sector</t>
  </si>
  <si>
    <t>Agricultura y Pesca</t>
  </si>
  <si>
    <t>Sin empleo anterior</t>
  </si>
  <si>
    <t>Tiempo de permanencia en el desempleo</t>
  </si>
  <si>
    <t>3 meses o menos</t>
  </si>
  <si>
    <t>De 3 a 6 meses</t>
  </si>
  <si>
    <t>De 6 a 12 meses</t>
  </si>
  <si>
    <t>De 1 a 2 años</t>
  </si>
  <si>
    <t>De 2 a 3 años</t>
  </si>
  <si>
    <t>De 3 a 4 años</t>
  </si>
  <si>
    <t>Más de 4 años</t>
  </si>
  <si>
    <t>Sexo</t>
  </si>
  <si>
    <t>Porcentajes horizontales</t>
  </si>
  <si>
    <t>Porcentajes verticales</t>
  </si>
  <si>
    <t>Hombres%</t>
  </si>
  <si>
    <t>Mujeres%</t>
  </si>
  <si>
    <t>Sector de actividad</t>
  </si>
  <si>
    <t>Insdustria</t>
  </si>
  <si>
    <t>Sección de actividad</t>
  </si>
  <si>
    <t>A. Agricultura, ganadería, silvicultura y pesca</t>
  </si>
  <si>
    <t>B. Industrias extractivas</t>
  </si>
  <si>
    <t>C. Industria manufacturera</t>
  </si>
  <si>
    <t>D. Suministro de energía eléctrica, gas, vapor y aire acondicionado</t>
  </si>
  <si>
    <t>E. Suministro de agua, actividades de saneamiento, gestión de residuos y descontaminación</t>
  </si>
  <si>
    <t>F. Construcción</t>
  </si>
  <si>
    <t>G. Comercio al por mayor y al por menor; reparación de vehículos de motor y motocicletas</t>
  </si>
  <si>
    <t>H. Transporte y almacenamiento</t>
  </si>
  <si>
    <t>I. Hostelería</t>
  </si>
  <si>
    <t>J. Información y comunicaciones</t>
  </si>
  <si>
    <t>K. Actividades financieras y de seguros</t>
  </si>
  <si>
    <t>L. Actividades inmobiliarias</t>
  </si>
  <si>
    <t>M. Actividades profesionales, científicas y técnicas</t>
  </si>
  <si>
    <t>N. Actividades administrativas y servicios auxliares</t>
  </si>
  <si>
    <t>O. Administración Pública y defensa; Seguridad Social obligatoria</t>
  </si>
  <si>
    <t>P. Educación</t>
  </si>
  <si>
    <t>Q. Actividades sanitarias y de servicios sociales</t>
  </si>
  <si>
    <t>R. Actividades artísticas, recreativas y de entrenimiento</t>
  </si>
  <si>
    <t>S. Otros servicios</t>
  </si>
  <si>
    <t>T. Actividades de los hogares como empleadores de personal doméstico; actividades de los hogares como productores de bie</t>
  </si>
  <si>
    <t>U. Actividades de organizaciones y organismos extraterritoriales</t>
  </si>
  <si>
    <t>X. Sin empleo anterior</t>
  </si>
  <si>
    <t>Tiempo en el desempleo (meses)</t>
  </si>
  <si>
    <t>&lt;=3 meses</t>
  </si>
  <si>
    <t>&gt;3 &lt;=6 meses</t>
  </si>
  <si>
    <t>&gt;6 &lt;=12 meses</t>
  </si>
  <si>
    <t>Demandantes  de larga duración</t>
  </si>
  <si>
    <t>&gt;1 &lt;=2 años</t>
  </si>
  <si>
    <t>&gt;2 &lt;=3 años</t>
  </si>
  <si>
    <t>&gt;3 &lt;=4 años</t>
  </si>
  <si>
    <t>&gt;4 años</t>
  </si>
  <si>
    <t>Ambos sexos</t>
  </si>
  <si>
    <t>Hombre</t>
  </si>
  <si>
    <t>Mujer</t>
  </si>
  <si>
    <t>&lt; 25 años</t>
  </si>
  <si>
    <t>25-29 años</t>
  </si>
  <si>
    <t>% del N de fila</t>
  </si>
  <si>
    <t>No parado</t>
  </si>
  <si>
    <t>Parado</t>
  </si>
  <si>
    <t>Nivel académico</t>
  </si>
  <si>
    <t>Analfabetos / sin estudios</t>
  </si>
  <si>
    <t>Estudios primarios</t>
  </si>
  <si>
    <t>Sin determinar</t>
  </si>
  <si>
    <t>Modalidades de contratación</t>
  </si>
  <si>
    <t>Indefinido tiempo completo</t>
  </si>
  <si>
    <t>Indefinido tiempo parcial</t>
  </si>
  <si>
    <t>Temporal tiempo completo</t>
  </si>
  <si>
    <t>Temporal tiempo parcial</t>
  </si>
  <si>
    <t>Formativos</t>
  </si>
  <si>
    <t>Tipología de la jornada laboral</t>
  </si>
  <si>
    <t>Completa</t>
  </si>
  <si>
    <t>Tiempo parcial</t>
  </si>
  <si>
    <t>Fijo discontinuo</t>
  </si>
  <si>
    <t>Comunitario</t>
  </si>
  <si>
    <t>Extracomunitario</t>
  </si>
  <si>
    <t>% Vertical</t>
  </si>
  <si>
    <t>% Tasa de Variacion interanual</t>
  </si>
  <si>
    <t>16 - 24</t>
  </si>
  <si>
    <t>25 - 29</t>
  </si>
  <si>
    <t>Total indefinidos</t>
  </si>
  <si>
    <t>Total temporales</t>
  </si>
  <si>
    <t>2017</t>
  </si>
  <si>
    <t>De Madrid trabaja en el municipio de residencia</t>
  </si>
  <si>
    <t>De Madrid trabaja en distinto municipio al de residencia en la misma provincia</t>
  </si>
  <si>
    <t>Viene de fuera de Madrid a trabajar en Madrid</t>
  </si>
  <si>
    <t>De Madrid trabaja fuera de Madrid</t>
  </si>
  <si>
    <t>Empresas de Madrid con contratos fuera de Madrid</t>
  </si>
  <si>
    <t>2018</t>
  </si>
  <si>
    <t>2019</t>
  </si>
  <si>
    <t>3.4 Jovenes menores de 30 años. Contratos registrados. Duración del contrato</t>
  </si>
  <si>
    <t xml:space="preserve"> Indefinidos</t>
  </si>
  <si>
    <t xml:space="preserve"> Temporales</t>
  </si>
  <si>
    <t>2009</t>
  </si>
  <si>
    <t>2010</t>
  </si>
  <si>
    <t>2011</t>
  </si>
  <si>
    <t>2012</t>
  </si>
  <si>
    <t>2013</t>
  </si>
  <si>
    <t>2014</t>
  </si>
  <si>
    <t>2015</t>
  </si>
  <si>
    <t>2016</t>
  </si>
  <si>
    <t>3.5 Jovenes menores de 30 años. Contratos registrados. Tipo de jornada</t>
  </si>
  <si>
    <t>Total contratos</t>
  </si>
  <si>
    <t>TIPO JORNADA</t>
  </si>
  <si>
    <t>Parcial</t>
  </si>
  <si>
    <t>% Horizontal</t>
  </si>
  <si>
    <t>3.6 Jovenes menores de 30 años. Contratos registrados. Duración del contrato y Tipo de jornada</t>
  </si>
  <si>
    <t>2021 TI</t>
  </si>
  <si>
    <t>2021 TII</t>
  </si>
  <si>
    <t>2021 TIII</t>
  </si>
  <si>
    <t>2021 TIV</t>
  </si>
  <si>
    <t xml:space="preserve"> </t>
  </si>
  <si>
    <t>2021</t>
  </si>
  <si>
    <t>2.1 Evolución de jóvenes menores de 30 años. PARO REGISTRADO . Diciembre  2022</t>
  </si>
  <si>
    <t>2.2 Perfil de demandantes jóvenes menores de 30 años. TOTAL DEMANDANTES DE EMPLEO . Diciembre  2022</t>
  </si>
  <si>
    <t>2.3 Perfil de demandantes jóvenes menores de 30 años. PARO REGISTRADO. Diciembre  2022</t>
  </si>
  <si>
    <t>2.4 Evolución demandantes parados según edad.  Diciembre 2009 a Diciembre 2022</t>
  </si>
  <si>
    <t>2.5 Evolución demandantes menores de 30 años. 2010-2022. C. Madrid</t>
  </si>
  <si>
    <t>2.6 Evolución demandantes parados menores de 30 años. 2010-2022. C. Madrid</t>
  </si>
  <si>
    <t>3.1 Jóvenes menores de 30. Contratos registrados.  Acumulado 2022</t>
  </si>
  <si>
    <t>3.2 Jóvenes menores de 30. Contratos registrados . Variación ANUAL 2022</t>
  </si>
  <si>
    <t>3.3 Jovenes menores de 30. Movilidad de la contratación en C. Madrid (2019-2022)</t>
  </si>
  <si>
    <t>2022 TI</t>
  </si>
  <si>
    <t>2022 TII</t>
  </si>
  <si>
    <t>2022 TIII</t>
  </si>
  <si>
    <t>2022 TIV</t>
  </si>
  <si>
    <t>2005 TI (1)</t>
  </si>
  <si>
    <t>1.3  TASAS DE ACTIVIDAD POR SEXO Y EDAD. España</t>
  </si>
  <si>
    <t>2.1 Evolución de jóvenes menores de 30 años. PARO REGISTRADO.  Diciembre 2022</t>
  </si>
  <si>
    <t>Total Paro de larga duración</t>
  </si>
  <si>
    <t>Española</t>
  </si>
  <si>
    <t>&lt;30. PARO REGISTRADO. Diciembre 2021</t>
  </si>
  <si>
    <t>2.6 Evolución demandantes parados menores de 30 años. 2009-2022. C. Madrid</t>
  </si>
  <si>
    <t>2.5 Evolución demandantes de empleo menores de 30 años. 2009-2022. C. Madrid</t>
  </si>
  <si>
    <t>3.1 Jóvenes menores de 30. Contratos registrados.  Acumulado 2022.</t>
  </si>
  <si>
    <t>3.2 Jóvenes menores de 30. Contratos registrados . Variación ANUAL 2022-21</t>
  </si>
  <si>
    <t>Año actual 2022</t>
  </si>
  <si>
    <t xml:space="preserve">Año anterior 2021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</si>
</sst>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\ _€_-;\-* #,##0.00\ _€_-;_-* &quot;-&quot;??\ _€_-;_-@_-"/>
    <numFmt numFmtId="164" formatCode="#,##0.0"/>
    <numFmt numFmtId="165" formatCode="0.0%"/>
    <numFmt numFmtId="166" formatCode="_-* #,##0\ _€_-;\-* #,##0\ _€_-;_-* &quot;-&quot;??\ _€_-;_-@_-"/>
    <numFmt numFmtId="167" formatCode="#,##0_ ;\-#,##0\ "/>
    <numFmt numFmtId="168" formatCode="###0.0%"/>
    <numFmt numFmtId="169" formatCode="0.0"/>
  </numFmts>
  <fonts count="57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16"/>
      <name val="Arial"/>
      <family val="2"/>
    </font>
    <font>
      <sz val="10"/>
      <color indexed="56"/>
      <name val="Univers"/>
      <family val="2"/>
    </font>
    <font>
      <sz val="9"/>
      <color indexed="56"/>
      <name val="Univers"/>
      <family val="2"/>
    </font>
    <font>
      <b/>
      <sz val="10"/>
      <color indexed="9"/>
      <name val="Arial"/>
      <family val="2"/>
    </font>
    <font>
      <u/>
      <sz val="10"/>
      <color theme="10"/>
      <name val="Arial"/>
      <family val="2"/>
    </font>
    <font>
      <b/>
      <u/>
      <sz val="10"/>
      <color theme="10"/>
      <name val="Arial"/>
      <family val="2"/>
    </font>
    <font>
      <b/>
      <sz val="12"/>
      <color indexed="16"/>
      <name val="Arial"/>
      <family val="2"/>
    </font>
    <font>
      <sz val="8"/>
      <color rgb="FF474747"/>
      <name val="Arial"/>
      <family val="2"/>
    </font>
    <font>
      <sz val="8"/>
      <color indexed="56"/>
      <name val="Univers"/>
      <family val="2"/>
    </font>
    <font>
      <u/>
      <sz val="8"/>
      <color theme="10"/>
      <name val="Arial"/>
      <family val="2"/>
    </font>
    <font>
      <b/>
      <sz val="8"/>
      <color indexed="9"/>
      <name val="Univers"/>
      <family val="2"/>
    </font>
    <font>
      <sz val="8"/>
      <color indexed="8"/>
      <name val="Arial"/>
      <family val="2"/>
    </font>
    <font>
      <sz val="8"/>
      <name val="Univers"/>
      <family val="2"/>
    </font>
    <font>
      <i/>
      <sz val="9"/>
      <color rgb="FF474747"/>
      <name val="Arial"/>
      <family val="2"/>
    </font>
    <font>
      <b/>
      <sz val="8"/>
      <color indexed="56"/>
      <name val="Univers"/>
      <family val="2"/>
    </font>
    <font>
      <b/>
      <sz val="7"/>
      <color indexed="56"/>
      <name val="Univers"/>
      <family val="2"/>
    </font>
    <font>
      <sz val="7"/>
      <color indexed="8"/>
      <name val="Arial"/>
      <family val="2"/>
    </font>
    <font>
      <sz val="6"/>
      <color indexed="56"/>
      <name val="Univers"/>
      <family val="2"/>
    </font>
    <font>
      <b/>
      <sz val="6"/>
      <color indexed="56"/>
      <name val="Univers"/>
      <family val="2"/>
    </font>
    <font>
      <sz val="6"/>
      <color theme="1"/>
      <name val="Univers"/>
      <family val="2"/>
    </font>
    <font>
      <sz val="9"/>
      <name val="Arial"/>
      <family val="2"/>
    </font>
    <font>
      <b/>
      <sz val="11"/>
      <color rgb="FF7030A0"/>
      <name val="Arial"/>
      <family val="2"/>
    </font>
    <font>
      <sz val="10"/>
      <color rgb="FF7030A0"/>
      <name val="Univers"/>
      <family val="2"/>
    </font>
    <font>
      <sz val="9"/>
      <color rgb="FF7030A0"/>
      <name val="Univers"/>
      <family val="2"/>
    </font>
    <font>
      <sz val="11"/>
      <color rgb="FF7030A0"/>
      <name val="Univers"/>
      <family val="2"/>
    </font>
    <font>
      <sz val="9"/>
      <color theme="0"/>
      <name val="Arial"/>
      <family val="2"/>
    </font>
    <font>
      <i/>
      <sz val="8"/>
      <color indexed="56"/>
      <name val="Univers"/>
      <family val="2"/>
    </font>
    <font>
      <i/>
      <sz val="10"/>
      <name val="Arial"/>
      <family val="2"/>
    </font>
    <font>
      <i/>
      <u/>
      <sz val="8"/>
      <color theme="10"/>
      <name val="Arial"/>
      <family val="2"/>
    </font>
    <font>
      <b/>
      <sz val="8"/>
      <name val="Arial"/>
      <family val="2"/>
    </font>
    <font>
      <b/>
      <i/>
      <sz val="8"/>
      <color rgb="FF5A5A5A"/>
      <name val="HelveticaNeueLT Std Cn"/>
    </font>
    <font>
      <i/>
      <sz val="9"/>
      <name val="Arial"/>
      <family val="2"/>
    </font>
    <font>
      <sz val="9"/>
      <color rgb="FF000000"/>
      <name val="Arial"/>
      <family val="2"/>
    </font>
    <font>
      <sz val="9"/>
      <color indexed="8"/>
      <name val="Arial"/>
      <family val="2"/>
    </font>
    <font>
      <i/>
      <sz val="9"/>
      <color rgb="FF000000"/>
      <name val="Arial"/>
      <family val="2"/>
    </font>
    <font>
      <sz val="9"/>
      <color rgb="FF000000"/>
      <name val="Calibri"/>
      <family val="2"/>
      <scheme val="minor"/>
    </font>
    <font>
      <b/>
      <sz val="9"/>
      <name val="Arial"/>
      <family val="2"/>
    </font>
    <font>
      <sz val="10"/>
      <color rgb="FF000000"/>
      <name val="Calibri"/>
      <family val="2"/>
      <scheme val="minor"/>
    </font>
    <font>
      <b/>
      <sz val="8"/>
      <color rgb="FF5A5A5A"/>
      <name val="HelveticaNeueLT Std Cn"/>
      <family val="2"/>
    </font>
    <font>
      <i/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7030A0"/>
      <name val="Arial"/>
      <family val="2"/>
    </font>
    <font>
      <sz val="10"/>
      <color rgb="FF7030A0"/>
      <name val="Arial"/>
      <family val="2"/>
    </font>
    <font>
      <u/>
      <sz val="10"/>
      <color rgb="FF0070C0"/>
      <name val="Arial"/>
      <family val="2"/>
    </font>
    <font>
      <sz val="9"/>
      <color theme="9" tint="-0.499984740745262"/>
      <name val="Arial"/>
      <family val="2"/>
    </font>
    <font>
      <b/>
      <sz val="10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CCCCDA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969696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3F4F7"/>
      </patternFill>
    </fill>
    <fill>
      <patternFill patternType="solid">
        <fgColor rgb="FFF3F4F7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235">
    <border>
      <left/>
      <right/>
      <top/>
      <bottom/>
      <diagonal/>
    </border>
    <border>
      <left/>
      <right/>
      <top/>
      <bottom style="medium">
        <color indexed="16"/>
      </bottom>
      <diagonal/>
    </border>
    <border>
      <left/>
      <right/>
      <top style="medium">
        <color indexed="16"/>
      </top>
      <bottom/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/>
      <top/>
      <bottom/>
      <diagonal/>
    </border>
    <border>
      <left style="thick">
        <color indexed="22"/>
      </left>
      <right/>
      <top/>
      <bottom/>
      <diagonal/>
    </border>
    <border>
      <left/>
      <right style="thick">
        <color indexed="22"/>
      </right>
      <top/>
      <bottom/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ck">
        <color indexed="22"/>
      </right>
      <top/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ck">
        <color indexed="22"/>
      </right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hair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hair">
        <color indexed="9"/>
      </bottom>
      <diagonal/>
    </border>
    <border>
      <left style="thin">
        <color indexed="9"/>
      </left>
      <right style="thick">
        <color indexed="22"/>
      </right>
      <top style="thin">
        <color indexed="9"/>
      </top>
      <bottom style="hair">
        <color indexed="9"/>
      </bottom>
      <diagonal/>
    </border>
    <border>
      <left style="thick">
        <color indexed="22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 style="thick">
        <color indexed="22"/>
      </right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ck">
        <color indexed="22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 style="thin">
        <color indexed="22"/>
      </top>
      <bottom/>
      <diagonal/>
    </border>
    <border>
      <left style="thin">
        <color indexed="9"/>
      </left>
      <right style="thick">
        <color indexed="22"/>
      </right>
      <top style="thin">
        <color indexed="22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22"/>
      </bottom>
      <diagonal/>
    </border>
    <border>
      <left style="thin">
        <color indexed="9"/>
      </left>
      <right style="thick">
        <color indexed="22"/>
      </right>
      <top style="thin">
        <color indexed="9"/>
      </top>
      <bottom style="thin">
        <color indexed="22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 style="thick">
        <color indexed="22"/>
      </left>
      <right/>
      <top/>
      <bottom style="thin">
        <color indexed="22"/>
      </bottom>
      <diagonal/>
    </border>
    <border>
      <left style="thick">
        <color indexed="22"/>
      </left>
      <right/>
      <top style="thin">
        <color indexed="22"/>
      </top>
      <bottom/>
      <diagonal/>
    </border>
    <border>
      <left/>
      <right style="thin">
        <color indexed="9"/>
      </right>
      <top style="thin">
        <color indexed="22"/>
      </top>
      <bottom/>
      <diagonal/>
    </border>
    <border>
      <left/>
      <right/>
      <top/>
      <bottom style="thick">
        <color indexed="22"/>
      </bottom>
      <diagonal/>
    </border>
    <border>
      <left style="medium">
        <color indexed="9"/>
      </left>
      <right style="thin">
        <color indexed="9"/>
      </right>
      <top style="thick">
        <color indexed="22"/>
      </top>
      <bottom/>
      <diagonal/>
    </border>
    <border>
      <left style="thin">
        <color theme="0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ck">
        <color indexed="22"/>
      </left>
      <right/>
      <top/>
      <bottom style="thin">
        <color indexed="9"/>
      </bottom>
      <diagonal/>
    </border>
    <border>
      <left style="thick">
        <color indexed="22"/>
      </left>
      <right/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 style="thick">
        <color indexed="22"/>
      </left>
      <right style="thin">
        <color indexed="9"/>
      </right>
      <top/>
      <bottom style="thick">
        <color indexed="22"/>
      </bottom>
      <diagonal/>
    </border>
    <border>
      <left/>
      <right style="thin">
        <color indexed="9"/>
      </right>
      <top/>
      <bottom style="thick">
        <color indexed="22"/>
      </bottom>
      <diagonal/>
    </border>
    <border>
      <left style="thin">
        <color indexed="9"/>
      </left>
      <right style="thin">
        <color indexed="9"/>
      </right>
      <top/>
      <bottom style="thick">
        <color indexed="22"/>
      </bottom>
      <diagonal/>
    </border>
    <border>
      <left style="thin">
        <color indexed="9"/>
      </left>
      <right/>
      <top/>
      <bottom style="thick">
        <color indexed="22"/>
      </bottom>
      <diagonal/>
    </border>
    <border>
      <left style="thin">
        <color indexed="9"/>
      </left>
      <right style="thick">
        <color indexed="22"/>
      </right>
      <top/>
      <bottom style="thick">
        <color indexed="22"/>
      </bottom>
      <diagonal/>
    </border>
    <border>
      <left style="thick">
        <color indexed="22"/>
      </left>
      <right/>
      <top style="thin">
        <color indexed="9"/>
      </top>
      <bottom style="thin">
        <color indexed="9"/>
      </bottom>
      <diagonal/>
    </border>
    <border>
      <left style="thick">
        <color indexed="22"/>
      </left>
      <right/>
      <top style="thin">
        <color indexed="9"/>
      </top>
      <bottom style="hair">
        <color indexed="9"/>
      </bottom>
      <diagonal/>
    </border>
    <border>
      <left style="thin">
        <color indexed="9"/>
      </left>
      <right/>
      <top style="thin">
        <color indexed="9"/>
      </top>
      <bottom style="hair">
        <color indexed="9"/>
      </bottom>
      <diagonal/>
    </border>
    <border>
      <left style="thin">
        <color indexed="9"/>
      </left>
      <right/>
      <top style="thin">
        <color indexed="22"/>
      </top>
      <bottom/>
      <diagonal/>
    </border>
    <border>
      <left/>
      <right style="thin">
        <color indexed="9"/>
      </right>
      <top/>
      <bottom style="thin">
        <color indexed="22"/>
      </bottom>
      <diagonal/>
    </border>
    <border>
      <left style="thin">
        <color indexed="9"/>
      </left>
      <right style="thin">
        <color indexed="9"/>
      </right>
      <top/>
      <bottom style="thin">
        <color indexed="22"/>
      </bottom>
      <diagonal/>
    </border>
    <border>
      <left style="thin">
        <color indexed="9"/>
      </left>
      <right/>
      <top/>
      <bottom style="thin">
        <color indexed="22"/>
      </bottom>
      <diagonal/>
    </border>
    <border>
      <left style="thin">
        <color indexed="9"/>
      </left>
      <right style="thick">
        <color indexed="22"/>
      </right>
      <top/>
      <bottom style="thin">
        <color indexed="22"/>
      </bottom>
      <diagonal/>
    </border>
    <border>
      <left style="thin">
        <color theme="0"/>
      </left>
      <right style="thin">
        <color indexed="9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/>
      <bottom style="medium">
        <color rgb="FF7030A0"/>
      </bottom>
      <diagonal/>
    </border>
    <border>
      <left style="thick">
        <color theme="0" tint="-0.14993743705557422"/>
      </left>
      <right/>
      <top style="thick">
        <color theme="0" tint="-0.14993743705557422"/>
      </top>
      <bottom/>
      <diagonal/>
    </border>
    <border>
      <left/>
      <right/>
      <top style="thick">
        <color theme="0" tint="-0.14993743705557422"/>
      </top>
      <bottom/>
      <diagonal/>
    </border>
    <border>
      <left/>
      <right style="thick">
        <color theme="0" tint="-0.14993743705557422"/>
      </right>
      <top style="thick">
        <color theme="0" tint="-0.14993743705557422"/>
      </top>
      <bottom/>
      <diagonal/>
    </border>
    <border>
      <left style="thick">
        <color theme="0" tint="-0.14993743705557422"/>
      </left>
      <right/>
      <top/>
      <bottom style="thick">
        <color indexed="22"/>
      </bottom>
      <diagonal/>
    </border>
    <border>
      <left style="thin">
        <color indexed="9"/>
      </left>
      <right/>
      <top style="thin">
        <color indexed="9"/>
      </top>
      <bottom style="thin">
        <color theme="0"/>
      </bottom>
      <diagonal/>
    </border>
    <border>
      <left/>
      <right/>
      <top style="thin">
        <color indexed="9"/>
      </top>
      <bottom style="thin">
        <color theme="0"/>
      </bottom>
      <diagonal/>
    </border>
    <border>
      <left/>
      <right style="thin">
        <color indexed="9"/>
      </right>
      <top style="thin">
        <color indexed="9"/>
      </top>
      <bottom style="thin">
        <color theme="0"/>
      </bottom>
      <diagonal/>
    </border>
    <border>
      <left style="thick">
        <color theme="0" tint="-0.14993743705557422"/>
      </left>
      <right/>
      <top style="thin">
        <color indexed="9"/>
      </top>
      <bottom/>
      <diagonal/>
    </border>
    <border>
      <left style="thick">
        <color theme="0" tint="-0.14993743705557422"/>
      </left>
      <right/>
      <top/>
      <bottom/>
      <diagonal/>
    </border>
    <border>
      <left/>
      <right style="thick">
        <color theme="0" tint="-0.14993743705557422"/>
      </right>
      <top style="thin">
        <color indexed="9"/>
      </top>
      <bottom style="thin">
        <color theme="0"/>
      </bottom>
      <diagonal/>
    </border>
    <border>
      <left style="thin">
        <color indexed="9"/>
      </left>
      <right style="thick">
        <color theme="0" tint="-0.14993743705557422"/>
      </right>
      <top/>
      <bottom style="thin">
        <color indexed="9"/>
      </bottom>
      <diagonal/>
    </border>
    <border>
      <left style="thick">
        <color theme="0" tint="-0.14993743705557422"/>
      </left>
      <right/>
      <top style="thick">
        <color theme="0" tint="-0.14996795556505021"/>
      </top>
      <bottom/>
      <diagonal/>
    </border>
    <border>
      <left/>
      <right/>
      <top style="thick">
        <color theme="0" tint="-0.14996795556505021"/>
      </top>
      <bottom/>
      <diagonal/>
    </border>
    <border>
      <left/>
      <right style="thick">
        <color theme="0" tint="-0.14993743705557422"/>
      </right>
      <top style="thick">
        <color theme="0" tint="-0.14996795556505021"/>
      </top>
      <bottom/>
      <diagonal/>
    </border>
    <border>
      <left style="thick">
        <color theme="0" tint="-0.14996795556505021"/>
      </left>
      <right/>
      <top style="thick">
        <color theme="0" tint="-0.14996795556505021"/>
      </top>
      <bottom/>
      <diagonal/>
    </border>
    <border>
      <left/>
      <right style="thick">
        <color theme="0" tint="-0.14996795556505021"/>
      </right>
      <top style="thick">
        <color theme="0" tint="-0.14996795556505021"/>
      </top>
      <bottom/>
      <diagonal/>
    </border>
    <border>
      <left style="thick">
        <color theme="0" tint="-0.14996795556505021"/>
      </left>
      <right/>
      <top/>
      <bottom/>
      <diagonal/>
    </border>
    <border>
      <left style="thin">
        <color indexed="9"/>
      </left>
      <right/>
      <top style="thin">
        <color indexed="9"/>
      </top>
      <bottom style="medium">
        <color theme="0"/>
      </bottom>
      <diagonal/>
    </border>
    <border>
      <left/>
      <right style="thin">
        <color indexed="9"/>
      </right>
      <top style="thin">
        <color indexed="9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/>
      <diagonal/>
    </border>
    <border>
      <left style="thin">
        <color theme="0"/>
      </left>
      <right/>
      <top style="medium">
        <color theme="0"/>
      </top>
      <bottom/>
      <diagonal/>
    </border>
    <border>
      <left style="thin">
        <color theme="0"/>
      </left>
      <right style="thick">
        <color theme="0" tint="-0.14996795556505021"/>
      </right>
      <top style="medium">
        <color theme="0"/>
      </top>
      <bottom/>
      <diagonal/>
    </border>
    <border>
      <left style="thick">
        <color theme="0" tint="-0.14996795556505021"/>
      </left>
      <right style="thin">
        <color indexed="9"/>
      </right>
      <top/>
      <bottom style="thin">
        <color indexed="9"/>
      </bottom>
      <diagonal/>
    </border>
    <border>
      <left style="thick">
        <color theme="0" tint="-0.14996795556505021"/>
      </left>
      <right/>
      <top style="thin">
        <color indexed="9"/>
      </top>
      <bottom/>
      <diagonal/>
    </border>
    <border>
      <left style="thick">
        <color theme="0" tint="-0.14996795556505021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ck">
        <color theme="0" tint="-0.14996795556505021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ck">
        <color theme="0" tint="-0.14996795556505021"/>
      </left>
      <right/>
      <top/>
      <bottom style="thick">
        <color theme="0" tint="-0.14996795556505021"/>
      </bottom>
      <diagonal/>
    </border>
    <border>
      <left/>
      <right/>
      <top/>
      <bottom style="thick">
        <color theme="0" tint="-0.14996795556505021"/>
      </bottom>
      <diagonal/>
    </border>
    <border>
      <left/>
      <right/>
      <top style="thin">
        <color indexed="9"/>
      </top>
      <bottom/>
      <diagonal/>
    </border>
    <border>
      <left/>
      <right style="thick">
        <color theme="0" tint="-0.14996795556505021"/>
      </right>
      <top style="thin">
        <color indexed="9"/>
      </top>
      <bottom style="thin">
        <color theme="0"/>
      </bottom>
      <diagonal/>
    </border>
    <border>
      <left/>
      <right style="thick">
        <color theme="0" tint="-0.14996795556505021"/>
      </right>
      <top/>
      <bottom/>
      <diagonal/>
    </border>
    <border>
      <left style="thick">
        <color theme="0" tint="-0.14996795556505021"/>
      </left>
      <right style="thin">
        <color theme="0" tint="-0.14999847407452621"/>
      </right>
      <top style="thin">
        <color indexed="9"/>
      </top>
      <bottom/>
      <diagonal/>
    </border>
    <border>
      <left/>
      <right/>
      <top style="medium">
        <color theme="3" tint="0.39994506668294322"/>
      </top>
      <bottom/>
      <diagonal/>
    </border>
    <border>
      <left style="thick">
        <color theme="0" tint="-0.14996795556505021"/>
      </left>
      <right style="thin">
        <color theme="0" tint="-0.14999847407452621"/>
      </right>
      <top/>
      <bottom style="thin">
        <color theme="0"/>
      </bottom>
      <diagonal/>
    </border>
    <border>
      <left style="thin">
        <color indexed="9"/>
      </left>
      <right style="thick">
        <color theme="0" tint="-0.14996795556505021"/>
      </right>
      <top/>
      <bottom style="thin">
        <color indexed="9"/>
      </bottom>
      <diagonal/>
    </border>
    <border>
      <left/>
      <right style="thick">
        <color theme="0" tint="-0.14996795556505021"/>
      </right>
      <top/>
      <bottom style="thick">
        <color theme="0" tint="-0.14996795556505021"/>
      </bottom>
      <diagonal/>
    </border>
    <border>
      <left style="thick">
        <color theme="0" tint="-0.14996795556505021"/>
      </left>
      <right style="thin">
        <color theme="0"/>
      </right>
      <top style="thin">
        <color indexed="9"/>
      </top>
      <bottom/>
      <diagonal/>
    </border>
    <border>
      <left/>
      <right/>
      <top/>
      <bottom style="medium">
        <color theme="0"/>
      </bottom>
      <diagonal/>
    </border>
    <border>
      <left/>
      <right style="thin">
        <color indexed="9"/>
      </right>
      <top/>
      <bottom style="medium">
        <color theme="0"/>
      </bottom>
      <diagonal/>
    </border>
    <border>
      <left style="thick">
        <color theme="0" tint="-0.14996795556505021"/>
      </left>
      <right style="thin">
        <color theme="0"/>
      </right>
      <top/>
      <bottom/>
      <diagonal/>
    </border>
    <border>
      <left/>
      <right style="thin">
        <color theme="0"/>
      </right>
      <top style="medium">
        <color theme="0"/>
      </top>
      <bottom/>
      <diagonal/>
    </border>
    <border>
      <left style="thin">
        <color theme="0"/>
      </left>
      <right/>
      <top style="medium">
        <color theme="0"/>
      </top>
      <bottom style="medium">
        <color theme="0"/>
      </bottom>
      <diagonal/>
    </border>
    <border>
      <left/>
      <right style="thin">
        <color theme="0"/>
      </right>
      <top style="medium">
        <color theme="0"/>
      </top>
      <bottom style="medium">
        <color theme="0"/>
      </bottom>
      <diagonal/>
    </border>
    <border>
      <left/>
      <right style="thick">
        <color theme="0" tint="-0.14996795556505021"/>
      </right>
      <top style="medium">
        <color theme="0"/>
      </top>
      <bottom style="medium">
        <color theme="0"/>
      </bottom>
      <diagonal/>
    </border>
    <border>
      <left style="thick">
        <color theme="0" tint="-0.14996795556505021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 tint="-0.14996795556505021"/>
      </left>
      <right style="thin">
        <color theme="0" tint="-0.14993743705557422"/>
      </right>
      <top/>
      <bottom/>
      <diagonal/>
    </border>
    <border>
      <left/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/>
      <top/>
      <bottom/>
      <diagonal/>
    </border>
    <border>
      <left/>
      <right style="thin">
        <color theme="0" tint="-0.14993743705557422"/>
      </right>
      <top/>
      <bottom/>
      <diagonal/>
    </border>
    <border>
      <left style="thin">
        <color theme="0" tint="-0.14996795556505021"/>
      </left>
      <right style="thin">
        <color theme="0" tint="-0.14993743705557422"/>
      </right>
      <top/>
      <bottom style="thick">
        <color theme="0" tint="-0.14996795556505021"/>
      </bottom>
      <diagonal/>
    </border>
    <border>
      <left style="thin">
        <color theme="0" tint="-0.14996795556505021"/>
      </left>
      <right/>
      <top/>
      <bottom style="thick">
        <color theme="0" tint="-0.14996795556505021"/>
      </bottom>
      <diagonal/>
    </border>
    <border>
      <left style="thin">
        <color theme="0"/>
      </left>
      <right/>
      <top style="thin">
        <color indexed="9"/>
      </top>
      <bottom style="medium">
        <color theme="0"/>
      </bottom>
      <diagonal/>
    </border>
    <border>
      <left/>
      <right/>
      <top style="thin">
        <color indexed="9"/>
      </top>
      <bottom style="medium">
        <color theme="0"/>
      </bottom>
      <diagonal/>
    </border>
    <border>
      <left/>
      <right style="thick">
        <color theme="0" tint="-0.14996795556505021"/>
      </right>
      <top style="thin">
        <color indexed="9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 style="thin">
        <color theme="0" tint="-0.14999847407452621"/>
      </bottom>
      <diagonal/>
    </border>
    <border>
      <left style="thin">
        <color theme="0"/>
      </left>
      <right style="thick">
        <color theme="0" tint="-0.14996795556505021"/>
      </right>
      <top style="medium">
        <color theme="0"/>
      </top>
      <bottom style="thin">
        <color theme="0" tint="-0.14999847407452621"/>
      </bottom>
      <diagonal/>
    </border>
    <border>
      <left style="thick">
        <color theme="0" tint="-0.14996795556505021"/>
      </left>
      <right style="thin">
        <color theme="0" tint="-0.14999847407452621"/>
      </right>
      <top style="thin">
        <color theme="0"/>
      </top>
      <bottom style="thin">
        <color theme="0"/>
      </bottom>
      <diagonal/>
    </border>
    <border>
      <left/>
      <right style="thin">
        <color theme="0" tint="-0.14999847407452621"/>
      </right>
      <top/>
      <bottom/>
      <diagonal/>
    </border>
    <border>
      <left style="thin">
        <color theme="0" tint="-0.14999847407452621"/>
      </left>
      <right style="thin">
        <color theme="0" tint="-0.14999847407452621"/>
      </right>
      <top/>
      <bottom/>
      <diagonal/>
    </border>
    <border>
      <left/>
      <right style="thin">
        <color theme="0" tint="-0.14999847407452621"/>
      </right>
      <top/>
      <bottom style="thick">
        <color theme="0" tint="-0.14993743705557422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thick">
        <color theme="0" tint="-0.14993743705557422"/>
      </bottom>
      <diagonal/>
    </border>
    <border>
      <left style="thick">
        <color theme="0" tint="-0.14993743705557422"/>
      </left>
      <right style="thin">
        <color theme="0"/>
      </right>
      <top style="thin">
        <color indexed="9"/>
      </top>
      <bottom/>
      <diagonal/>
    </border>
    <border>
      <left/>
      <right style="thin">
        <color theme="0"/>
      </right>
      <top style="thin">
        <color indexed="9"/>
      </top>
      <bottom style="medium">
        <color theme="0"/>
      </bottom>
      <diagonal/>
    </border>
    <border>
      <left/>
      <right style="thick">
        <color theme="0" tint="-0.14993743705557422"/>
      </right>
      <top style="thin">
        <color indexed="9"/>
      </top>
      <bottom style="medium">
        <color theme="0"/>
      </bottom>
      <diagonal/>
    </border>
    <border>
      <left style="thick">
        <color theme="0" tint="-0.14993743705557422"/>
      </left>
      <right style="thin">
        <color theme="0"/>
      </right>
      <top/>
      <bottom/>
      <diagonal/>
    </border>
    <border>
      <left/>
      <right style="thick">
        <color theme="0" tint="-0.14993743705557422"/>
      </right>
      <top style="medium">
        <color theme="0"/>
      </top>
      <bottom style="medium">
        <color theme="0"/>
      </bottom>
      <diagonal/>
    </border>
    <border>
      <left style="thick">
        <color theme="0" tint="-0.14993743705557422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ck">
        <color theme="0" tint="-0.14993743705557422"/>
      </right>
      <top style="medium">
        <color theme="0"/>
      </top>
      <bottom style="thin">
        <color theme="0" tint="-0.14999847407452621"/>
      </bottom>
      <diagonal/>
    </border>
    <border>
      <left style="thick">
        <color theme="0" tint="-0.14993743705557422"/>
      </left>
      <right style="thin">
        <color theme="0" tint="-0.14999847407452621"/>
      </right>
      <top style="thin">
        <color theme="0"/>
      </top>
      <bottom style="thin">
        <color theme="0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/>
      <right style="thick">
        <color theme="0" tint="-0.14993743705557422"/>
      </right>
      <top/>
      <bottom/>
      <diagonal/>
    </border>
    <border>
      <left style="thick">
        <color theme="0" tint="-0.14993743705557422"/>
      </left>
      <right style="thin">
        <color theme="0" tint="-0.14999847407452621"/>
      </right>
      <top/>
      <bottom style="thin">
        <color theme="0"/>
      </bottom>
      <diagonal/>
    </border>
    <border>
      <left style="thick">
        <color theme="0" tint="-0.14993743705557422"/>
      </left>
      <right style="thin">
        <color theme="0" tint="-0.14999847407452621"/>
      </right>
      <top/>
      <bottom style="thick">
        <color theme="0" tint="-0.14993743705557422"/>
      </bottom>
      <diagonal/>
    </border>
    <border>
      <left/>
      <right style="thick">
        <color theme="0" tint="-0.14993743705557422"/>
      </right>
      <top/>
      <bottom style="thick">
        <color theme="0" tint="-0.14993743705557422"/>
      </bottom>
      <diagonal/>
    </border>
    <border>
      <left style="thick">
        <color theme="0" tint="-0.14990691854609822"/>
      </left>
      <right/>
      <top style="thick">
        <color theme="0" tint="-0.14990691854609822"/>
      </top>
      <bottom/>
      <diagonal/>
    </border>
    <border>
      <left/>
      <right/>
      <top style="thick">
        <color theme="0" tint="-0.14990691854609822"/>
      </top>
      <bottom/>
      <diagonal/>
    </border>
    <border>
      <left/>
      <right style="thick">
        <color theme="0" tint="-0.14990691854609822"/>
      </right>
      <top style="thick">
        <color theme="0" tint="-0.14990691854609822"/>
      </top>
      <bottom/>
      <diagonal/>
    </border>
    <border>
      <left style="thick">
        <color theme="0" tint="-0.14990691854609822"/>
      </left>
      <right/>
      <top/>
      <bottom/>
      <diagonal/>
    </border>
    <border>
      <left/>
      <right style="thick">
        <color theme="0" tint="-0.14990691854609822"/>
      </right>
      <top style="thin">
        <color indexed="9"/>
      </top>
      <bottom style="medium">
        <color theme="0"/>
      </bottom>
      <diagonal/>
    </border>
    <border>
      <left style="thin">
        <color theme="0"/>
      </left>
      <right style="thick">
        <color theme="0" tint="-0.14990691854609822"/>
      </right>
      <top style="medium">
        <color theme="0"/>
      </top>
      <bottom/>
      <diagonal/>
    </border>
    <border>
      <left style="thick">
        <color theme="0" tint="-0.14990691854609822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ck">
        <color theme="0" tint="-0.14990691854609822"/>
      </right>
      <top/>
      <bottom/>
      <diagonal/>
    </border>
    <border>
      <left style="thick">
        <color theme="0" tint="-0.14990691854609822"/>
      </left>
      <right/>
      <top style="thin">
        <color indexed="9"/>
      </top>
      <bottom/>
      <diagonal/>
    </border>
    <border>
      <left/>
      <right style="thick">
        <color theme="0" tint="-0.14990691854609822"/>
      </right>
      <top/>
      <bottom/>
      <diagonal/>
    </border>
    <border>
      <left style="thick">
        <color theme="0" tint="-0.14990691854609822"/>
      </left>
      <right/>
      <top/>
      <bottom style="thin">
        <color indexed="9"/>
      </bottom>
      <diagonal/>
    </border>
    <border>
      <left style="thick">
        <color theme="0" tint="-0.14990691854609822"/>
      </left>
      <right/>
      <top/>
      <bottom style="thick">
        <color theme="0" tint="-0.14990691854609822"/>
      </bottom>
      <diagonal/>
    </border>
    <border>
      <left/>
      <right/>
      <top/>
      <bottom style="thick">
        <color theme="0" tint="-0.14990691854609822"/>
      </bottom>
      <diagonal/>
    </border>
    <border>
      <left/>
      <right style="thick">
        <color theme="0" tint="-0.14990691854609822"/>
      </right>
      <top/>
      <bottom style="thick">
        <color theme="0" tint="-0.14990691854609822"/>
      </bottom>
      <diagonal/>
    </border>
    <border>
      <left style="thick">
        <color theme="0" tint="-0.1498764000366222"/>
      </left>
      <right/>
      <top style="thick">
        <color theme="0" tint="-0.1498764000366222"/>
      </top>
      <bottom/>
      <diagonal/>
    </border>
    <border>
      <left/>
      <right/>
      <top style="thick">
        <color theme="0" tint="-0.1498764000366222"/>
      </top>
      <bottom/>
      <diagonal/>
    </border>
    <border>
      <left/>
      <right style="thick">
        <color theme="0" tint="-0.1498764000366222"/>
      </right>
      <top style="thick">
        <color theme="0" tint="-0.1498764000366222"/>
      </top>
      <bottom/>
      <diagonal/>
    </border>
    <border>
      <left style="thick">
        <color theme="0" tint="-0.1498764000366222"/>
      </left>
      <right/>
      <top/>
      <bottom/>
      <diagonal/>
    </border>
    <border>
      <left style="thin">
        <color theme="0" tint="-0.14996795556505021"/>
      </left>
      <right/>
      <top style="thin">
        <color indexed="9"/>
      </top>
      <bottom style="medium">
        <color theme="0"/>
      </bottom>
      <diagonal/>
    </border>
    <border>
      <left/>
      <right style="thin">
        <color theme="0" tint="-0.14996795556505021"/>
      </right>
      <top style="thin">
        <color indexed="9"/>
      </top>
      <bottom style="medium">
        <color theme="0"/>
      </bottom>
      <diagonal/>
    </border>
    <border>
      <left/>
      <right style="thin">
        <color theme="0" tint="-0.14993743705557422"/>
      </right>
      <top style="thin">
        <color indexed="9"/>
      </top>
      <bottom style="medium">
        <color theme="0"/>
      </bottom>
      <diagonal/>
    </border>
    <border>
      <left style="thin">
        <color theme="0" tint="-0.14993743705557422"/>
      </left>
      <right/>
      <top style="thin">
        <color indexed="9"/>
      </top>
      <bottom style="medium">
        <color theme="0"/>
      </bottom>
      <diagonal/>
    </border>
    <border>
      <left/>
      <right style="thin">
        <color theme="0" tint="-0.14990691854609822"/>
      </right>
      <top style="thin">
        <color indexed="9"/>
      </top>
      <bottom style="medium">
        <color theme="0"/>
      </bottom>
      <diagonal/>
    </border>
    <border>
      <left/>
      <right style="thick">
        <color theme="0" tint="-0.1498764000366222"/>
      </right>
      <top style="thin">
        <color indexed="9"/>
      </top>
      <bottom style="medium">
        <color theme="0"/>
      </bottom>
      <diagonal/>
    </border>
    <border>
      <left style="thin">
        <color theme="0" tint="-0.14996795556505021"/>
      </left>
      <right style="thin">
        <color theme="0"/>
      </right>
      <top style="medium">
        <color theme="0"/>
      </top>
      <bottom/>
      <diagonal/>
    </border>
    <border>
      <left style="thin">
        <color theme="0"/>
      </left>
      <right style="thin">
        <color theme="0" tint="-0.14996795556505021"/>
      </right>
      <top style="medium">
        <color theme="0"/>
      </top>
      <bottom/>
      <diagonal/>
    </border>
    <border>
      <left style="thin">
        <color theme="0"/>
      </left>
      <right style="thin">
        <color theme="0" tint="-0.14993743705557422"/>
      </right>
      <top style="medium">
        <color theme="0"/>
      </top>
      <bottom/>
      <diagonal/>
    </border>
    <border>
      <left style="thin">
        <color theme="0" tint="-0.14993743705557422"/>
      </left>
      <right style="thin">
        <color theme="0"/>
      </right>
      <top style="medium">
        <color theme="0"/>
      </top>
      <bottom/>
      <diagonal/>
    </border>
    <border>
      <left style="thin">
        <color theme="0"/>
      </left>
      <right style="thin">
        <color theme="0" tint="-0.14990691854609822"/>
      </right>
      <top style="medium">
        <color theme="0"/>
      </top>
      <bottom/>
      <diagonal/>
    </border>
    <border>
      <left style="thin">
        <color theme="0"/>
      </left>
      <right style="thick">
        <color theme="0" tint="-0.1498764000366222"/>
      </right>
      <top style="medium">
        <color theme="0"/>
      </top>
      <bottom/>
      <diagonal/>
    </border>
    <border>
      <left style="thin">
        <color theme="0" tint="-0.14993743705557422"/>
      </left>
      <right/>
      <top/>
      <bottom/>
      <diagonal/>
    </border>
    <border>
      <left/>
      <right style="thin">
        <color theme="0" tint="-0.14990691854609822"/>
      </right>
      <top/>
      <bottom/>
      <diagonal/>
    </border>
    <border>
      <left/>
      <right style="thick">
        <color theme="0" tint="-0.1498764000366222"/>
      </right>
      <top/>
      <bottom/>
      <diagonal/>
    </border>
    <border>
      <left style="thick">
        <color theme="0" tint="-0.1498764000366222"/>
      </left>
      <right/>
      <top/>
      <bottom style="thin">
        <color theme="0"/>
      </bottom>
      <diagonal/>
    </border>
    <border>
      <left style="thick">
        <color theme="0" tint="-0.1498764000366222"/>
      </left>
      <right/>
      <top style="thin">
        <color theme="0"/>
      </top>
      <bottom/>
      <diagonal/>
    </border>
    <border>
      <left style="thick">
        <color theme="0" tint="-0.1498764000366222"/>
      </left>
      <right/>
      <top/>
      <bottom style="thin">
        <color indexed="9"/>
      </bottom>
      <diagonal/>
    </border>
    <border>
      <left style="thick">
        <color theme="0" tint="-0.1498764000366222"/>
      </left>
      <right/>
      <top style="thin">
        <color indexed="9"/>
      </top>
      <bottom/>
      <diagonal/>
    </border>
    <border>
      <left style="thick">
        <color theme="0" tint="-0.1498764000366222"/>
      </left>
      <right/>
      <top/>
      <bottom style="thick">
        <color theme="0" tint="-0.1498764000366222"/>
      </bottom>
      <diagonal/>
    </border>
    <border>
      <left/>
      <right/>
      <top/>
      <bottom style="thick">
        <color theme="0" tint="-0.1498764000366222"/>
      </bottom>
      <diagonal/>
    </border>
    <border>
      <left style="thin">
        <color theme="0" tint="-0.14996795556505021"/>
      </left>
      <right/>
      <top/>
      <bottom style="thick">
        <color theme="0" tint="-0.1498764000366222"/>
      </bottom>
      <diagonal/>
    </border>
    <border>
      <left/>
      <right style="thin">
        <color theme="0" tint="-0.14996795556505021"/>
      </right>
      <top/>
      <bottom style="thick">
        <color theme="0" tint="-0.1498764000366222"/>
      </bottom>
      <diagonal/>
    </border>
    <border>
      <left style="thin">
        <color theme="0" tint="-0.14993743705557422"/>
      </left>
      <right/>
      <top/>
      <bottom style="thick">
        <color theme="0" tint="-0.1498764000366222"/>
      </bottom>
      <diagonal/>
    </border>
    <border>
      <left/>
      <right style="thin">
        <color theme="0" tint="-0.14990691854609822"/>
      </right>
      <top/>
      <bottom style="thick">
        <color theme="0" tint="-0.1498764000366222"/>
      </bottom>
      <diagonal/>
    </border>
    <border>
      <left style="thick">
        <color theme="0" tint="-0.14996795556505021"/>
      </left>
      <right style="thin">
        <color theme="0"/>
      </right>
      <top style="thick">
        <color theme="0" tint="-0.1499679555650502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ck">
        <color theme="0" tint="-0.14996795556505021"/>
      </top>
      <bottom style="thin">
        <color theme="0"/>
      </bottom>
      <diagonal/>
    </border>
    <border>
      <left style="thin">
        <color theme="0"/>
      </left>
      <right style="thick">
        <color theme="0" tint="-0.14996795556505021"/>
      </right>
      <top style="thick">
        <color theme="0" tint="-0.14996795556505021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ck">
        <color theme="0" tint="-0.14996795556505021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ck">
        <color theme="0" tint="-0.14996795556505021"/>
      </right>
      <top style="thin">
        <color theme="0"/>
      </top>
      <bottom style="thin">
        <color theme="0"/>
      </bottom>
      <diagonal/>
    </border>
    <border>
      <left style="thick">
        <color theme="0" tint="-0.14996795556505021"/>
      </left>
      <right style="thin">
        <color theme="0"/>
      </right>
      <top/>
      <bottom style="thick">
        <color theme="0" tint="-0.1499679555650502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ck">
        <color theme="0" tint="-0.14996795556505021"/>
      </bottom>
      <diagonal/>
    </border>
    <border>
      <left style="thin">
        <color theme="0"/>
      </left>
      <right style="thick">
        <color theme="0" tint="-0.14996795556505021"/>
      </right>
      <top style="thin">
        <color theme="0"/>
      </top>
      <bottom style="thick">
        <color theme="0" tint="-0.14996795556505021"/>
      </bottom>
      <diagonal/>
    </border>
    <border>
      <left style="thick">
        <color theme="0" tint="-0.14996795556505021"/>
      </left>
      <right style="thin">
        <color theme="0"/>
      </right>
      <top style="thick">
        <color theme="0" tint="-0.14996795556505021"/>
      </top>
      <bottom/>
      <diagonal/>
    </border>
    <border>
      <left style="thick">
        <color theme="0" tint="-0.14993743705557422"/>
      </left>
      <right style="thin">
        <color theme="0"/>
      </right>
      <top style="thick">
        <color theme="0" tint="-0.14993743705557422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ck">
        <color theme="0" tint="-0.14993743705557422"/>
      </top>
      <bottom style="thin">
        <color theme="0"/>
      </bottom>
      <diagonal/>
    </border>
    <border>
      <left style="thin">
        <color theme="0"/>
      </left>
      <right style="thick">
        <color theme="0" tint="-0.14993743705557422"/>
      </right>
      <top style="thick">
        <color theme="0" tint="-0.14993743705557422"/>
      </top>
      <bottom style="thin">
        <color theme="0"/>
      </bottom>
      <diagonal/>
    </border>
    <border>
      <left style="thin">
        <color theme="0"/>
      </left>
      <right style="thick">
        <color theme="0" tint="-0.14993743705557422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ck">
        <color theme="0" tint="-0.14993743705557422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ck">
        <color theme="0" tint="-0.14993743705557422"/>
      </bottom>
      <diagonal/>
    </border>
    <border>
      <left style="thin">
        <color theme="0"/>
      </left>
      <right style="thick">
        <color theme="0" tint="-0.14993743705557422"/>
      </right>
      <top style="thin">
        <color theme="0"/>
      </top>
      <bottom style="thick">
        <color theme="0" tint="-0.14993743705557422"/>
      </bottom>
      <diagonal/>
    </border>
    <border>
      <left style="thick">
        <color theme="0" tint="-0.14990691854609822"/>
      </left>
      <right/>
      <top style="thick">
        <color theme="0" tint="-0.14990691854609822"/>
      </top>
      <bottom style="thin">
        <color theme="0"/>
      </bottom>
      <diagonal/>
    </border>
    <border>
      <left/>
      <right/>
      <top style="thick">
        <color theme="0" tint="-0.14990691854609822"/>
      </top>
      <bottom style="thin">
        <color theme="0"/>
      </bottom>
      <diagonal/>
    </border>
    <border>
      <left/>
      <right style="thick">
        <color theme="0" tint="-0.14990691854609822"/>
      </right>
      <top style="thick">
        <color theme="0" tint="-0.14990691854609822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ck">
        <color theme="0" tint="-0.14990691854609822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 tint="-0.14999847407452621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ck">
        <color theme="0" tint="-0.14990691854609822"/>
      </right>
      <top style="thin">
        <color theme="0"/>
      </top>
      <bottom style="thin">
        <color theme="0"/>
      </bottom>
      <diagonal/>
    </border>
    <border>
      <left style="thick">
        <color theme="0" tint="-0.14996795556505021"/>
      </left>
      <right style="thin">
        <color theme="0" tint="-0.14999847407452621"/>
      </right>
      <top/>
      <bottom style="thick">
        <color theme="0" tint="-0.1499679555650502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ck">
        <color theme="0" tint="-0.14990691854609822"/>
      </bottom>
      <diagonal/>
    </border>
    <border>
      <left style="thin">
        <color theme="0"/>
      </left>
      <right style="thin">
        <color theme="0" tint="-0.14999847407452621"/>
      </right>
      <top style="thin">
        <color theme="0"/>
      </top>
      <bottom style="thick">
        <color theme="0" tint="-0.14990691854609822"/>
      </bottom>
      <diagonal/>
    </border>
    <border>
      <left/>
      <right style="thin">
        <color theme="0"/>
      </right>
      <top style="thin">
        <color theme="0"/>
      </top>
      <bottom style="thick">
        <color theme="0" tint="-0.14990691854609822"/>
      </bottom>
      <diagonal/>
    </border>
    <border>
      <left style="thin">
        <color theme="0"/>
      </left>
      <right style="thick">
        <color theme="0" tint="-0.14990691854609822"/>
      </right>
      <top style="thin">
        <color theme="0"/>
      </top>
      <bottom style="thick">
        <color theme="0" tint="-0.14990691854609822"/>
      </bottom>
      <diagonal/>
    </border>
    <border>
      <left style="thick">
        <color theme="0" tint="-0.1498764000366222"/>
      </left>
      <right/>
      <top style="thick">
        <color theme="0" tint="-0.1498764000366222"/>
      </top>
      <bottom style="thin">
        <color theme="0"/>
      </bottom>
      <diagonal/>
    </border>
    <border>
      <left/>
      <right/>
      <top style="thick">
        <color theme="0" tint="-0.1498764000366222"/>
      </top>
      <bottom style="thin">
        <color theme="0"/>
      </bottom>
      <diagonal/>
    </border>
    <border>
      <left/>
      <right style="thick">
        <color theme="0" tint="-0.1498764000366222"/>
      </right>
      <top style="thick">
        <color theme="0" tint="-0.1498764000366222"/>
      </top>
      <bottom style="thin">
        <color theme="0"/>
      </bottom>
      <diagonal/>
    </border>
    <border>
      <left style="thin">
        <color theme="0"/>
      </left>
      <right style="thick">
        <color theme="0" tint="-0.1498764000366222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ck">
        <color theme="0" tint="-0.1498764000366222"/>
      </bottom>
      <diagonal/>
    </border>
    <border>
      <left style="thin">
        <color theme="0"/>
      </left>
      <right style="thin">
        <color theme="0" tint="-0.14999847407452621"/>
      </right>
      <top style="thin">
        <color theme="0"/>
      </top>
      <bottom style="thick">
        <color theme="0" tint="-0.1498764000366222"/>
      </bottom>
      <diagonal/>
    </border>
    <border>
      <left/>
      <right style="thin">
        <color theme="0"/>
      </right>
      <top style="thin">
        <color theme="0"/>
      </top>
      <bottom style="thick">
        <color theme="0" tint="-0.1498764000366222"/>
      </bottom>
      <diagonal/>
    </border>
    <border>
      <left style="thin">
        <color theme="0"/>
      </left>
      <right style="thick">
        <color theme="0" tint="-0.1498764000366222"/>
      </right>
      <top style="thin">
        <color theme="0"/>
      </top>
      <bottom style="thick">
        <color theme="0" tint="-0.1498764000366222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/>
      <right/>
      <top/>
      <bottom style="thick">
        <color theme="2" tint="-9.9948118533890809E-2"/>
      </bottom>
      <diagonal/>
    </border>
    <border>
      <left/>
      <right style="thick">
        <color theme="0" tint="-0.14996795556505021"/>
      </right>
      <top/>
      <bottom style="thick">
        <color theme="0" tint="-0.14993743705557422"/>
      </bottom>
      <diagonal/>
    </border>
    <border>
      <left style="thin">
        <color theme="0"/>
      </left>
      <right style="thick">
        <color theme="2" tint="-9.9948118533890809E-2"/>
      </right>
      <top style="thin">
        <color theme="0"/>
      </top>
      <bottom style="thin">
        <color theme="0"/>
      </bottom>
      <diagonal/>
    </border>
    <border>
      <left/>
      <right style="thick">
        <color theme="2" tint="-9.9948118533890809E-2"/>
      </right>
      <top/>
      <bottom/>
      <diagonal/>
    </border>
    <border>
      <left/>
      <right style="thick">
        <color theme="2" tint="-9.9948118533890809E-2"/>
      </right>
      <top/>
      <bottom style="thick">
        <color theme="2" tint="-9.9948118533890809E-2"/>
      </bottom>
      <diagonal/>
    </border>
    <border>
      <left/>
      <right style="thick">
        <color theme="2" tint="-9.9948118533890809E-2"/>
      </right>
      <top style="thin">
        <color indexed="9"/>
      </top>
      <bottom style="medium">
        <color theme="0"/>
      </bottom>
      <diagonal/>
    </border>
    <border>
      <left/>
      <right style="thick">
        <color theme="2" tint="-9.9948118533890809E-2"/>
      </right>
      <top/>
      <bottom style="thick">
        <color theme="0" tint="-0.14996795556505021"/>
      </bottom>
      <diagonal/>
    </border>
    <border>
      <left style="thin">
        <color indexed="9"/>
      </left>
      <right style="thick">
        <color theme="2" tint="-9.9948118533890809E-2"/>
      </right>
      <top/>
      <bottom style="thin">
        <color indexed="9"/>
      </bottom>
      <diagonal/>
    </border>
    <border>
      <left/>
      <right style="thick">
        <color theme="2" tint="-9.9948118533890809E-2"/>
      </right>
      <top style="thin">
        <color indexed="9"/>
      </top>
      <bottom/>
      <diagonal/>
    </border>
    <border>
      <left style="thin">
        <color indexed="9"/>
      </left>
      <right style="thick">
        <color theme="2" tint="-0.24994659260841701"/>
      </right>
      <top/>
      <bottom style="thin">
        <color indexed="9"/>
      </bottom>
      <diagonal/>
    </border>
    <border>
      <left/>
      <right style="thick">
        <color theme="0" tint="-0.14996795556505021"/>
      </right>
      <top style="thin">
        <color indexed="9"/>
      </top>
      <bottom/>
      <diagonal/>
    </border>
    <border>
      <left/>
      <right style="thin">
        <color theme="0" tint="-0.14996795556505021"/>
      </right>
      <top/>
      <bottom style="thick">
        <color theme="0" tint="-0.14993743705557422"/>
      </bottom>
      <diagonal/>
    </border>
    <border>
      <left/>
      <right/>
      <top/>
      <bottom style="thin">
        <color indexed="9"/>
      </bottom>
      <diagonal/>
    </border>
    <border>
      <left/>
      <right style="thick">
        <color theme="0" tint="-0.1498458815271462"/>
      </right>
      <top/>
      <bottom style="thick">
        <color theme="0" tint="-0.1498764000366222"/>
      </bottom>
      <diagonal/>
    </border>
    <border>
      <left/>
      <right style="thick">
        <color theme="0" tint="-0.1498458815271462"/>
      </right>
      <top/>
      <bottom/>
      <diagonal/>
    </border>
    <border>
      <left style="thick">
        <color theme="0" tint="-0.14993743705557422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ck">
        <color theme="0" tint="-0.14993743705557422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ck">
        <color theme="0" tint="-0.14993743705557422"/>
      </bottom>
      <diagonal/>
    </border>
    <border>
      <left style="thick">
        <color theme="0" tint="-0.14993743705557422"/>
      </left>
      <right style="thin">
        <color theme="0"/>
      </right>
      <top style="thin">
        <color theme="0"/>
      </top>
      <bottom style="thick">
        <color theme="0" tint="-0.14993743705557422"/>
      </bottom>
      <diagonal/>
    </border>
  </borders>
  <cellStyleXfs count="170">
    <xf numFmtId="0" fontId="0" fillId="0" borderId="0"/>
    <xf numFmtId="0" fontId="14" fillId="0" borderId="0" applyNumberFormat="0" applyFill="0" applyBorder="0" applyAlignment="0" applyProtection="0"/>
    <xf numFmtId="0" fontId="9" fillId="0" borderId="0"/>
    <xf numFmtId="0" fontId="9" fillId="0" borderId="0"/>
    <xf numFmtId="0" fontId="8" fillId="0" borderId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678">
    <xf numFmtId="0" fontId="0" fillId="0" borderId="0" xfId="0"/>
    <xf numFmtId="0" fontId="12" fillId="0" borderId="0" xfId="0" applyFont="1"/>
    <xf numFmtId="0" fontId="12" fillId="0" borderId="0" xfId="0" applyFont="1" applyAlignment="1">
      <alignment vertical="center"/>
    </xf>
    <xf numFmtId="0" fontId="12" fillId="2" borderId="0" xfId="0" applyFont="1" applyFill="1"/>
    <xf numFmtId="0" fontId="16" fillId="0" borderId="0" xfId="3" applyFont="1" applyFill="1" applyBorder="1" applyAlignment="1">
      <alignment vertical="center" wrapText="1"/>
    </xf>
    <xf numFmtId="0" fontId="10" fillId="0" borderId="0" xfId="3" applyFont="1" applyFill="1" applyBorder="1" applyAlignment="1">
      <alignment vertical="center" wrapText="1"/>
    </xf>
    <xf numFmtId="0" fontId="11" fillId="0" borderId="0" xfId="0" applyFont="1"/>
    <xf numFmtId="0" fontId="18" fillId="2" borderId="0" xfId="0" applyFont="1" applyFill="1"/>
    <xf numFmtId="0" fontId="0" fillId="2" borderId="0" xfId="0" applyFill="1"/>
    <xf numFmtId="0" fontId="19" fillId="2" borderId="0" xfId="1" applyFont="1" applyFill="1" applyAlignment="1">
      <alignment horizontal="right"/>
    </xf>
    <xf numFmtId="164" fontId="21" fillId="0" borderId="16" xfId="0" applyNumberFormat="1" applyFont="1" applyBorder="1" applyAlignment="1">
      <alignment horizontal="left" vertical="center" wrapText="1"/>
    </xf>
    <xf numFmtId="0" fontId="14" fillId="2" borderId="0" xfId="1" applyFill="1" applyAlignment="1">
      <alignment horizontal="left"/>
    </xf>
    <xf numFmtId="0" fontId="14" fillId="2" borderId="0" xfId="1" applyFill="1" applyAlignment="1">
      <alignment horizontal="right"/>
    </xf>
    <xf numFmtId="0" fontId="18" fillId="2" borderId="0" xfId="3" applyFont="1" applyFill="1"/>
    <xf numFmtId="0" fontId="9" fillId="2" borderId="0" xfId="3" applyFill="1"/>
    <xf numFmtId="0" fontId="9" fillId="0" borderId="0" xfId="3"/>
    <xf numFmtId="0" fontId="24" fillId="3" borderId="30" xfId="3" applyFont="1" applyFill="1" applyBorder="1" applyAlignment="1">
      <alignment horizontal="left" vertical="center" wrapText="1"/>
    </xf>
    <xf numFmtId="0" fontId="25" fillId="3" borderId="3" xfId="3" applyFont="1" applyFill="1" applyBorder="1" applyAlignment="1">
      <alignment horizontal="left" vertical="center" wrapText="1"/>
    </xf>
    <xf numFmtId="0" fontId="26" fillId="4" borderId="8" xfId="3" applyFont="1" applyFill="1" applyBorder="1" applyAlignment="1">
      <alignment horizontal="center" vertical="center" wrapText="1"/>
    </xf>
    <xf numFmtId="0" fontId="26" fillId="4" borderId="8" xfId="3" applyFont="1" applyFill="1" applyBorder="1" applyAlignment="1">
      <alignment horizontal="center" vertical="center" wrapText="1" readingOrder="1"/>
    </xf>
    <xf numFmtId="0" fontId="26" fillId="4" borderId="25" xfId="3" applyFont="1" applyFill="1" applyBorder="1" applyAlignment="1">
      <alignment horizontal="center" vertical="center" wrapText="1"/>
    </xf>
    <xf numFmtId="0" fontId="26" fillId="4" borderId="31" xfId="3" applyFont="1" applyFill="1" applyBorder="1" applyAlignment="1">
      <alignment horizontal="center" vertical="center" wrapText="1"/>
    </xf>
    <xf numFmtId="0" fontId="26" fillId="4" borderId="11" xfId="3" applyFont="1" applyFill="1" applyBorder="1" applyAlignment="1">
      <alignment horizontal="center" vertical="center" wrapText="1"/>
    </xf>
    <xf numFmtId="0" fontId="26" fillId="4" borderId="9" xfId="3" applyFont="1" applyFill="1" applyBorder="1" applyAlignment="1">
      <alignment horizontal="center" vertical="center" wrapText="1"/>
    </xf>
    <xf numFmtId="0" fontId="20" fillId="3" borderId="5" xfId="3" applyFont="1" applyFill="1" applyBorder="1" applyAlignment="1">
      <alignment horizontal="center" vertical="center" wrapText="1"/>
    </xf>
    <xf numFmtId="0" fontId="20" fillId="3" borderId="0" xfId="3" applyFont="1" applyFill="1" applyBorder="1" applyAlignment="1">
      <alignment horizontal="center" vertical="center" wrapText="1"/>
    </xf>
    <xf numFmtId="0" fontId="21" fillId="3" borderId="0" xfId="3" applyFont="1" applyFill="1" applyBorder="1" applyAlignment="1">
      <alignment horizontal="center" vertical="center" wrapText="1"/>
    </xf>
    <xf numFmtId="0" fontId="21" fillId="3" borderId="0" xfId="3" applyFont="1" applyFill="1" applyBorder="1" applyAlignment="1">
      <alignment horizontal="center" vertical="center" wrapText="1" readingOrder="1"/>
    </xf>
    <xf numFmtId="0" fontId="21" fillId="3" borderId="4" xfId="3" applyFont="1" applyFill="1" applyBorder="1" applyAlignment="1">
      <alignment horizontal="center" vertical="center" wrapText="1"/>
    </xf>
    <xf numFmtId="0" fontId="21" fillId="3" borderId="6" xfId="3" applyFont="1" applyFill="1" applyBorder="1" applyAlignment="1">
      <alignment horizontal="center" vertical="center" wrapText="1"/>
    </xf>
    <xf numFmtId="164" fontId="21" fillId="4" borderId="16" xfId="3" applyNumberFormat="1" applyFont="1" applyFill="1" applyBorder="1" applyAlignment="1">
      <alignment horizontal="left" vertical="center" wrapText="1"/>
    </xf>
    <xf numFmtId="164" fontId="21" fillId="3" borderId="0" xfId="3" applyNumberFormat="1" applyFont="1" applyFill="1" applyBorder="1" applyAlignment="1">
      <alignment horizontal="left" vertical="center" wrapText="1"/>
    </xf>
    <xf numFmtId="164" fontId="21" fillId="4" borderId="17" xfId="3" applyNumberFormat="1" applyFont="1" applyFill="1" applyBorder="1" applyAlignment="1">
      <alignment horizontal="right" vertical="center" wrapText="1"/>
    </xf>
    <xf numFmtId="164" fontId="21" fillId="4" borderId="4" xfId="3" applyNumberFormat="1" applyFont="1" applyFill="1" applyBorder="1" applyAlignment="1">
      <alignment horizontal="right" vertical="center" wrapText="1"/>
    </xf>
    <xf numFmtId="164" fontId="21" fillId="4" borderId="18" xfId="3" applyNumberFormat="1" applyFont="1" applyFill="1" applyBorder="1" applyAlignment="1">
      <alignment horizontal="right" vertical="center" wrapText="1"/>
    </xf>
    <xf numFmtId="0" fontId="9" fillId="2" borderId="0" xfId="3" applyFill="1" applyBorder="1" applyAlignment="1">
      <alignment horizontal="right" vertical="center" wrapText="1"/>
    </xf>
    <xf numFmtId="164" fontId="21" fillId="0" borderId="16" xfId="3" applyNumberFormat="1" applyFont="1" applyBorder="1" applyAlignment="1">
      <alignment horizontal="left" vertical="center" wrapText="1"/>
    </xf>
    <xf numFmtId="164" fontId="21" fillId="0" borderId="17" xfId="3" applyNumberFormat="1" applyFont="1" applyBorder="1" applyAlignment="1">
      <alignment horizontal="right" vertical="center" wrapText="1"/>
    </xf>
    <xf numFmtId="164" fontId="21" fillId="0" borderId="4" xfId="3" applyNumberFormat="1" applyFont="1" applyBorder="1" applyAlignment="1">
      <alignment horizontal="right" vertical="center" wrapText="1"/>
    </xf>
    <xf numFmtId="164" fontId="21" fillId="0" borderId="18" xfId="3" applyNumberFormat="1" applyFont="1" applyBorder="1" applyAlignment="1">
      <alignment horizontal="right" vertical="center" wrapText="1"/>
    </xf>
    <xf numFmtId="0" fontId="9" fillId="2" borderId="0" xfId="3" applyFill="1" applyBorder="1"/>
    <xf numFmtId="164" fontId="21" fillId="0" borderId="5" xfId="3" applyNumberFormat="1" applyFont="1" applyBorder="1" applyAlignment="1">
      <alignment horizontal="left" vertical="center" wrapText="1"/>
    </xf>
    <xf numFmtId="164" fontId="21" fillId="4" borderId="5" xfId="3" applyNumberFormat="1" applyFont="1" applyFill="1" applyBorder="1" applyAlignment="1">
      <alignment horizontal="left" vertical="center" wrapText="1"/>
    </xf>
    <xf numFmtId="164" fontId="21" fillId="4" borderId="3" xfId="3" applyNumberFormat="1" applyFont="1" applyFill="1" applyBorder="1" applyAlignment="1">
      <alignment horizontal="right" vertical="center" wrapText="1"/>
    </xf>
    <xf numFmtId="164" fontId="21" fillId="3" borderId="3" xfId="3" applyNumberFormat="1" applyFont="1" applyFill="1" applyBorder="1" applyAlignment="1">
      <alignment horizontal="left" vertical="center" wrapText="1"/>
    </xf>
    <xf numFmtId="0" fontId="9" fillId="0" borderId="0" xfId="3" applyBorder="1"/>
    <xf numFmtId="0" fontId="18" fillId="0" borderId="0" xfId="3" applyFont="1"/>
    <xf numFmtId="0" fontId="19" fillId="2" borderId="0" xfId="1" applyFont="1" applyFill="1" applyAlignment="1"/>
    <xf numFmtId="0" fontId="9" fillId="0" borderId="0" xfId="3" applyBorder="1" applyAlignment="1">
      <alignment horizontal="right" vertical="center" wrapText="1"/>
    </xf>
    <xf numFmtId="164" fontId="21" fillId="4" borderId="32" xfId="3" applyNumberFormat="1" applyFont="1" applyFill="1" applyBorder="1" applyAlignment="1">
      <alignment horizontal="left" vertical="center" wrapText="1"/>
    </xf>
    <xf numFmtId="4" fontId="21" fillId="4" borderId="7" xfId="3" applyNumberFormat="1" applyFont="1" applyFill="1" applyBorder="1" applyAlignment="1">
      <alignment horizontal="right" vertical="center" wrapText="1"/>
    </xf>
    <xf numFmtId="4" fontId="21" fillId="4" borderId="8" xfId="3" applyNumberFormat="1" applyFont="1" applyFill="1" applyBorder="1" applyAlignment="1">
      <alignment horizontal="right" vertical="center" wrapText="1"/>
    </xf>
    <xf numFmtId="4" fontId="21" fillId="4" borderId="25" xfId="3" applyNumberFormat="1" applyFont="1" applyFill="1" applyBorder="1" applyAlignment="1">
      <alignment horizontal="right" vertical="center" wrapText="1"/>
    </xf>
    <xf numFmtId="4" fontId="21" fillId="4" borderId="9" xfId="3" applyNumberFormat="1" applyFont="1" applyFill="1" applyBorder="1" applyAlignment="1">
      <alignment horizontal="right" vertical="center" wrapText="1"/>
    </xf>
    <xf numFmtId="4" fontId="21" fillId="0" borderId="10" xfId="3" applyNumberFormat="1" applyFont="1" applyBorder="1" applyAlignment="1">
      <alignment horizontal="right" vertical="center" wrapText="1"/>
    </xf>
    <xf numFmtId="4" fontId="21" fillId="0" borderId="11" xfId="3" applyNumberFormat="1" applyFont="1" applyBorder="1" applyAlignment="1">
      <alignment horizontal="right" vertical="center" wrapText="1"/>
    </xf>
    <xf numFmtId="4" fontId="21" fillId="0" borderId="34" xfId="3" applyNumberFormat="1" applyFont="1" applyBorder="1" applyAlignment="1">
      <alignment horizontal="right" vertical="center" wrapText="1"/>
    </xf>
    <xf numFmtId="4" fontId="21" fillId="0" borderId="12" xfId="3" applyNumberFormat="1" applyFont="1" applyBorder="1" applyAlignment="1">
      <alignment horizontal="right" vertical="center" wrapText="1"/>
    </xf>
    <xf numFmtId="4" fontId="21" fillId="4" borderId="10" xfId="3" applyNumberFormat="1" applyFont="1" applyFill="1" applyBorder="1" applyAlignment="1">
      <alignment horizontal="right" vertical="center" wrapText="1"/>
    </xf>
    <xf numFmtId="4" fontId="21" fillId="4" borderId="11" xfId="3" applyNumberFormat="1" applyFont="1" applyFill="1" applyBorder="1" applyAlignment="1">
      <alignment horizontal="right" vertical="center" wrapText="1"/>
    </xf>
    <xf numFmtId="4" fontId="21" fillId="4" borderId="34" xfId="3" applyNumberFormat="1" applyFont="1" applyFill="1" applyBorder="1" applyAlignment="1">
      <alignment horizontal="right" vertical="center" wrapText="1"/>
    </xf>
    <xf numFmtId="4" fontId="21" fillId="4" borderId="12" xfId="3" applyNumberFormat="1" applyFont="1" applyFill="1" applyBorder="1" applyAlignment="1">
      <alignment horizontal="right" vertical="center" wrapText="1"/>
    </xf>
    <xf numFmtId="4" fontId="21" fillId="4" borderId="35" xfId="3" applyNumberFormat="1" applyFont="1" applyFill="1" applyBorder="1" applyAlignment="1">
      <alignment horizontal="right" vertical="center" wrapText="1"/>
    </xf>
    <xf numFmtId="4" fontId="21" fillId="4" borderId="19" xfId="3" applyNumberFormat="1" applyFont="1" applyFill="1" applyBorder="1" applyAlignment="1">
      <alignment horizontal="right" vertical="center" wrapText="1"/>
    </xf>
    <xf numFmtId="4" fontId="21" fillId="4" borderId="36" xfId="3" applyNumberFormat="1" applyFont="1" applyFill="1" applyBorder="1" applyAlignment="1">
      <alignment horizontal="right" vertical="center" wrapText="1"/>
    </xf>
    <xf numFmtId="4" fontId="21" fillId="4" borderId="20" xfId="3" applyNumberFormat="1" applyFont="1" applyFill="1" applyBorder="1" applyAlignment="1">
      <alignment horizontal="right" vertical="center" wrapText="1"/>
    </xf>
    <xf numFmtId="164" fontId="21" fillId="0" borderId="37" xfId="3" applyNumberFormat="1" applyFont="1" applyBorder="1" applyAlignment="1">
      <alignment horizontal="left" vertical="center" wrapText="1"/>
    </xf>
    <xf numFmtId="164" fontId="21" fillId="3" borderId="38" xfId="3" applyNumberFormat="1" applyFont="1" applyFill="1" applyBorder="1" applyAlignment="1">
      <alignment horizontal="left" vertical="center" wrapText="1"/>
    </xf>
    <xf numFmtId="4" fontId="21" fillId="0" borderId="39" xfId="3" applyNumberFormat="1" applyFont="1" applyBorder="1" applyAlignment="1">
      <alignment horizontal="right" vertical="center" wrapText="1"/>
    </xf>
    <xf numFmtId="4" fontId="21" fillId="0" borderId="40" xfId="3" applyNumberFormat="1" applyFont="1" applyBorder="1" applyAlignment="1">
      <alignment horizontal="right" vertical="center" wrapText="1"/>
    </xf>
    <xf numFmtId="4" fontId="21" fillId="0" borderId="38" xfId="3" applyNumberFormat="1" applyFont="1" applyBorder="1" applyAlignment="1">
      <alignment horizontal="right" vertical="center" wrapText="1"/>
    </xf>
    <xf numFmtId="4" fontId="21" fillId="0" borderId="41" xfId="3" applyNumberFormat="1" applyFont="1" applyBorder="1" applyAlignment="1">
      <alignment horizontal="right" vertical="center" wrapText="1"/>
    </xf>
    <xf numFmtId="4" fontId="21" fillId="0" borderId="17" xfId="3" applyNumberFormat="1" applyFont="1" applyBorder="1" applyAlignment="1">
      <alignment horizontal="right" vertical="center" wrapText="1"/>
    </xf>
    <xf numFmtId="4" fontId="21" fillId="0" borderId="4" xfId="3" applyNumberFormat="1" applyFont="1" applyBorder="1" applyAlignment="1">
      <alignment horizontal="right" vertical="center" wrapText="1"/>
    </xf>
    <xf numFmtId="4" fontId="21" fillId="0" borderId="3" xfId="3" applyNumberFormat="1" applyFont="1" applyBorder="1" applyAlignment="1">
      <alignment horizontal="right" vertical="center" wrapText="1"/>
    </xf>
    <xf numFmtId="4" fontId="21" fillId="0" borderId="18" xfId="3" applyNumberFormat="1" applyFont="1" applyBorder="1" applyAlignment="1">
      <alignment horizontal="right" vertical="center" wrapText="1"/>
    </xf>
    <xf numFmtId="4" fontId="21" fillId="4" borderId="3" xfId="3" applyNumberFormat="1" applyFont="1" applyFill="1" applyBorder="1" applyAlignment="1">
      <alignment horizontal="right" vertical="center" wrapText="1"/>
    </xf>
    <xf numFmtId="4" fontId="21" fillId="4" borderId="17" xfId="3" applyNumberFormat="1" applyFont="1" applyFill="1" applyBorder="1" applyAlignment="1">
      <alignment horizontal="right" vertical="center" wrapText="1"/>
    </xf>
    <xf numFmtId="4" fontId="21" fillId="4" borderId="4" xfId="3" applyNumberFormat="1" applyFont="1" applyFill="1" applyBorder="1" applyAlignment="1">
      <alignment horizontal="right" vertical="center" wrapText="1"/>
    </xf>
    <xf numFmtId="4" fontId="21" fillId="4" borderId="18" xfId="3" applyNumberFormat="1" applyFont="1" applyFill="1" applyBorder="1" applyAlignment="1">
      <alignment horizontal="right" vertical="center" wrapText="1"/>
    </xf>
    <xf numFmtId="4" fontId="21" fillId="0" borderId="35" xfId="3" applyNumberFormat="1" applyFont="1" applyBorder="1" applyAlignment="1">
      <alignment horizontal="right" vertical="center" wrapText="1"/>
    </xf>
    <xf numFmtId="4" fontId="21" fillId="0" borderId="19" xfId="3" applyNumberFormat="1" applyFont="1" applyBorder="1" applyAlignment="1">
      <alignment horizontal="right" vertical="center" wrapText="1"/>
    </xf>
    <xf numFmtId="4" fontId="21" fillId="0" borderId="36" xfId="3" applyNumberFormat="1" applyFont="1" applyBorder="1" applyAlignment="1">
      <alignment horizontal="right" vertical="center" wrapText="1"/>
    </xf>
    <xf numFmtId="4" fontId="21" fillId="0" borderId="20" xfId="3" applyNumberFormat="1" applyFont="1" applyBorder="1" applyAlignment="1">
      <alignment horizontal="right" vertical="center" wrapText="1"/>
    </xf>
    <xf numFmtId="164" fontId="21" fillId="0" borderId="3" xfId="3" applyNumberFormat="1" applyFont="1" applyBorder="1" applyAlignment="1">
      <alignment horizontal="right" vertical="center" wrapText="1"/>
    </xf>
    <xf numFmtId="4" fontId="21" fillId="4" borderId="17" xfId="0" applyNumberFormat="1" applyFont="1" applyFill="1" applyBorder="1" applyAlignment="1">
      <alignment horizontal="right" vertical="center" wrapText="1"/>
    </xf>
    <xf numFmtId="164" fontId="21" fillId="0" borderId="42" xfId="3" applyNumberFormat="1" applyFont="1" applyBorder="1" applyAlignment="1">
      <alignment horizontal="left" vertical="center" wrapText="1"/>
    </xf>
    <xf numFmtId="164" fontId="21" fillId="4" borderId="43" xfId="3" applyNumberFormat="1" applyFont="1" applyFill="1" applyBorder="1" applyAlignment="1">
      <alignment horizontal="left" vertical="center" wrapText="1"/>
    </xf>
    <xf numFmtId="4" fontId="21" fillId="4" borderId="15" xfId="3" applyNumberFormat="1" applyFont="1" applyFill="1" applyBorder="1" applyAlignment="1">
      <alignment horizontal="right" vertical="center" wrapText="1"/>
    </xf>
    <xf numFmtId="164" fontId="21" fillId="4" borderId="33" xfId="3" applyNumberFormat="1" applyFont="1" applyFill="1" applyBorder="1" applyAlignment="1">
      <alignment horizontal="left" vertical="center" wrapText="1"/>
    </xf>
    <xf numFmtId="164" fontId="21" fillId="0" borderId="27" xfId="3" applyNumberFormat="1" applyFont="1" applyBorder="1" applyAlignment="1">
      <alignment horizontal="left" vertical="center" wrapText="1"/>
    </xf>
    <xf numFmtId="4" fontId="21" fillId="0" borderId="22" xfId="3" applyNumberFormat="1" applyFont="1" applyBorder="1" applyAlignment="1">
      <alignment horizontal="right" vertical="center" wrapText="1"/>
    </xf>
    <xf numFmtId="164" fontId="21" fillId="0" borderId="26" xfId="3" applyNumberFormat="1" applyFont="1" applyBorder="1" applyAlignment="1">
      <alignment horizontal="left" vertical="center" wrapText="1"/>
    </xf>
    <xf numFmtId="4" fontId="21" fillId="0" borderId="49" xfId="3" applyNumberFormat="1" applyFont="1" applyBorder="1" applyAlignment="1">
      <alignment horizontal="right" vertical="center" wrapText="1"/>
    </xf>
    <xf numFmtId="164" fontId="21" fillId="4" borderId="50" xfId="3" applyNumberFormat="1" applyFont="1" applyFill="1" applyBorder="1" applyAlignment="1">
      <alignment horizontal="right" vertical="center" wrapText="1"/>
    </xf>
    <xf numFmtId="164" fontId="21" fillId="0" borderId="50" xfId="3" applyNumberFormat="1" applyFont="1" applyBorder="1" applyAlignment="1">
      <alignment horizontal="right" vertical="center" wrapText="1"/>
    </xf>
    <xf numFmtId="4" fontId="21" fillId="4" borderId="13" xfId="3" applyNumberFormat="1" applyFont="1" applyFill="1" applyBorder="1" applyAlignment="1">
      <alignment horizontal="right" vertical="center" wrapText="1"/>
    </xf>
    <xf numFmtId="4" fontId="21" fillId="4" borderId="14" xfId="3" applyNumberFormat="1" applyFont="1" applyFill="1" applyBorder="1" applyAlignment="1">
      <alignment horizontal="right" vertical="center" wrapText="1"/>
    </xf>
    <xf numFmtId="4" fontId="21" fillId="4" borderId="44" xfId="3" applyNumberFormat="1" applyFont="1" applyFill="1" applyBorder="1" applyAlignment="1">
      <alignment horizontal="right" vertical="center" wrapText="1"/>
    </xf>
    <xf numFmtId="4" fontId="21" fillId="0" borderId="28" xfId="3" applyNumberFormat="1" applyFont="1" applyBorder="1" applyAlignment="1">
      <alignment horizontal="right" vertical="center" wrapText="1"/>
    </xf>
    <xf numFmtId="4" fontId="21" fillId="0" borderId="21" xfId="3" applyNumberFormat="1" applyFont="1" applyBorder="1" applyAlignment="1">
      <alignment horizontal="right" vertical="center" wrapText="1"/>
    </xf>
    <xf numFmtId="4" fontId="21" fillId="0" borderId="45" xfId="3" applyNumberFormat="1" applyFont="1" applyBorder="1" applyAlignment="1">
      <alignment horizontal="right" vertical="center" wrapText="1"/>
    </xf>
    <xf numFmtId="4" fontId="21" fillId="0" borderId="47" xfId="3" applyNumberFormat="1" applyFont="1" applyBorder="1" applyAlignment="1">
      <alignment horizontal="right" vertical="center" wrapText="1"/>
    </xf>
    <xf numFmtId="4" fontId="21" fillId="0" borderId="48" xfId="3" applyNumberFormat="1" applyFont="1" applyBorder="1" applyAlignment="1">
      <alignment horizontal="right" vertical="center" wrapText="1"/>
    </xf>
    <xf numFmtId="4" fontId="21" fillId="0" borderId="23" xfId="3" applyNumberFormat="1" applyFont="1" applyBorder="1" applyAlignment="1">
      <alignment horizontal="right" vertical="center" wrapText="1"/>
    </xf>
    <xf numFmtId="4" fontId="21" fillId="0" borderId="46" xfId="3" applyNumberFormat="1" applyFont="1" applyBorder="1" applyAlignment="1">
      <alignment horizontal="right" vertical="center" wrapText="1"/>
    </xf>
    <xf numFmtId="4" fontId="21" fillId="0" borderId="24" xfId="3" applyNumberFormat="1" applyFont="1" applyBorder="1" applyAlignment="1">
      <alignment horizontal="right" vertical="center" wrapText="1"/>
    </xf>
    <xf numFmtId="4" fontId="21" fillId="4" borderId="50" xfId="3" applyNumberFormat="1" applyFont="1" applyFill="1" applyBorder="1" applyAlignment="1">
      <alignment horizontal="right" vertical="center" wrapText="1"/>
    </xf>
    <xf numFmtId="4" fontId="21" fillId="0" borderId="50" xfId="3" applyNumberFormat="1" applyFont="1" applyBorder="1" applyAlignment="1">
      <alignment horizontal="right" vertical="center" wrapText="1"/>
    </xf>
    <xf numFmtId="4" fontId="21" fillId="0" borderId="0" xfId="3" applyNumberFormat="1" applyFont="1" applyBorder="1" applyAlignment="1">
      <alignment horizontal="right" vertical="center" wrapText="1"/>
    </xf>
    <xf numFmtId="4" fontId="21" fillId="0" borderId="6" xfId="3" applyNumberFormat="1" applyFont="1" applyBorder="1" applyAlignment="1">
      <alignment horizontal="right" vertical="center" wrapText="1"/>
    </xf>
    <xf numFmtId="0" fontId="19" fillId="2" borderId="0" xfId="1" applyFont="1" applyFill="1" applyAlignment="1">
      <alignment horizontal="right"/>
    </xf>
    <xf numFmtId="4" fontId="32" fillId="0" borderId="1" xfId="0" applyNumberFormat="1" applyFont="1" applyBorder="1" applyAlignment="1">
      <alignment horizontal="left"/>
    </xf>
    <xf numFmtId="0" fontId="33" fillId="0" borderId="0" xfId="0" applyFont="1"/>
    <xf numFmtId="0" fontId="31" fillId="2" borderId="2" xfId="0" applyFont="1" applyFill="1" applyBorder="1" applyAlignment="1"/>
    <xf numFmtId="0" fontId="31" fillId="0" borderId="2" xfId="0" applyFont="1" applyFill="1" applyBorder="1" applyAlignment="1"/>
    <xf numFmtId="0" fontId="34" fillId="0" borderId="0" xfId="0" applyFont="1" applyAlignment="1">
      <alignment horizontal="left"/>
    </xf>
    <xf numFmtId="4" fontId="32" fillId="0" borderId="54" xfId="0" applyNumberFormat="1" applyFont="1" applyBorder="1" applyAlignment="1">
      <alignment horizontal="left"/>
    </xf>
    <xf numFmtId="0" fontId="13" fillId="5" borderId="4" xfId="0" applyFont="1" applyFill="1" applyBorder="1" applyAlignment="1">
      <alignment horizontal="left" vertical="center"/>
    </xf>
    <xf numFmtId="0" fontId="13" fillId="5" borderId="0" xfId="0" applyFont="1" applyFill="1" applyBorder="1" applyAlignment="1">
      <alignment horizontal="left" vertical="center"/>
    </xf>
    <xf numFmtId="0" fontId="13" fillId="0" borderId="3" xfId="0" applyFont="1" applyFill="1" applyBorder="1" applyAlignment="1">
      <alignment horizontal="center" vertical="center"/>
    </xf>
    <xf numFmtId="0" fontId="15" fillId="0" borderId="4" xfId="1" applyFont="1" applyFill="1" applyBorder="1" applyAlignment="1">
      <alignment horizontal="left" vertical="center"/>
    </xf>
    <xf numFmtId="0" fontId="15" fillId="0" borderId="0" xfId="1" applyFont="1" applyFill="1" applyBorder="1" applyAlignment="1">
      <alignment horizontal="left" vertical="center"/>
    </xf>
    <xf numFmtId="0" fontId="12" fillId="0" borderId="0" xfId="0" applyFont="1" applyFill="1" applyAlignment="1">
      <alignment vertical="center"/>
    </xf>
    <xf numFmtId="0" fontId="0" fillId="7" borderId="59" xfId="0" applyFont="1" applyFill="1" applyBorder="1" applyAlignment="1">
      <alignment horizontal="center" vertical="center"/>
    </xf>
    <xf numFmtId="0" fontId="36" fillId="2" borderId="0" xfId="3" applyFont="1" applyFill="1"/>
    <xf numFmtId="0" fontId="37" fillId="2" borderId="0" xfId="3" applyFont="1" applyFill="1"/>
    <xf numFmtId="0" fontId="38" fillId="2" borderId="0" xfId="1" applyFont="1" applyFill="1" applyAlignment="1">
      <alignment horizontal="right"/>
    </xf>
    <xf numFmtId="0" fontId="14" fillId="0" borderId="0" xfId="1"/>
    <xf numFmtId="3" fontId="39" fillId="4" borderId="8" xfId="0" applyNumberFormat="1" applyFont="1" applyFill="1" applyBorder="1" applyAlignment="1">
      <alignment horizontal="center" vertical="center"/>
    </xf>
    <xf numFmtId="3" fontId="39" fillId="4" borderId="65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left" vertical="center"/>
    </xf>
    <xf numFmtId="0" fontId="12" fillId="0" borderId="0" xfId="0" applyFont="1" applyFill="1"/>
    <xf numFmtId="3" fontId="40" fillId="2" borderId="0" xfId="0" applyNumberFormat="1" applyFont="1" applyFill="1" applyBorder="1" applyAlignment="1">
      <alignment horizontal="left"/>
    </xf>
    <xf numFmtId="0" fontId="0" fillId="0" borderId="0" xfId="0" applyAlignment="1">
      <alignment horizontal="left"/>
    </xf>
    <xf numFmtId="0" fontId="14" fillId="2" borderId="0" xfId="1" applyFill="1" applyAlignment="1">
      <alignment vertical="center"/>
    </xf>
    <xf numFmtId="0" fontId="41" fillId="2" borderId="0" xfId="0" applyFont="1" applyFill="1" applyBorder="1"/>
    <xf numFmtId="0" fontId="37" fillId="2" borderId="0" xfId="0" applyFont="1" applyFill="1" applyBorder="1" applyAlignment="1">
      <alignment horizontal="left"/>
    </xf>
    <xf numFmtId="0" fontId="0" fillId="2" borderId="0" xfId="0" applyFill="1" applyBorder="1"/>
    <xf numFmtId="0" fontId="30" fillId="9" borderId="71" xfId="8" applyFont="1" applyFill="1" applyBorder="1" applyAlignment="1">
      <alignment wrapText="1"/>
    </xf>
    <xf numFmtId="0" fontId="30" fillId="9" borderId="0" xfId="8" applyFont="1" applyFill="1" applyBorder="1" applyAlignment="1">
      <alignment horizontal="left" wrapText="1"/>
    </xf>
    <xf numFmtId="0" fontId="42" fillId="9" borderId="74" xfId="9" applyFont="1" applyFill="1" applyBorder="1" applyAlignment="1">
      <alignment horizontal="center" vertical="center" wrapText="1"/>
    </xf>
    <xf numFmtId="0" fontId="42" fillId="9" borderId="75" xfId="9" applyFont="1" applyFill="1" applyBorder="1" applyAlignment="1">
      <alignment horizontal="center" wrapText="1"/>
    </xf>
    <xf numFmtId="0" fontId="42" fillId="9" borderId="74" xfId="9" applyFont="1" applyFill="1" applyBorder="1" applyAlignment="1">
      <alignment horizontal="center" wrapText="1"/>
    </xf>
    <xf numFmtId="0" fontId="42" fillId="9" borderId="76" xfId="9" applyFont="1" applyFill="1" applyBorder="1" applyAlignment="1">
      <alignment horizontal="center" wrapText="1"/>
    </xf>
    <xf numFmtId="0" fontId="39" fillId="4" borderId="77" xfId="0" applyFont="1" applyFill="1" applyBorder="1" applyAlignment="1">
      <alignment vertical="center" wrapText="1"/>
    </xf>
    <xf numFmtId="3" fontId="39" fillId="4" borderId="8" xfId="0" applyNumberFormat="1" applyFont="1" applyFill="1" applyBorder="1" applyAlignment="1">
      <alignment horizontal="right" vertical="center"/>
    </xf>
    <xf numFmtId="3" fontId="35" fillId="8" borderId="78" xfId="0" applyNumberFormat="1" applyFont="1" applyFill="1" applyBorder="1" applyAlignment="1">
      <alignment vertical="center" wrapText="1"/>
    </xf>
    <xf numFmtId="0" fontId="42" fillId="0" borderId="0" xfId="10" applyFont="1" applyFill="1" applyBorder="1" applyAlignment="1">
      <alignment horizontal="left" vertical="top" wrapText="1"/>
    </xf>
    <xf numFmtId="3" fontId="35" fillId="8" borderId="79" xfId="0" applyNumberFormat="1" applyFont="1" applyFill="1" applyBorder="1" applyAlignment="1">
      <alignment vertical="center" wrapText="1"/>
    </xf>
    <xf numFmtId="0" fontId="42" fillId="0" borderId="0" xfId="13" applyFont="1" applyFill="1" applyBorder="1" applyAlignment="1">
      <alignment horizontal="left" vertical="top" wrapText="1"/>
    </xf>
    <xf numFmtId="3" fontId="35" fillId="8" borderId="71" xfId="0" applyNumberFormat="1" applyFont="1" applyFill="1" applyBorder="1" applyAlignment="1">
      <alignment vertical="center" wrapText="1"/>
    </xf>
    <xf numFmtId="3" fontId="43" fillId="9" borderId="80" xfId="3" applyNumberFormat="1" applyFont="1" applyFill="1" applyBorder="1" applyAlignment="1">
      <alignment horizontal="left"/>
    </xf>
    <xf numFmtId="3" fontId="43" fillId="9" borderId="80" xfId="3" applyNumberFormat="1" applyFont="1" applyFill="1" applyBorder="1" applyAlignment="1">
      <alignment horizontal="right"/>
    </xf>
    <xf numFmtId="0" fontId="44" fillId="10" borderId="0" xfId="15" applyFont="1" applyFill="1" applyBorder="1" applyAlignment="1">
      <alignment horizontal="left" vertical="top" wrapText="1"/>
    </xf>
    <xf numFmtId="0" fontId="42" fillId="0" borderId="0" xfId="15" applyFont="1" applyFill="1" applyBorder="1" applyAlignment="1">
      <alignment horizontal="left" vertical="top" wrapText="1" indent="1"/>
    </xf>
    <xf numFmtId="0" fontId="0" fillId="0" borderId="0" xfId="0" applyAlignment="1">
      <alignment horizontal="center"/>
    </xf>
    <xf numFmtId="3" fontId="35" fillId="8" borderId="81" xfId="0" applyNumberFormat="1" applyFont="1" applyFill="1" applyBorder="1" applyAlignment="1">
      <alignment vertical="center" wrapText="1"/>
    </xf>
    <xf numFmtId="0" fontId="42" fillId="0" borderId="0" xfId="13" applyFont="1" applyFill="1" applyBorder="1" applyAlignment="1">
      <alignment horizontal="left" vertical="top" wrapText="1" indent="1"/>
    </xf>
    <xf numFmtId="3" fontId="35" fillId="8" borderId="83" xfId="0" applyNumberFormat="1" applyFont="1" applyFill="1" applyBorder="1" applyAlignment="1">
      <alignment vertical="center" wrapText="1"/>
    </xf>
    <xf numFmtId="0" fontId="42" fillId="0" borderId="84" xfId="16" applyFont="1" applyFill="1" applyBorder="1" applyAlignment="1">
      <alignment horizontal="left" vertical="top" wrapText="1" indent="1"/>
    </xf>
    <xf numFmtId="0" fontId="37" fillId="2" borderId="0" xfId="0" applyFont="1" applyFill="1" applyBorder="1"/>
    <xf numFmtId="0" fontId="30" fillId="7" borderId="59" xfId="0" applyFont="1" applyFill="1" applyBorder="1" applyAlignment="1">
      <alignment horizontal="center" vertical="center"/>
    </xf>
    <xf numFmtId="0" fontId="45" fillId="12" borderId="0" xfId="18" applyFont="1" applyFill="1" applyBorder="1" applyAlignment="1">
      <alignment horizontal="center" wrapText="1"/>
    </xf>
    <xf numFmtId="0" fontId="45" fillId="12" borderId="0" xfId="19" applyFont="1" applyFill="1" applyBorder="1" applyAlignment="1">
      <alignment horizontal="center" wrapText="1"/>
    </xf>
    <xf numFmtId="0" fontId="45" fillId="12" borderId="87" xfId="19" applyFont="1" applyFill="1" applyBorder="1" applyAlignment="1">
      <alignment horizontal="center" wrapText="1"/>
    </xf>
    <xf numFmtId="3" fontId="46" fillId="4" borderId="8" xfId="0" applyNumberFormat="1" applyFont="1" applyFill="1" applyBorder="1" applyAlignment="1">
      <alignment horizontal="right" vertical="center"/>
    </xf>
    <xf numFmtId="0" fontId="47" fillId="0" borderId="89" xfId="20" applyFont="1" applyFill="1" applyBorder="1" applyAlignment="1">
      <alignment horizontal="left" vertical="top" wrapText="1"/>
    </xf>
    <xf numFmtId="3" fontId="42" fillId="0" borderId="89" xfId="21" applyNumberFormat="1" applyFont="1" applyFill="1" applyBorder="1" applyAlignment="1">
      <alignment horizontal="right" vertical="center"/>
    </xf>
    <xf numFmtId="3" fontId="42" fillId="0" borderId="89" xfId="22" applyNumberFormat="1" applyFont="1" applyFill="1" applyBorder="1" applyAlignment="1">
      <alignment horizontal="right" vertical="center"/>
    </xf>
    <xf numFmtId="0" fontId="47" fillId="0" borderId="0" xfId="24" applyFont="1" applyFill="1" applyBorder="1" applyAlignment="1">
      <alignment horizontal="left" vertical="top" wrapText="1"/>
    </xf>
    <xf numFmtId="3" fontId="42" fillId="0" borderId="0" xfId="25" applyNumberFormat="1" applyFont="1" applyFill="1" applyBorder="1" applyAlignment="1">
      <alignment horizontal="right" vertical="center"/>
    </xf>
    <xf numFmtId="3" fontId="42" fillId="0" borderId="0" xfId="26" applyNumberFormat="1" applyFont="1" applyFill="1" applyBorder="1" applyAlignment="1">
      <alignment horizontal="right" vertical="center"/>
    </xf>
    <xf numFmtId="3" fontId="30" fillId="4" borderId="8" xfId="0" applyNumberFormat="1" applyFont="1" applyFill="1" applyBorder="1" applyAlignment="1">
      <alignment horizontal="right" vertical="center"/>
    </xf>
    <xf numFmtId="166" fontId="42" fillId="10" borderId="0" xfId="6" applyNumberFormat="1" applyFont="1" applyFill="1" applyBorder="1" applyAlignment="1">
      <alignment horizontal="right" vertical="top" wrapText="1"/>
    </xf>
    <xf numFmtId="0" fontId="47" fillId="0" borderId="0" xfId="24" applyFont="1" applyFill="1" applyBorder="1" applyAlignment="1">
      <alignment horizontal="left" vertical="top" wrapText="1" indent="1"/>
    </xf>
    <xf numFmtId="0" fontId="47" fillId="0" borderId="84" xfId="27" applyFont="1" applyFill="1" applyBorder="1" applyAlignment="1">
      <alignment horizontal="left" vertical="top" wrapText="1"/>
    </xf>
    <xf numFmtId="3" fontId="42" fillId="0" borderId="84" xfId="28" applyNumberFormat="1" applyFont="1" applyFill="1" applyBorder="1" applyAlignment="1">
      <alignment horizontal="right" vertical="center"/>
    </xf>
    <xf numFmtId="3" fontId="42" fillId="0" borderId="84" xfId="29" applyNumberFormat="1" applyFont="1" applyFill="1" applyBorder="1" applyAlignment="1">
      <alignment horizontal="right" vertical="center"/>
    </xf>
    <xf numFmtId="165" fontId="0" fillId="2" borderId="0" xfId="7" applyNumberFormat="1" applyFont="1" applyFill="1"/>
    <xf numFmtId="165" fontId="0" fillId="2" borderId="0" xfId="7" applyNumberFormat="1" applyFont="1" applyFill="1" applyBorder="1"/>
    <xf numFmtId="165" fontId="0" fillId="0" borderId="0" xfId="7" applyNumberFormat="1" applyFont="1"/>
    <xf numFmtId="165" fontId="45" fillId="12" borderId="0" xfId="7" applyNumberFormat="1" applyFont="1" applyFill="1" applyBorder="1" applyAlignment="1">
      <alignment horizontal="center" wrapText="1"/>
    </xf>
    <xf numFmtId="165" fontId="45" fillId="12" borderId="87" xfId="7" applyNumberFormat="1" applyFont="1" applyFill="1" applyBorder="1" applyAlignment="1">
      <alignment horizontal="center" wrapText="1"/>
    </xf>
    <xf numFmtId="3" fontId="43" fillId="9" borderId="0" xfId="3" applyNumberFormat="1" applyFont="1" applyFill="1" applyBorder="1" applyAlignment="1">
      <alignment horizontal="left"/>
    </xf>
    <xf numFmtId="3" fontId="48" fillId="2" borderId="0" xfId="0" applyNumberFormat="1" applyFont="1" applyFill="1" applyBorder="1" applyAlignment="1">
      <alignment horizontal="left"/>
    </xf>
    <xf numFmtId="0" fontId="49" fillId="0" borderId="0" xfId="30" applyFont="1"/>
    <xf numFmtId="0" fontId="7" fillId="0" borderId="0" xfId="30"/>
    <xf numFmtId="0" fontId="42" fillId="9" borderId="76" xfId="9" applyFont="1" applyFill="1" applyBorder="1" applyAlignment="1">
      <alignment horizontal="center" vertical="center" wrapText="1"/>
    </xf>
    <xf numFmtId="17" fontId="35" fillId="8" borderId="79" xfId="0" applyNumberFormat="1" applyFont="1" applyFill="1" applyBorder="1"/>
    <xf numFmtId="166" fontId="42" fillId="0" borderId="103" xfId="6" applyNumberFormat="1" applyFont="1" applyFill="1" applyBorder="1" applyAlignment="1">
      <alignment vertical="top"/>
    </xf>
    <xf numFmtId="166" fontId="42" fillId="0" borderId="0" xfId="6" applyNumberFormat="1" applyFont="1" applyFill="1" applyBorder="1" applyAlignment="1">
      <alignment horizontal="right" vertical="center"/>
    </xf>
    <xf numFmtId="164" fontId="42" fillId="0" borderId="0" xfId="33" applyNumberFormat="1" applyFont="1" applyFill="1" applyBorder="1" applyAlignment="1">
      <alignment horizontal="right" vertical="center"/>
    </xf>
    <xf numFmtId="164" fontId="42" fillId="0" borderId="104" xfId="33" applyNumberFormat="1" applyFont="1" applyFill="1" applyBorder="1" applyAlignment="1">
      <alignment horizontal="right" vertical="center"/>
    </xf>
    <xf numFmtId="166" fontId="42" fillId="0" borderId="105" xfId="6" applyNumberFormat="1" applyFont="1" applyFill="1" applyBorder="1" applyAlignment="1">
      <alignment horizontal="right" vertical="center"/>
    </xf>
    <xf numFmtId="164" fontId="42" fillId="0" borderId="106" xfId="33" applyNumberFormat="1" applyFont="1" applyFill="1" applyBorder="1" applyAlignment="1">
      <alignment horizontal="right" vertical="center"/>
    </xf>
    <xf numFmtId="164" fontId="42" fillId="0" borderId="87" xfId="34" applyNumberFormat="1" applyFont="1" applyFill="1" applyBorder="1" applyAlignment="1">
      <alignment horizontal="right" vertical="center"/>
    </xf>
    <xf numFmtId="166" fontId="42" fillId="0" borderId="107" xfId="6" applyNumberFormat="1" applyFont="1" applyFill="1" applyBorder="1" applyAlignment="1">
      <alignment vertical="top"/>
    </xf>
    <xf numFmtId="166" fontId="42" fillId="0" borderId="84" xfId="6" applyNumberFormat="1" applyFont="1" applyFill="1" applyBorder="1" applyAlignment="1">
      <alignment horizontal="right" vertical="center"/>
    </xf>
    <xf numFmtId="164" fontId="42" fillId="0" borderId="84" xfId="35" applyNumberFormat="1" applyFont="1" applyFill="1" applyBorder="1" applyAlignment="1">
      <alignment horizontal="right" vertical="center"/>
    </xf>
    <xf numFmtId="166" fontId="42" fillId="0" borderId="108" xfId="6" applyNumberFormat="1" applyFont="1" applyFill="1" applyBorder="1" applyAlignment="1">
      <alignment horizontal="right" vertical="center"/>
    </xf>
    <xf numFmtId="3" fontId="42" fillId="0" borderId="0" xfId="12" applyNumberFormat="1" applyFont="1" applyFill="1" applyBorder="1" applyAlignment="1">
      <alignment horizontal="right" vertical="center" wrapText="1"/>
    </xf>
    <xf numFmtId="4" fontId="42" fillId="0" borderId="0" xfId="12" applyNumberFormat="1" applyFont="1" applyFill="1" applyBorder="1" applyAlignment="1">
      <alignment horizontal="right" vertical="center" wrapText="1"/>
    </xf>
    <xf numFmtId="4" fontId="42" fillId="0" borderId="0" xfId="37" applyNumberFormat="1" applyFont="1" applyFill="1" applyBorder="1" applyAlignment="1">
      <alignment horizontal="right" vertical="center" wrapText="1"/>
    </xf>
    <xf numFmtId="4" fontId="42" fillId="0" borderId="0" xfId="38" applyNumberFormat="1" applyFont="1" applyFill="1" applyBorder="1" applyAlignment="1">
      <alignment horizontal="right" vertical="center" wrapText="1"/>
    </xf>
    <xf numFmtId="3" fontId="42" fillId="0" borderId="0" xfId="39" applyNumberFormat="1" applyFont="1" applyFill="1" applyBorder="1" applyAlignment="1">
      <alignment horizontal="right" vertical="center" wrapText="1"/>
    </xf>
    <xf numFmtId="4" fontId="42" fillId="0" borderId="0" xfId="39" applyNumberFormat="1" applyFont="1" applyFill="1" applyBorder="1" applyAlignment="1">
      <alignment horizontal="right" vertical="center" wrapText="1"/>
    </xf>
    <xf numFmtId="4" fontId="42" fillId="0" borderId="0" xfId="40" applyNumberFormat="1" applyFont="1" applyFill="1" applyBorder="1" applyAlignment="1">
      <alignment horizontal="right" vertical="center" wrapText="1"/>
    </xf>
    <xf numFmtId="4" fontId="42" fillId="0" borderId="0" xfId="41" applyNumberFormat="1" applyFont="1" applyFill="1" applyBorder="1" applyAlignment="1">
      <alignment horizontal="right" vertical="center" wrapText="1"/>
    </xf>
    <xf numFmtId="3" fontId="43" fillId="13" borderId="80" xfId="3" applyNumberFormat="1" applyFont="1" applyFill="1" applyBorder="1" applyAlignment="1">
      <alignment horizontal="right"/>
    </xf>
    <xf numFmtId="0" fontId="49" fillId="0" borderId="0" xfId="30" applyFont="1" applyAlignment="1">
      <alignment horizontal="left"/>
    </xf>
    <xf numFmtId="3" fontId="49" fillId="0" borderId="0" xfId="30" applyNumberFormat="1" applyFont="1" applyAlignment="1">
      <alignment horizontal="left"/>
    </xf>
    <xf numFmtId="0" fontId="42" fillId="9" borderId="112" xfId="9" applyFont="1" applyFill="1" applyBorder="1" applyAlignment="1">
      <alignment horizontal="center" vertical="center" wrapText="1"/>
    </xf>
    <xf numFmtId="0" fontId="42" fillId="9" borderId="113" xfId="9" applyFont="1" applyFill="1" applyBorder="1" applyAlignment="1">
      <alignment horizontal="center" vertical="center" wrapText="1"/>
    </xf>
    <xf numFmtId="17" fontId="35" fillId="8" borderId="114" xfId="0" applyNumberFormat="1" applyFont="1" applyFill="1" applyBorder="1"/>
    <xf numFmtId="3" fontId="42" fillId="0" borderId="115" xfId="42" applyNumberFormat="1" applyFont="1" applyFill="1" applyBorder="1" applyAlignment="1">
      <alignment horizontal="right" vertical="center"/>
    </xf>
    <xf numFmtId="164" fontId="42" fillId="0" borderId="116" xfId="31" applyNumberFormat="1" applyFont="1" applyFill="1" applyBorder="1" applyAlignment="1">
      <alignment horizontal="right" vertical="center"/>
    </xf>
    <xf numFmtId="3" fontId="42" fillId="0" borderId="116" xfId="43" applyNumberFormat="1" applyFont="1" applyFill="1" applyBorder="1" applyAlignment="1">
      <alignment horizontal="right" vertical="center"/>
    </xf>
    <xf numFmtId="3" fontId="42" fillId="0" borderId="115" xfId="43" applyNumberFormat="1" applyFont="1" applyFill="1" applyBorder="1" applyAlignment="1">
      <alignment horizontal="right" vertical="center"/>
    </xf>
    <xf numFmtId="164" fontId="42" fillId="0" borderId="87" xfId="32" applyNumberFormat="1" applyFont="1" applyFill="1" applyBorder="1" applyAlignment="1">
      <alignment horizontal="right" vertical="center"/>
    </xf>
    <xf numFmtId="17" fontId="35" fillId="8" borderId="90" xfId="0" applyNumberFormat="1" applyFont="1" applyFill="1" applyBorder="1"/>
    <xf numFmtId="3" fontId="42" fillId="0" borderId="115" xfId="44" applyNumberFormat="1" applyFont="1" applyFill="1" applyBorder="1" applyAlignment="1">
      <alignment horizontal="right" vertical="center"/>
    </xf>
    <xf numFmtId="164" fontId="42" fillId="0" borderId="116" xfId="33" applyNumberFormat="1" applyFont="1" applyFill="1" applyBorder="1" applyAlignment="1">
      <alignment horizontal="right" vertical="center"/>
    </xf>
    <xf numFmtId="3" fontId="42" fillId="0" borderId="116" xfId="45" applyNumberFormat="1" applyFont="1" applyFill="1" applyBorder="1" applyAlignment="1">
      <alignment horizontal="right" vertical="center"/>
    </xf>
    <xf numFmtId="3" fontId="42" fillId="0" borderId="115" xfId="45" applyNumberFormat="1" applyFont="1" applyFill="1" applyBorder="1" applyAlignment="1">
      <alignment horizontal="right" vertical="center"/>
    </xf>
    <xf numFmtId="167" fontId="42" fillId="0" borderId="117" xfId="6" applyNumberFormat="1" applyFont="1" applyFill="1" applyBorder="1" applyAlignment="1">
      <alignment horizontal="right" vertical="center"/>
    </xf>
    <xf numFmtId="164" fontId="42" fillId="0" borderId="118" xfId="33" applyNumberFormat="1" applyFont="1" applyFill="1" applyBorder="1" applyAlignment="1">
      <alignment horizontal="right" vertical="center"/>
    </xf>
    <xf numFmtId="3" fontId="7" fillId="0" borderId="0" xfId="30" applyNumberFormat="1"/>
    <xf numFmtId="166" fontId="0" fillId="0" borderId="0" xfId="6" applyNumberFormat="1" applyFont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166" fontId="49" fillId="0" borderId="0" xfId="6" applyNumberFormat="1" applyFont="1" applyAlignment="1">
      <alignment horizontal="left"/>
    </xf>
    <xf numFmtId="0" fontId="49" fillId="0" borderId="0" xfId="30" applyFont="1" applyAlignment="1">
      <alignment horizontal="center" vertical="center"/>
    </xf>
    <xf numFmtId="0" fontId="37" fillId="0" borderId="0" xfId="0" applyFont="1"/>
    <xf numFmtId="166" fontId="42" fillId="9" borderId="112" xfId="6" applyNumberFormat="1" applyFont="1" applyFill="1" applyBorder="1" applyAlignment="1">
      <alignment horizontal="center" vertical="center" wrapText="1"/>
    </xf>
    <xf numFmtId="0" fontId="42" fillId="9" borderId="125" xfId="9" applyFont="1" applyFill="1" applyBorder="1" applyAlignment="1">
      <alignment horizontal="center" vertical="center" wrapText="1"/>
    </xf>
    <xf numFmtId="17" fontId="35" fillId="8" borderId="126" xfId="0" applyNumberFormat="1" applyFont="1" applyFill="1" applyBorder="1"/>
    <xf numFmtId="166" fontId="42" fillId="0" borderId="127" xfId="6" applyNumberFormat="1" applyFont="1" applyFill="1" applyBorder="1" applyAlignment="1">
      <alignment horizontal="right" vertical="center"/>
    </xf>
    <xf numFmtId="164" fontId="42" fillId="0" borderId="128" xfId="31" applyNumberFormat="1" applyFont="1" applyFill="1" applyBorder="1" applyAlignment="1">
      <alignment horizontal="center" vertical="center"/>
    </xf>
    <xf numFmtId="166" fontId="42" fillId="0" borderId="128" xfId="6" applyNumberFormat="1" applyFont="1" applyFill="1" applyBorder="1" applyAlignment="1">
      <alignment horizontal="right" vertical="center"/>
    </xf>
    <xf numFmtId="164" fontId="42" fillId="0" borderId="129" xfId="32" applyNumberFormat="1" applyFont="1" applyFill="1" applyBorder="1" applyAlignment="1">
      <alignment horizontal="center" vertical="center"/>
    </xf>
    <xf numFmtId="17" fontId="35" fillId="8" borderId="130" xfId="0" applyNumberFormat="1" applyFont="1" applyFill="1" applyBorder="1"/>
    <xf numFmtId="166" fontId="42" fillId="0" borderId="115" xfId="6" applyNumberFormat="1" applyFont="1" applyFill="1" applyBorder="1" applyAlignment="1">
      <alignment horizontal="right" vertical="center"/>
    </xf>
    <xf numFmtId="164" fontId="42" fillId="0" borderId="116" xfId="33" applyNumberFormat="1" applyFont="1" applyFill="1" applyBorder="1" applyAlignment="1">
      <alignment horizontal="center" vertical="center"/>
    </xf>
    <xf numFmtId="166" fontId="42" fillId="0" borderId="116" xfId="6" applyNumberFormat="1" applyFont="1" applyFill="1" applyBorder="1" applyAlignment="1">
      <alignment horizontal="right" vertical="center"/>
    </xf>
    <xf numFmtId="164" fontId="42" fillId="0" borderId="129" xfId="34" applyNumberFormat="1" applyFont="1" applyFill="1" applyBorder="1" applyAlignment="1">
      <alignment horizontal="center" vertical="center"/>
    </xf>
    <xf numFmtId="164" fontId="42" fillId="0" borderId="115" xfId="33" applyNumberFormat="1" applyFont="1" applyFill="1" applyBorder="1" applyAlignment="1">
      <alignment horizontal="center" vertical="center"/>
    </xf>
    <xf numFmtId="17" fontId="35" fillId="8" borderId="131" xfId="0" applyNumberFormat="1" applyFont="1" applyFill="1" applyBorder="1"/>
    <xf numFmtId="166" fontId="42" fillId="0" borderId="117" xfId="6" applyNumberFormat="1" applyFont="1" applyFill="1" applyBorder="1" applyAlignment="1">
      <alignment horizontal="right" vertical="center"/>
    </xf>
    <xf numFmtId="164" fontId="42" fillId="0" borderId="118" xfId="33" applyNumberFormat="1" applyFont="1" applyFill="1" applyBorder="1" applyAlignment="1">
      <alignment horizontal="center" vertical="center"/>
    </xf>
    <xf numFmtId="166" fontId="42" fillId="0" borderId="118" xfId="6" applyNumberFormat="1" applyFont="1" applyFill="1" applyBorder="1" applyAlignment="1">
      <alignment horizontal="right" vertical="center"/>
    </xf>
    <xf numFmtId="164" fontId="42" fillId="0" borderId="132" xfId="34" applyNumberFormat="1" applyFont="1" applyFill="1" applyBorder="1" applyAlignment="1">
      <alignment horizontal="center" vertical="center"/>
    </xf>
    <xf numFmtId="164" fontId="42" fillId="0" borderId="116" xfId="31" applyNumberFormat="1" applyFont="1" applyFill="1" applyBorder="1" applyAlignment="1">
      <alignment horizontal="center" vertical="center"/>
    </xf>
    <xf numFmtId="164" fontId="42" fillId="0" borderId="115" xfId="31" applyNumberFormat="1" applyFont="1" applyFill="1" applyBorder="1" applyAlignment="1">
      <alignment horizontal="center" vertical="center"/>
    </xf>
    <xf numFmtId="166" fontId="7" fillId="0" borderId="0" xfId="6" applyNumberFormat="1" applyFont="1"/>
    <xf numFmtId="0" fontId="7" fillId="0" borderId="0" xfId="30" applyAlignment="1">
      <alignment horizontal="center" vertical="center"/>
    </xf>
    <xf numFmtId="0" fontId="42" fillId="9" borderId="138" xfId="9" applyFont="1" applyFill="1" applyBorder="1" applyAlignment="1">
      <alignment horizontal="center" vertical="center" wrapText="1"/>
    </xf>
    <xf numFmtId="0" fontId="39" fillId="4" borderId="139" xfId="0" applyFont="1" applyFill="1" applyBorder="1" applyAlignment="1">
      <alignment horizontal="center" vertical="center" wrapText="1"/>
    </xf>
    <xf numFmtId="3" fontId="39" fillId="4" borderId="17" xfId="0" applyNumberFormat="1" applyFont="1" applyFill="1" applyBorder="1" applyAlignment="1">
      <alignment horizontal="right" vertical="center"/>
    </xf>
    <xf numFmtId="0" fontId="42" fillId="0" borderId="0" xfId="46" applyFont="1" applyFill="1" applyBorder="1" applyAlignment="1">
      <alignment horizontal="left" vertical="top" wrapText="1"/>
    </xf>
    <xf numFmtId="0" fontId="42" fillId="0" borderId="0" xfId="15" applyFont="1" applyFill="1" applyBorder="1" applyAlignment="1">
      <alignment horizontal="left" vertical="top" wrapText="1"/>
    </xf>
    <xf numFmtId="0" fontId="42" fillId="9" borderId="0" xfId="15" applyFont="1" applyFill="1" applyBorder="1" applyAlignment="1">
      <alignment horizontal="left" vertical="top" wrapText="1"/>
    </xf>
    <xf numFmtId="0" fontId="42" fillId="10" borderId="0" xfId="15" applyFont="1" applyFill="1" applyBorder="1" applyAlignment="1">
      <alignment horizontal="left" vertical="top" wrapText="1"/>
    </xf>
    <xf numFmtId="0" fontId="44" fillId="9" borderId="0" xfId="15" applyFont="1" applyFill="1" applyBorder="1" applyAlignment="1">
      <alignment horizontal="left" vertical="top" wrapText="1"/>
    </xf>
    <xf numFmtId="0" fontId="42" fillId="0" borderId="145" xfId="55" applyFont="1" applyFill="1" applyBorder="1" applyAlignment="1">
      <alignment horizontal="left" vertical="top" wrapText="1"/>
    </xf>
    <xf numFmtId="0" fontId="42" fillId="9" borderId="157" xfId="9" applyFont="1" applyFill="1" applyBorder="1" applyAlignment="1">
      <alignment horizontal="center" vertical="center" wrapText="1"/>
    </xf>
    <xf numFmtId="0" fontId="42" fillId="9" borderId="158" xfId="9" applyFont="1" applyFill="1" applyBorder="1" applyAlignment="1">
      <alignment horizontal="center" vertical="center" wrapText="1"/>
    </xf>
    <xf numFmtId="0" fontId="42" fillId="9" borderId="159" xfId="9" applyFont="1" applyFill="1" applyBorder="1" applyAlignment="1">
      <alignment horizontal="center" vertical="center" wrapText="1"/>
    </xf>
    <xf numFmtId="0" fontId="42" fillId="9" borderId="160" xfId="9" applyFont="1" applyFill="1" applyBorder="1" applyAlignment="1">
      <alignment horizontal="center" vertical="center" wrapText="1"/>
    </xf>
    <xf numFmtId="0" fontId="42" fillId="9" borderId="161" xfId="9" applyFont="1" applyFill="1" applyBorder="1" applyAlignment="1">
      <alignment horizontal="center" vertical="center" wrapText="1"/>
    </xf>
    <xf numFmtId="0" fontId="42" fillId="9" borderId="97" xfId="9" applyFont="1" applyFill="1" applyBorder="1" applyAlignment="1">
      <alignment horizontal="center" vertical="center" wrapText="1"/>
    </xf>
    <xf numFmtId="0" fontId="42" fillId="9" borderId="162" xfId="9" applyFont="1" applyFill="1" applyBorder="1" applyAlignment="1">
      <alignment horizontal="center" vertical="center" wrapText="1"/>
    </xf>
    <xf numFmtId="3" fontId="39" fillId="8" borderId="0" xfId="0" applyNumberFormat="1" applyFont="1" applyFill="1" applyBorder="1" applyAlignment="1">
      <alignment horizontal="right" vertical="center"/>
    </xf>
    <xf numFmtId="0" fontId="42" fillId="0" borderId="0" xfId="63" applyFont="1" applyFill="1" applyBorder="1" applyAlignment="1">
      <alignment horizontal="left" vertical="top" wrapText="1"/>
    </xf>
    <xf numFmtId="0" fontId="42" fillId="0" borderId="171" xfId="68" applyFont="1" applyFill="1" applyBorder="1" applyAlignment="1">
      <alignment horizontal="left" vertical="top" wrapText="1"/>
    </xf>
    <xf numFmtId="0" fontId="30" fillId="9" borderId="0" xfId="8" applyFont="1" applyFill="1" applyBorder="1" applyAlignment="1">
      <alignment horizontal="center" wrapText="1"/>
    </xf>
    <xf numFmtId="0" fontId="51" fillId="8" borderId="80" xfId="73" applyFont="1" applyFill="1" applyBorder="1" applyAlignment="1">
      <alignment horizontal="right" vertical="center" wrapText="1"/>
    </xf>
    <xf numFmtId="3" fontId="39" fillId="8" borderId="80" xfId="0" applyNumberFormat="1" applyFont="1" applyFill="1" applyBorder="1" applyAlignment="1">
      <alignment horizontal="center" vertical="center"/>
    </xf>
    <xf numFmtId="164" fontId="51" fillId="8" borderId="80" xfId="60" applyNumberFormat="1" applyFont="1" applyFill="1" applyBorder="1" applyAlignment="1">
      <alignment horizontal="right" vertical="center"/>
    </xf>
    <xf numFmtId="3" fontId="51" fillId="8" borderId="80" xfId="61" applyNumberFormat="1" applyFont="1" applyFill="1" applyBorder="1" applyAlignment="1">
      <alignment horizontal="right" vertical="center"/>
    </xf>
    <xf numFmtId="164" fontId="51" fillId="8" borderId="181" xfId="62" applyNumberFormat="1" applyFont="1" applyFill="1" applyBorder="1" applyAlignment="1">
      <alignment horizontal="right" vertical="center"/>
    </xf>
    <xf numFmtId="3" fontId="42" fillId="0" borderId="80" xfId="64" applyNumberFormat="1" applyFont="1" applyFill="1" applyBorder="1" applyAlignment="1">
      <alignment horizontal="right" vertical="center"/>
    </xf>
    <xf numFmtId="164" fontId="42" fillId="0" borderId="80" xfId="65" applyNumberFormat="1" applyFont="1" applyFill="1" applyBorder="1" applyAlignment="1">
      <alignment horizontal="right" vertical="center"/>
    </xf>
    <xf numFmtId="3" fontId="42" fillId="0" borderId="80" xfId="66" applyNumberFormat="1" applyFont="1" applyFill="1" applyBorder="1" applyAlignment="1">
      <alignment horizontal="right" vertical="center"/>
    </xf>
    <xf numFmtId="164" fontId="42" fillId="0" borderId="181" xfId="67" applyNumberFormat="1" applyFont="1" applyFill="1" applyBorder="1" applyAlignment="1">
      <alignment horizontal="right" vertical="center"/>
    </xf>
    <xf numFmtId="3" fontId="42" fillId="0" borderId="183" xfId="69" applyNumberFormat="1" applyFont="1" applyFill="1" applyBorder="1" applyAlignment="1">
      <alignment horizontal="right" vertical="center"/>
    </xf>
    <xf numFmtId="164" fontId="42" fillId="0" borderId="183" xfId="70" applyNumberFormat="1" applyFont="1" applyFill="1" applyBorder="1" applyAlignment="1">
      <alignment horizontal="right" vertical="center"/>
    </xf>
    <xf numFmtId="3" fontId="42" fillId="0" borderId="183" xfId="71" applyNumberFormat="1" applyFont="1" applyFill="1" applyBorder="1" applyAlignment="1">
      <alignment horizontal="right" vertical="center"/>
    </xf>
    <xf numFmtId="164" fontId="42" fillId="0" borderId="184" xfId="72" applyNumberFormat="1" applyFont="1" applyFill="1" applyBorder="1" applyAlignment="1">
      <alignment horizontal="right" vertical="center"/>
    </xf>
    <xf numFmtId="0" fontId="42" fillId="0" borderId="80" xfId="63" applyFont="1" applyFill="1" applyBorder="1" applyAlignment="1">
      <alignment horizontal="left" vertical="top" wrapText="1"/>
    </xf>
    <xf numFmtId="0" fontId="42" fillId="0" borderId="183" xfId="68" applyFont="1" applyFill="1" applyBorder="1" applyAlignment="1">
      <alignment horizontal="left" vertical="top" wrapText="1"/>
    </xf>
    <xf numFmtId="0" fontId="42" fillId="9" borderId="80" xfId="9" applyFont="1" applyFill="1" applyBorder="1" applyAlignment="1">
      <alignment horizontal="center" vertical="center" wrapText="1"/>
    </xf>
    <xf numFmtId="0" fontId="42" fillId="9" borderId="82" xfId="9" applyFont="1" applyFill="1" applyBorder="1" applyAlignment="1">
      <alignment horizontal="center" vertical="center" wrapText="1"/>
    </xf>
    <xf numFmtId="0" fontId="35" fillId="8" borderId="191" xfId="74" applyFont="1" applyFill="1" applyBorder="1" applyAlignment="1">
      <alignment horizontal="center"/>
    </xf>
    <xf numFmtId="3" fontId="42" fillId="0" borderId="80" xfId="75" applyNumberFormat="1" applyFont="1" applyFill="1" applyBorder="1" applyAlignment="1">
      <alignment horizontal="right" vertical="center"/>
    </xf>
    <xf numFmtId="164" fontId="42" fillId="0" borderId="80" xfId="76" applyNumberFormat="1" applyFont="1" applyFill="1" applyBorder="1" applyAlignment="1">
      <alignment horizontal="right" vertical="center"/>
    </xf>
    <xf numFmtId="3" fontId="42" fillId="0" borderId="80" xfId="77" applyNumberFormat="1" applyFont="1" applyFill="1" applyBorder="1" applyAlignment="1">
      <alignment horizontal="right" vertical="center"/>
    </xf>
    <xf numFmtId="3" fontId="42" fillId="0" borderId="82" xfId="77" applyNumberFormat="1" applyFont="1" applyFill="1" applyBorder="1" applyAlignment="1">
      <alignment horizontal="right" vertical="center"/>
    </xf>
    <xf numFmtId="164" fontId="42" fillId="0" borderId="189" xfId="78" applyNumberFormat="1" applyFont="1" applyFill="1" applyBorder="1" applyAlignment="1">
      <alignment horizontal="right" vertical="center"/>
    </xf>
    <xf numFmtId="0" fontId="35" fillId="8" borderId="191" xfId="79" applyFont="1" applyFill="1" applyBorder="1" applyAlignment="1">
      <alignment horizontal="center"/>
    </xf>
    <xf numFmtId="3" fontId="42" fillId="0" borderId="80" xfId="80" applyNumberFormat="1" applyFont="1" applyFill="1" applyBorder="1" applyAlignment="1">
      <alignment horizontal="right" vertical="center"/>
    </xf>
    <xf numFmtId="164" fontId="42" fillId="0" borderId="80" xfId="81" applyNumberFormat="1" applyFont="1" applyFill="1" applyBorder="1" applyAlignment="1">
      <alignment horizontal="right" vertical="center"/>
    </xf>
    <xf numFmtId="3" fontId="42" fillId="0" borderId="80" xfId="82" applyNumberFormat="1" applyFont="1" applyFill="1" applyBorder="1" applyAlignment="1">
      <alignment horizontal="right" vertical="center"/>
    </xf>
    <xf numFmtId="3" fontId="42" fillId="0" borderId="82" xfId="82" applyNumberFormat="1" applyFont="1" applyFill="1" applyBorder="1" applyAlignment="1">
      <alignment horizontal="right" vertical="center"/>
    </xf>
    <xf numFmtId="164" fontId="42" fillId="0" borderId="189" xfId="83" applyNumberFormat="1" applyFont="1" applyFill="1" applyBorder="1" applyAlignment="1">
      <alignment horizontal="right" vertical="center"/>
    </xf>
    <xf numFmtId="3" fontId="42" fillId="0" borderId="192" xfId="85" applyNumberFormat="1" applyFont="1" applyFill="1" applyBorder="1" applyAlignment="1">
      <alignment horizontal="right" vertical="center"/>
    </xf>
    <xf numFmtId="164" fontId="42" fillId="0" borderId="192" xfId="86" applyNumberFormat="1" applyFont="1" applyFill="1" applyBorder="1" applyAlignment="1">
      <alignment horizontal="right" vertical="center"/>
    </xf>
    <xf numFmtId="3" fontId="42" fillId="0" borderId="192" xfId="87" applyNumberFormat="1" applyFont="1" applyFill="1" applyBorder="1" applyAlignment="1">
      <alignment horizontal="right" vertical="center"/>
    </xf>
    <xf numFmtId="164" fontId="42" fillId="0" borderId="193" xfId="88" applyNumberFormat="1" applyFont="1" applyFill="1" applyBorder="1" applyAlignment="1">
      <alignment horizontal="right" vertical="center"/>
    </xf>
    <xf numFmtId="0" fontId="42" fillId="9" borderId="199" xfId="9" applyFont="1" applyFill="1" applyBorder="1" applyAlignment="1">
      <alignment horizontal="center" vertical="center" wrapText="1"/>
    </xf>
    <xf numFmtId="0" fontId="42" fillId="9" borderId="200" xfId="9" applyFont="1" applyFill="1" applyBorder="1" applyAlignment="1">
      <alignment horizontal="center" vertical="center" wrapText="1"/>
    </xf>
    <xf numFmtId="17" fontId="35" fillId="8" borderId="114" xfId="0" applyNumberFormat="1" applyFont="1" applyFill="1" applyBorder="1" applyAlignment="1">
      <alignment horizontal="right" vertical="center"/>
    </xf>
    <xf numFmtId="164" fontId="42" fillId="0" borderId="199" xfId="76" applyNumberFormat="1" applyFont="1" applyFill="1" applyBorder="1" applyAlignment="1">
      <alignment horizontal="right" vertical="center"/>
    </xf>
    <xf numFmtId="164" fontId="42" fillId="0" borderId="200" xfId="78" applyNumberFormat="1" applyFont="1" applyFill="1" applyBorder="1" applyAlignment="1">
      <alignment horizontal="right" vertical="center"/>
    </xf>
    <xf numFmtId="17" fontId="35" fillId="8" borderId="90" xfId="0" applyNumberFormat="1" applyFont="1" applyFill="1" applyBorder="1" applyAlignment="1">
      <alignment vertical="center"/>
    </xf>
    <xf numFmtId="164" fontId="42" fillId="0" borderId="199" xfId="81" applyNumberFormat="1" applyFont="1" applyFill="1" applyBorder="1" applyAlignment="1">
      <alignment horizontal="right" vertical="center"/>
    </xf>
    <xf numFmtId="164" fontId="42" fillId="0" borderId="200" xfId="83" applyNumberFormat="1" applyFont="1" applyFill="1" applyBorder="1" applyAlignment="1">
      <alignment horizontal="right" vertical="center"/>
    </xf>
    <xf numFmtId="17" fontId="35" fillId="8" borderId="201" xfId="0" applyNumberFormat="1" applyFont="1" applyFill="1" applyBorder="1" applyAlignment="1">
      <alignment vertical="center"/>
    </xf>
    <xf numFmtId="3" fontId="42" fillId="0" borderId="202" xfId="80" applyNumberFormat="1" applyFont="1" applyFill="1" applyBorder="1" applyAlignment="1">
      <alignment horizontal="right" vertical="center"/>
    </xf>
    <xf numFmtId="164" fontId="42" fillId="0" borderId="202" xfId="81" applyNumberFormat="1" applyFont="1" applyFill="1" applyBorder="1" applyAlignment="1">
      <alignment horizontal="right" vertical="center"/>
    </xf>
    <xf numFmtId="3" fontId="42" fillId="0" borderId="202" xfId="82" applyNumberFormat="1" applyFont="1" applyFill="1" applyBorder="1" applyAlignment="1">
      <alignment horizontal="right" vertical="center"/>
    </xf>
    <xf numFmtId="164" fontId="42" fillId="0" borderId="203" xfId="81" applyNumberFormat="1" applyFont="1" applyFill="1" applyBorder="1" applyAlignment="1">
      <alignment horizontal="right" vertical="center"/>
    </xf>
    <xf numFmtId="3" fontId="42" fillId="0" borderId="204" xfId="82" applyNumberFormat="1" applyFont="1" applyFill="1" applyBorder="1" applyAlignment="1">
      <alignment horizontal="right" vertical="center"/>
    </xf>
    <xf numFmtId="164" fontId="42" fillId="0" borderId="205" xfId="83" applyNumberFormat="1" applyFont="1" applyFill="1" applyBorder="1" applyAlignment="1">
      <alignment horizontal="right" vertical="center"/>
    </xf>
    <xf numFmtId="0" fontId="42" fillId="9" borderId="209" xfId="9" applyFont="1" applyFill="1" applyBorder="1" applyAlignment="1">
      <alignment horizontal="center" vertical="center" wrapText="1"/>
    </xf>
    <xf numFmtId="164" fontId="42" fillId="0" borderId="209" xfId="78" applyNumberFormat="1" applyFont="1" applyFill="1" applyBorder="1" applyAlignment="1">
      <alignment horizontal="right" vertical="center"/>
    </xf>
    <xf numFmtId="164" fontId="42" fillId="0" borderId="209" xfId="83" applyNumberFormat="1" applyFont="1" applyFill="1" applyBorder="1" applyAlignment="1">
      <alignment horizontal="right" vertical="center"/>
    </xf>
    <xf numFmtId="17" fontId="35" fillId="8" borderId="201" xfId="0" applyNumberFormat="1" applyFont="1" applyFill="1" applyBorder="1"/>
    <xf numFmtId="3" fontId="42" fillId="0" borderId="210" xfId="80" applyNumberFormat="1" applyFont="1" applyFill="1" applyBorder="1" applyAlignment="1">
      <alignment horizontal="right" vertical="center"/>
    </xf>
    <xf numFmtId="164" fontId="42" fillId="0" borderId="210" xfId="81" applyNumberFormat="1" applyFont="1" applyFill="1" applyBorder="1" applyAlignment="1">
      <alignment horizontal="right" vertical="center"/>
    </xf>
    <xf numFmtId="3" fontId="42" fillId="0" borderId="210" xfId="82" applyNumberFormat="1" applyFont="1" applyFill="1" applyBorder="1" applyAlignment="1">
      <alignment horizontal="right" vertical="center"/>
    </xf>
    <xf numFmtId="164" fontId="42" fillId="0" borderId="211" xfId="81" applyNumberFormat="1" applyFont="1" applyFill="1" applyBorder="1" applyAlignment="1">
      <alignment horizontal="right" vertical="center"/>
    </xf>
    <xf numFmtId="3" fontId="42" fillId="0" borderId="212" xfId="82" applyNumberFormat="1" applyFont="1" applyFill="1" applyBorder="1" applyAlignment="1">
      <alignment horizontal="right" vertical="center"/>
    </xf>
    <xf numFmtId="164" fontId="42" fillId="0" borderId="213" xfId="83" applyNumberFormat="1" applyFont="1" applyFill="1" applyBorder="1" applyAlignment="1">
      <alignment horizontal="right" vertical="center"/>
    </xf>
    <xf numFmtId="164" fontId="21" fillId="0" borderId="0" xfId="0" applyNumberFormat="1" applyFont="1" applyBorder="1" applyAlignment="1">
      <alignment horizontal="left" vertical="center" wrapText="1"/>
    </xf>
    <xf numFmtId="164" fontId="21" fillId="0" borderId="0" xfId="3" applyNumberFormat="1" applyFont="1" applyBorder="1" applyAlignment="1">
      <alignment horizontal="right" vertical="center" wrapText="1"/>
    </xf>
    <xf numFmtId="0" fontId="0" fillId="0" borderId="0" xfId="3" applyFont="1"/>
    <xf numFmtId="164" fontId="21" fillId="0" borderId="0" xfId="3" applyNumberFormat="1" applyFont="1" applyBorder="1" applyAlignment="1">
      <alignment horizontal="left" vertical="center" wrapText="1"/>
    </xf>
    <xf numFmtId="3" fontId="0" fillId="0" borderId="0" xfId="0" applyNumberFormat="1"/>
    <xf numFmtId="3" fontId="0" fillId="2" borderId="0" xfId="0" applyNumberFormat="1" applyFill="1"/>
    <xf numFmtId="0" fontId="53" fillId="2" borderId="0" xfId="0" applyFont="1" applyFill="1"/>
    <xf numFmtId="0" fontId="53" fillId="2" borderId="0" xfId="0" applyFont="1" applyFill="1" applyBorder="1"/>
    <xf numFmtId="0" fontId="52" fillId="9" borderId="74" xfId="9" applyFont="1" applyFill="1" applyBorder="1" applyAlignment="1">
      <alignment horizontal="center" vertical="center" wrapText="1"/>
    </xf>
    <xf numFmtId="0" fontId="53" fillId="0" borderId="0" xfId="0" applyFont="1"/>
    <xf numFmtId="0" fontId="54" fillId="0" borderId="0" xfId="1" applyFont="1"/>
    <xf numFmtId="169" fontId="0" fillId="0" borderId="0" xfId="0" applyNumberFormat="1"/>
    <xf numFmtId="164" fontId="42" fillId="0" borderId="215" xfId="33" applyNumberFormat="1" applyFont="1" applyFill="1" applyBorder="1" applyAlignment="1">
      <alignment horizontal="right" vertical="center"/>
    </xf>
    <xf numFmtId="164" fontId="42" fillId="0" borderId="216" xfId="34" applyNumberFormat="1" applyFont="1" applyFill="1" applyBorder="1" applyAlignment="1">
      <alignment horizontal="right" vertical="center"/>
    </xf>
    <xf numFmtId="169" fontId="46" fillId="4" borderId="8" xfId="0" applyNumberFormat="1" applyFont="1" applyFill="1" applyBorder="1" applyAlignment="1">
      <alignment horizontal="right" vertical="center"/>
    </xf>
    <xf numFmtId="169" fontId="42" fillId="0" borderId="0" xfId="23" applyNumberFormat="1" applyFont="1" applyFill="1" applyBorder="1" applyAlignment="1">
      <alignment horizontal="right" vertical="center"/>
    </xf>
    <xf numFmtId="169" fontId="30" fillId="4" borderId="8" xfId="0" applyNumberFormat="1" applyFont="1" applyFill="1" applyBorder="1" applyAlignment="1">
      <alignment horizontal="right" vertical="center"/>
    </xf>
    <xf numFmtId="169" fontId="30" fillId="4" borderId="91" xfId="0" applyNumberFormat="1" applyFont="1" applyFill="1" applyBorder="1" applyAlignment="1">
      <alignment horizontal="right" vertical="center"/>
    </xf>
    <xf numFmtId="169" fontId="30" fillId="4" borderId="222" xfId="0" applyNumberFormat="1" applyFont="1" applyFill="1" applyBorder="1" applyAlignment="1">
      <alignment horizontal="right" vertical="center"/>
    </xf>
    <xf numFmtId="169" fontId="46" fillId="4" borderId="224" xfId="0" applyNumberFormat="1" applyFont="1" applyFill="1" applyBorder="1" applyAlignment="1">
      <alignment horizontal="right" vertical="center"/>
    </xf>
    <xf numFmtId="166" fontId="0" fillId="0" borderId="0" xfId="0" applyNumberFormat="1"/>
    <xf numFmtId="164" fontId="42" fillId="0" borderId="226" xfId="33" applyNumberFormat="1" applyFont="1" applyFill="1" applyBorder="1" applyAlignment="1">
      <alignment horizontal="right" vertical="center"/>
    </xf>
    <xf numFmtId="167" fontId="7" fillId="0" borderId="0" xfId="30" applyNumberFormat="1"/>
    <xf numFmtId="166" fontId="7" fillId="0" borderId="0" xfId="30" applyNumberFormat="1"/>
    <xf numFmtId="3" fontId="55" fillId="0" borderId="0" xfId="66" applyNumberFormat="1" applyFont="1" applyFill="1" applyBorder="1" applyAlignment="1">
      <alignment horizontal="right" vertical="center"/>
    </xf>
    <xf numFmtId="164" fontId="55" fillId="0" borderId="165" xfId="67" applyNumberFormat="1" applyFont="1" applyFill="1" applyBorder="1" applyAlignment="1">
      <alignment horizontal="right" vertical="center"/>
    </xf>
    <xf numFmtId="0" fontId="19" fillId="2" borderId="0" xfId="1" applyFont="1" applyFill="1" applyAlignment="1">
      <alignment horizontal="right"/>
    </xf>
    <xf numFmtId="3" fontId="35" fillId="8" borderId="96" xfId="0" applyNumberFormat="1" applyFont="1" applyFill="1" applyBorder="1" applyAlignment="1">
      <alignment horizontal="center" vertical="center" wrapText="1"/>
    </xf>
    <xf numFmtId="3" fontId="35" fillId="8" borderId="185" xfId="0" applyNumberFormat="1" applyFont="1" applyFill="1" applyBorder="1" applyAlignment="1">
      <alignment horizontal="center" vertical="center" wrapText="1"/>
    </xf>
    <xf numFmtId="3" fontId="35" fillId="8" borderId="182" xfId="0" applyNumberFormat="1" applyFont="1" applyFill="1" applyBorder="1" applyAlignment="1">
      <alignment horizontal="center" vertical="center" wrapText="1"/>
    </xf>
    <xf numFmtId="0" fontId="14" fillId="2" borderId="0" xfId="1" applyFill="1" applyBorder="1" applyAlignment="1">
      <alignment horizontal="right"/>
    </xf>
    <xf numFmtId="3" fontId="30" fillId="9" borderId="80" xfId="3" applyNumberFormat="1" applyFont="1" applyFill="1" applyBorder="1" applyAlignment="1">
      <alignment horizontal="right"/>
    </xf>
    <xf numFmtId="165" fontId="30" fillId="9" borderId="80" xfId="7" applyNumberFormat="1" applyFont="1" applyFill="1" applyBorder="1" applyAlignment="1">
      <alignment horizontal="right"/>
    </xf>
    <xf numFmtId="3" fontId="30" fillId="0" borderId="0" xfId="11" applyNumberFormat="1" applyFont="1" applyFill="1" applyBorder="1" applyAlignment="1">
      <alignment horizontal="right" vertical="center" wrapText="1"/>
    </xf>
    <xf numFmtId="165" fontId="30" fillId="0" borderId="0" xfId="12" applyNumberFormat="1" applyFont="1" applyFill="1" applyBorder="1" applyAlignment="1">
      <alignment horizontal="right" vertical="center" wrapText="1"/>
    </xf>
    <xf numFmtId="3" fontId="30" fillId="0" borderId="0" xfId="14" applyNumberFormat="1" applyFont="1" applyFill="1" applyBorder="1" applyAlignment="1">
      <alignment horizontal="right" vertical="center" wrapText="1"/>
    </xf>
    <xf numFmtId="165" fontId="30" fillId="9" borderId="80" xfId="3" applyNumberFormat="1" applyFont="1" applyFill="1" applyBorder="1" applyAlignment="1">
      <alignment horizontal="right"/>
    </xf>
    <xf numFmtId="164" fontId="0" fillId="0" borderId="0" xfId="0" applyNumberFormat="1"/>
    <xf numFmtId="169" fontId="0" fillId="0" borderId="0" xfId="0" applyNumberFormat="1" applyBorder="1"/>
    <xf numFmtId="3" fontId="30" fillId="14" borderId="214" xfId="0" applyNumberFormat="1" applyFont="1" applyFill="1" applyBorder="1" applyAlignment="1">
      <alignment horizontal="right" vertical="center"/>
    </xf>
    <xf numFmtId="3" fontId="30" fillId="11" borderId="82" xfId="3" applyNumberFormat="1" applyFont="1" applyFill="1" applyBorder="1" applyAlignment="1">
      <alignment horizontal="right"/>
    </xf>
    <xf numFmtId="164" fontId="30" fillId="0" borderId="84" xfId="17" applyNumberFormat="1" applyFont="1" applyFill="1" applyBorder="1" applyAlignment="1">
      <alignment horizontal="right" vertical="center" wrapText="1"/>
    </xf>
    <xf numFmtId="3" fontId="30" fillId="11" borderId="80" xfId="3" applyNumberFormat="1" applyFont="1" applyFill="1" applyBorder="1" applyAlignment="1">
      <alignment horizontal="right"/>
    </xf>
    <xf numFmtId="3" fontId="30" fillId="0" borderId="84" xfId="17" applyNumberFormat="1" applyFont="1" applyFill="1" applyBorder="1" applyAlignment="1">
      <alignment horizontal="right" vertical="center" wrapText="1"/>
    </xf>
    <xf numFmtId="169" fontId="30" fillId="9" borderId="80" xfId="3" applyNumberFormat="1" applyFont="1" applyFill="1" applyBorder="1" applyAlignment="1">
      <alignment horizontal="right"/>
    </xf>
    <xf numFmtId="169" fontId="30" fillId="0" borderId="0" xfId="7" applyNumberFormat="1" applyFont="1" applyFill="1" applyBorder="1" applyAlignment="1">
      <alignment horizontal="right" vertical="center" wrapText="1"/>
    </xf>
    <xf numFmtId="169" fontId="30" fillId="9" borderId="80" xfId="7" applyNumberFormat="1" applyFont="1" applyFill="1" applyBorder="1" applyAlignment="1">
      <alignment horizontal="right"/>
    </xf>
    <xf numFmtId="164" fontId="30" fillId="11" borderId="80" xfId="7" applyNumberFormat="1" applyFont="1" applyFill="1" applyBorder="1" applyAlignment="1">
      <alignment horizontal="right"/>
    </xf>
    <xf numFmtId="164" fontId="30" fillId="0" borderId="0" xfId="7" applyNumberFormat="1" applyFont="1" applyFill="1" applyBorder="1" applyAlignment="1">
      <alignment horizontal="right" vertical="center" wrapText="1"/>
    </xf>
    <xf numFmtId="169" fontId="30" fillId="0" borderId="84" xfId="7" applyNumberFormat="1" applyFont="1" applyFill="1" applyBorder="1" applyAlignment="1">
      <alignment horizontal="right" vertical="center" wrapText="1"/>
    </xf>
    <xf numFmtId="169" fontId="30" fillId="11" borderId="80" xfId="3" applyNumberFormat="1" applyFont="1" applyFill="1" applyBorder="1" applyAlignment="1">
      <alignment horizontal="right"/>
    </xf>
    <xf numFmtId="164" fontId="30" fillId="0" borderId="0" xfId="14" applyNumberFormat="1" applyFont="1" applyFill="1" applyBorder="1" applyAlignment="1">
      <alignment horizontal="right" vertical="center" wrapText="1"/>
    </xf>
    <xf numFmtId="164" fontId="30" fillId="11" borderId="80" xfId="3" applyNumberFormat="1" applyFont="1" applyFill="1" applyBorder="1" applyAlignment="1">
      <alignment horizontal="right"/>
    </xf>
    <xf numFmtId="3" fontId="30" fillId="2" borderId="80" xfId="3" applyNumberFormat="1" applyFont="1" applyFill="1" applyBorder="1" applyAlignment="1">
      <alignment horizontal="right"/>
    </xf>
    <xf numFmtId="164" fontId="30" fillId="9" borderId="80" xfId="3" applyNumberFormat="1" applyFont="1" applyFill="1" applyBorder="1" applyAlignment="1">
      <alignment horizontal="right"/>
    </xf>
    <xf numFmtId="169" fontId="30" fillId="0" borderId="0" xfId="14" applyNumberFormat="1" applyFont="1" applyFill="1" applyBorder="1" applyAlignment="1">
      <alignment horizontal="right" vertical="center" wrapText="1"/>
    </xf>
    <xf numFmtId="169" fontId="30" fillId="0" borderId="84" xfId="17" applyNumberFormat="1" applyFont="1" applyFill="1" applyBorder="1" applyAlignment="1">
      <alignment horizontal="right" vertical="center" wrapText="1"/>
    </xf>
    <xf numFmtId="164" fontId="30" fillId="0" borderId="0" xfId="12" applyNumberFormat="1" applyFont="1" applyFill="1" applyBorder="1" applyAlignment="1">
      <alignment horizontal="right" vertical="center" wrapText="1"/>
    </xf>
    <xf numFmtId="3" fontId="50" fillId="9" borderId="80" xfId="3" applyNumberFormat="1" applyFont="1" applyFill="1" applyBorder="1" applyAlignment="1">
      <alignment horizontal="right"/>
    </xf>
    <xf numFmtId="165" fontId="50" fillId="9" borderId="80" xfId="7" applyNumberFormat="1" applyFont="1" applyFill="1" applyBorder="1" applyAlignment="1">
      <alignment horizontal="right"/>
    </xf>
    <xf numFmtId="169" fontId="50" fillId="9" borderId="80" xfId="3" applyNumberFormat="1" applyFont="1" applyFill="1" applyBorder="1" applyAlignment="1">
      <alignment horizontal="right"/>
    </xf>
    <xf numFmtId="169" fontId="50" fillId="9" borderId="80" xfId="7" applyNumberFormat="1" applyFont="1" applyFill="1" applyBorder="1" applyAlignment="1">
      <alignment horizontal="right"/>
    </xf>
    <xf numFmtId="3" fontId="50" fillId="0" borderId="0" xfId="11" applyNumberFormat="1" applyFont="1" applyFill="1" applyBorder="1" applyAlignment="1">
      <alignment horizontal="right" vertical="center" wrapText="1"/>
    </xf>
    <xf numFmtId="165" fontId="50" fillId="0" borderId="0" xfId="12" applyNumberFormat="1" applyFont="1" applyFill="1" applyBorder="1" applyAlignment="1">
      <alignment horizontal="right" vertical="center" wrapText="1"/>
    </xf>
    <xf numFmtId="169" fontId="50" fillId="0" borderId="0" xfId="7" applyNumberFormat="1" applyFont="1" applyFill="1" applyBorder="1" applyAlignment="1">
      <alignment horizontal="right" vertical="center" wrapText="1"/>
    </xf>
    <xf numFmtId="3" fontId="50" fillId="0" borderId="0" xfId="14" applyNumberFormat="1" applyFont="1" applyFill="1" applyBorder="1" applyAlignment="1">
      <alignment horizontal="right" vertical="center" wrapText="1"/>
    </xf>
    <xf numFmtId="165" fontId="50" fillId="0" borderId="0" xfId="14" applyNumberFormat="1" applyFont="1" applyFill="1" applyBorder="1" applyAlignment="1">
      <alignment horizontal="right" vertical="center" wrapText="1"/>
    </xf>
    <xf numFmtId="165" fontId="50" fillId="9" borderId="80" xfId="3" applyNumberFormat="1" applyFont="1" applyFill="1" applyBorder="1" applyAlignment="1">
      <alignment horizontal="right"/>
    </xf>
    <xf numFmtId="3" fontId="50" fillId="14" borderId="214" xfId="0" applyNumberFormat="1" applyFont="1" applyFill="1" applyBorder="1" applyAlignment="1">
      <alignment horizontal="right" vertical="center"/>
    </xf>
    <xf numFmtId="165" fontId="50" fillId="11" borderId="80" xfId="3" applyNumberFormat="1" applyFont="1" applyFill="1" applyBorder="1" applyAlignment="1">
      <alignment horizontal="right"/>
    </xf>
    <xf numFmtId="3" fontId="50" fillId="11" borderId="80" xfId="3" applyNumberFormat="1" applyFont="1" applyFill="1" applyBorder="1" applyAlignment="1">
      <alignment horizontal="right"/>
    </xf>
    <xf numFmtId="169" fontId="50" fillId="11" borderId="80" xfId="7" applyNumberFormat="1" applyFont="1" applyFill="1" applyBorder="1" applyAlignment="1">
      <alignment horizontal="right"/>
    </xf>
    <xf numFmtId="169" fontId="50" fillId="11" borderId="80" xfId="3" applyNumberFormat="1" applyFont="1" applyFill="1" applyBorder="1" applyAlignment="1">
      <alignment horizontal="right"/>
    </xf>
    <xf numFmtId="3" fontId="50" fillId="11" borderId="82" xfId="3" applyNumberFormat="1" applyFont="1" applyFill="1" applyBorder="1" applyAlignment="1">
      <alignment horizontal="right"/>
    </xf>
    <xf numFmtId="169" fontId="50" fillId="0" borderId="0" xfId="14" applyNumberFormat="1" applyFont="1" applyFill="1" applyBorder="1" applyAlignment="1">
      <alignment horizontal="right" vertical="center" wrapText="1"/>
    </xf>
    <xf numFmtId="165" fontId="50" fillId="11" borderId="80" xfId="7" applyNumberFormat="1" applyFont="1" applyFill="1" applyBorder="1" applyAlignment="1">
      <alignment horizontal="right"/>
    </xf>
    <xf numFmtId="164" fontId="50" fillId="0" borderId="84" xfId="17" applyNumberFormat="1" applyFont="1" applyFill="1" applyBorder="1" applyAlignment="1">
      <alignment horizontal="right" vertical="center" wrapText="1"/>
    </xf>
    <xf numFmtId="165" fontId="50" fillId="0" borderId="84" xfId="17" applyNumberFormat="1" applyFont="1" applyFill="1" applyBorder="1" applyAlignment="1">
      <alignment horizontal="right" vertical="center" wrapText="1"/>
    </xf>
    <xf numFmtId="169" fontId="50" fillId="0" borderId="84" xfId="7" applyNumberFormat="1" applyFont="1" applyFill="1" applyBorder="1" applyAlignment="1">
      <alignment horizontal="right" vertical="center" wrapText="1"/>
    </xf>
    <xf numFmtId="169" fontId="50" fillId="0" borderId="84" xfId="17" applyNumberFormat="1" applyFont="1" applyFill="1" applyBorder="1" applyAlignment="1">
      <alignment horizontal="right" vertical="center" wrapText="1"/>
    </xf>
    <xf numFmtId="164" fontId="30" fillId="9" borderId="217" xfId="3" applyNumberFormat="1" applyFont="1" applyFill="1" applyBorder="1" applyAlignment="1">
      <alignment horizontal="right"/>
    </xf>
    <xf numFmtId="164" fontId="30" fillId="0" borderId="218" xfId="12" applyNumberFormat="1" applyFont="1" applyFill="1" applyBorder="1" applyAlignment="1">
      <alignment horizontal="right" vertical="center" wrapText="1"/>
    </xf>
    <xf numFmtId="164" fontId="30" fillId="0" borderId="218" xfId="14" applyNumberFormat="1" applyFont="1" applyFill="1" applyBorder="1" applyAlignment="1">
      <alignment horizontal="right" vertical="center" wrapText="1"/>
    </xf>
    <xf numFmtId="164" fontId="30" fillId="11" borderId="217" xfId="3" applyNumberFormat="1" applyFont="1" applyFill="1" applyBorder="1" applyAlignment="1">
      <alignment horizontal="right"/>
    </xf>
    <xf numFmtId="164" fontId="30" fillId="2" borderId="80" xfId="3" applyNumberFormat="1" applyFont="1" applyFill="1" applyBorder="1" applyAlignment="1">
      <alignment horizontal="right"/>
    </xf>
    <xf numFmtId="164" fontId="30" fillId="2" borderId="217" xfId="3" applyNumberFormat="1" applyFont="1" applyFill="1" applyBorder="1" applyAlignment="1">
      <alignment horizontal="right"/>
    </xf>
    <xf numFmtId="164" fontId="30" fillId="0" borderId="215" xfId="14" applyNumberFormat="1" applyFont="1" applyFill="1" applyBorder="1" applyAlignment="1">
      <alignment horizontal="right" vertical="center" wrapText="1"/>
    </xf>
    <xf numFmtId="164" fontId="30" fillId="0" borderId="219" xfId="14" applyNumberFormat="1" applyFont="1" applyFill="1" applyBorder="1" applyAlignment="1">
      <alignment horizontal="right" vertical="center" wrapText="1"/>
    </xf>
    <xf numFmtId="3" fontId="30" fillId="0" borderId="0" xfId="26" applyNumberFormat="1" applyFont="1" applyFill="1" applyBorder="1" applyAlignment="1">
      <alignment horizontal="right" vertical="center"/>
    </xf>
    <xf numFmtId="166" fontId="30" fillId="10" borderId="0" xfId="6" applyNumberFormat="1" applyFont="1" applyFill="1" applyBorder="1" applyAlignment="1">
      <alignment horizontal="right" vertical="top" wrapText="1"/>
    </xf>
    <xf numFmtId="3" fontId="30" fillId="0" borderId="0" xfId="25" applyNumberFormat="1" applyFont="1" applyFill="1" applyBorder="1" applyAlignment="1">
      <alignment horizontal="right" vertical="center"/>
    </xf>
    <xf numFmtId="3" fontId="30" fillId="0" borderId="84" xfId="28" applyNumberFormat="1" applyFont="1" applyFill="1" applyBorder="1" applyAlignment="1">
      <alignment horizontal="right" vertical="center"/>
    </xf>
    <xf numFmtId="3" fontId="30" fillId="0" borderId="84" xfId="29" applyNumberFormat="1" applyFont="1" applyFill="1" applyBorder="1" applyAlignment="1">
      <alignment horizontal="right" vertical="center"/>
    </xf>
    <xf numFmtId="165" fontId="30" fillId="0" borderId="0" xfId="23" applyNumberFormat="1" applyFont="1" applyFill="1" applyBorder="1" applyAlignment="1">
      <alignment horizontal="right" vertical="center"/>
    </xf>
    <xf numFmtId="165" fontId="30" fillId="10" borderId="0" xfId="23" applyNumberFormat="1" applyFont="1" applyFill="1" applyBorder="1" applyAlignment="1">
      <alignment horizontal="right" vertical="center"/>
    </xf>
    <xf numFmtId="169" fontId="30" fillId="0" borderId="0" xfId="23" applyNumberFormat="1" applyFont="1" applyFill="1" applyBorder="1" applyAlignment="1">
      <alignment horizontal="right" vertical="center"/>
    </xf>
    <xf numFmtId="169" fontId="30" fillId="0" borderId="84" xfId="23" applyNumberFormat="1" applyFont="1" applyFill="1" applyBorder="1" applyAlignment="1">
      <alignment horizontal="right" vertical="center"/>
    </xf>
    <xf numFmtId="165" fontId="30" fillId="0" borderId="84" xfId="23" applyNumberFormat="1" applyFont="1" applyFill="1" applyBorder="1" applyAlignment="1">
      <alignment horizontal="right" vertical="center"/>
    </xf>
    <xf numFmtId="165" fontId="0" fillId="0" borderId="0" xfId="0" applyNumberFormat="1"/>
    <xf numFmtId="165" fontId="30" fillId="0" borderId="223" xfId="23" applyNumberFormat="1" applyFont="1" applyFill="1" applyBorder="1" applyAlignment="1">
      <alignment horizontal="right" vertical="center"/>
    </xf>
    <xf numFmtId="165" fontId="30" fillId="0" borderId="87" xfId="23" applyNumberFormat="1" applyFont="1" applyFill="1" applyBorder="1" applyAlignment="1">
      <alignment horizontal="right" vertical="center"/>
    </xf>
    <xf numFmtId="165" fontId="30" fillId="10" borderId="87" xfId="23" applyNumberFormat="1" applyFont="1" applyFill="1" applyBorder="1" applyAlignment="1">
      <alignment horizontal="right" vertical="center"/>
    </xf>
    <xf numFmtId="165" fontId="30" fillId="0" borderId="225" xfId="23" applyNumberFormat="1" applyFont="1" applyFill="1" applyBorder="1" applyAlignment="1">
      <alignment horizontal="right" vertical="center"/>
    </xf>
    <xf numFmtId="169" fontId="30" fillId="0" borderId="87" xfId="23" applyNumberFormat="1" applyFont="1" applyFill="1" applyBorder="1" applyAlignment="1">
      <alignment horizontal="right" vertical="center"/>
    </xf>
    <xf numFmtId="169" fontId="30" fillId="0" borderId="92" xfId="23" applyNumberFormat="1" applyFont="1" applyFill="1" applyBorder="1" applyAlignment="1">
      <alignment horizontal="right" vertical="center"/>
    </xf>
    <xf numFmtId="165" fontId="42" fillId="0" borderId="0" xfId="23" applyNumberFormat="1" applyFont="1" applyFill="1" applyBorder="1" applyAlignment="1">
      <alignment horizontal="right" vertical="center"/>
    </xf>
    <xf numFmtId="165" fontId="42" fillId="0" borderId="218" xfId="23" applyNumberFormat="1" applyFont="1" applyFill="1" applyBorder="1" applyAlignment="1">
      <alignment horizontal="right" vertical="center"/>
    </xf>
    <xf numFmtId="1" fontId="46" fillId="4" borderId="8" xfId="0" applyNumberFormat="1" applyFont="1" applyFill="1" applyBorder="1" applyAlignment="1">
      <alignment horizontal="right" vertical="center"/>
    </xf>
    <xf numFmtId="1" fontId="46" fillId="4" borderId="222" xfId="0" applyNumberFormat="1" applyFont="1" applyFill="1" applyBorder="1" applyAlignment="1">
      <alignment horizontal="right" vertical="center"/>
    </xf>
    <xf numFmtId="165" fontId="42" fillId="0" borderId="84" xfId="23" applyNumberFormat="1" applyFont="1" applyFill="1" applyBorder="1" applyAlignment="1">
      <alignment horizontal="right" vertical="center"/>
    </xf>
    <xf numFmtId="165" fontId="42" fillId="0" borderId="221" xfId="23" applyNumberFormat="1" applyFont="1" applyFill="1" applyBorder="1" applyAlignment="1">
      <alignment horizontal="right" vertical="center"/>
    </xf>
    <xf numFmtId="4" fontId="7" fillId="0" borderId="0" xfId="30" applyNumberFormat="1"/>
    <xf numFmtId="166" fontId="42" fillId="0" borderId="116" xfId="6" applyNumberFormat="1" applyFont="1" applyFill="1" applyBorder="1" applyAlignment="1">
      <alignment horizontal="center" vertical="center"/>
    </xf>
    <xf numFmtId="166" fontId="42" fillId="0" borderId="118" xfId="6" applyNumberFormat="1" applyFont="1" applyFill="1" applyBorder="1" applyAlignment="1">
      <alignment horizontal="center" vertical="center"/>
    </xf>
    <xf numFmtId="164" fontId="7" fillId="0" borderId="0" xfId="30" applyNumberFormat="1"/>
    <xf numFmtId="166" fontId="7" fillId="0" borderId="0" xfId="6" applyNumberFormat="1" applyFont="1" applyBorder="1"/>
    <xf numFmtId="0" fontId="7" fillId="0" borderId="0" xfId="30" applyBorder="1" applyAlignment="1">
      <alignment horizontal="center" vertical="center"/>
    </xf>
    <xf numFmtId="0" fontId="7" fillId="0" borderId="0" xfId="30" applyBorder="1"/>
    <xf numFmtId="166" fontId="42" fillId="2" borderId="0" xfId="6" applyNumberFormat="1" applyFont="1" applyFill="1" applyBorder="1" applyAlignment="1">
      <alignment horizontal="right" vertical="center"/>
    </xf>
    <xf numFmtId="164" fontId="42" fillId="2" borderId="0" xfId="31" applyNumberFormat="1" applyFont="1" applyFill="1" applyBorder="1" applyAlignment="1">
      <alignment horizontal="center" vertical="center"/>
    </xf>
    <xf numFmtId="164" fontId="42" fillId="2" borderId="0" xfId="32" applyNumberFormat="1" applyFont="1" applyFill="1" applyBorder="1" applyAlignment="1">
      <alignment horizontal="center" vertical="center"/>
    </xf>
    <xf numFmtId="166" fontId="42" fillId="2" borderId="0" xfId="6" applyNumberFormat="1" applyFont="1" applyFill="1" applyBorder="1" applyAlignment="1">
      <alignment horizontal="center" vertical="center"/>
    </xf>
    <xf numFmtId="164" fontId="42" fillId="2" borderId="0" xfId="33" applyNumberFormat="1" applyFont="1" applyFill="1" applyBorder="1" applyAlignment="1">
      <alignment horizontal="center" vertical="center"/>
    </xf>
    <xf numFmtId="3" fontId="30" fillId="0" borderId="0" xfId="48" applyNumberFormat="1" applyFont="1" applyFill="1" applyBorder="1" applyAlignment="1">
      <alignment horizontal="right" vertical="center"/>
    </xf>
    <xf numFmtId="168" fontId="30" fillId="0" borderId="0" xfId="49" applyNumberFormat="1" applyFont="1" applyFill="1" applyBorder="1" applyAlignment="1">
      <alignment horizontal="right" vertical="center"/>
    </xf>
    <xf numFmtId="168" fontId="30" fillId="0" borderId="142" xfId="50" applyNumberFormat="1" applyFont="1" applyFill="1" applyBorder="1" applyAlignment="1">
      <alignment horizontal="right" vertical="center"/>
    </xf>
    <xf numFmtId="3" fontId="30" fillId="0" borderId="0" xfId="51" applyNumberFormat="1" applyFont="1" applyFill="1" applyBorder="1" applyAlignment="1">
      <alignment horizontal="right" vertical="center"/>
    </xf>
    <xf numFmtId="168" fontId="30" fillId="0" borderId="0" xfId="52" applyNumberFormat="1" applyFont="1" applyFill="1" applyBorder="1" applyAlignment="1">
      <alignment horizontal="right" vertical="center"/>
    </xf>
    <xf numFmtId="168" fontId="30" fillId="0" borderId="142" xfId="53" applyNumberFormat="1" applyFont="1" applyFill="1" applyBorder="1" applyAlignment="1">
      <alignment horizontal="right" vertical="center"/>
    </xf>
    <xf numFmtId="3" fontId="30" fillId="0" borderId="0" xfId="47" applyNumberFormat="1" applyFont="1" applyFill="1" applyBorder="1" applyAlignment="1">
      <alignment horizontal="right" vertical="center"/>
    </xf>
    <xf numFmtId="3" fontId="39" fillId="4" borderId="17" xfId="0" applyNumberFormat="1" applyFont="1" applyFill="1" applyBorder="1" applyAlignment="1">
      <alignment horizontal="center" vertical="center"/>
    </xf>
    <xf numFmtId="169" fontId="39" fillId="4" borderId="17" xfId="7" applyNumberFormat="1" applyFont="1" applyFill="1" applyBorder="1" applyAlignment="1">
      <alignment horizontal="center" vertical="center"/>
    </xf>
    <xf numFmtId="165" fontId="39" fillId="4" borderId="17" xfId="7" applyNumberFormat="1" applyFont="1" applyFill="1" applyBorder="1" applyAlignment="1">
      <alignment horizontal="center" vertical="center"/>
    </xf>
    <xf numFmtId="165" fontId="39" fillId="4" borderId="140" xfId="7" applyNumberFormat="1" applyFont="1" applyFill="1" applyBorder="1" applyAlignment="1">
      <alignment horizontal="center" vertical="center"/>
    </xf>
    <xf numFmtId="3" fontId="30" fillId="9" borderId="0" xfId="54" applyNumberFormat="1" applyFont="1" applyFill="1" applyBorder="1" applyAlignment="1">
      <alignment horizontal="right" vertical="center"/>
    </xf>
    <xf numFmtId="3" fontId="30" fillId="9" borderId="0" xfId="51" applyNumberFormat="1" applyFont="1" applyFill="1" applyBorder="1" applyAlignment="1">
      <alignment horizontal="right" vertical="center"/>
    </xf>
    <xf numFmtId="169" fontId="30" fillId="9" borderId="0" xfId="54" applyNumberFormat="1" applyFont="1" applyFill="1" applyBorder="1" applyAlignment="1">
      <alignment vertical="center"/>
    </xf>
    <xf numFmtId="169" fontId="30" fillId="9" borderId="0" xfId="51" applyNumberFormat="1" applyFont="1" applyFill="1" applyBorder="1" applyAlignment="1">
      <alignment vertical="center"/>
    </xf>
    <xf numFmtId="0" fontId="56" fillId="0" borderId="0" xfId="0" applyFont="1"/>
    <xf numFmtId="165" fontId="30" fillId="9" borderId="0" xfId="51" applyNumberFormat="1" applyFont="1" applyFill="1" applyBorder="1" applyAlignment="1">
      <alignment vertical="center"/>
    </xf>
    <xf numFmtId="3" fontId="30" fillId="10" borderId="0" xfId="51" applyNumberFormat="1" applyFont="1" applyFill="1" applyBorder="1" applyAlignment="1">
      <alignment horizontal="right" vertical="center"/>
    </xf>
    <xf numFmtId="168" fontId="30" fillId="10" borderId="0" xfId="52" applyNumberFormat="1" applyFont="1" applyFill="1" applyBorder="1" applyAlignment="1">
      <alignment horizontal="right" vertical="center"/>
    </xf>
    <xf numFmtId="168" fontId="30" fillId="10" borderId="142" xfId="53" applyNumberFormat="1" applyFont="1" applyFill="1" applyBorder="1" applyAlignment="1">
      <alignment horizontal="right" vertical="center"/>
    </xf>
    <xf numFmtId="3" fontId="30" fillId="10" borderId="0" xfId="54" applyNumberFormat="1" applyFont="1" applyFill="1" applyBorder="1" applyAlignment="1">
      <alignment horizontal="right" vertical="center"/>
    </xf>
    <xf numFmtId="3" fontId="30" fillId="0" borderId="0" xfId="54" applyNumberFormat="1" applyFont="1" applyFill="1" applyBorder="1" applyAlignment="1">
      <alignment horizontal="right" vertical="center"/>
    </xf>
    <xf numFmtId="3" fontId="30" fillId="0" borderId="145" xfId="56" applyNumberFormat="1" applyFont="1" applyFill="1" applyBorder="1" applyAlignment="1">
      <alignment horizontal="right" vertical="center"/>
    </xf>
    <xf numFmtId="168" fontId="30" fillId="0" borderId="145" xfId="57" applyNumberFormat="1" applyFont="1" applyFill="1" applyBorder="1" applyAlignment="1">
      <alignment horizontal="right" vertical="center"/>
    </xf>
    <xf numFmtId="168" fontId="30" fillId="0" borderId="146" xfId="58" applyNumberFormat="1" applyFont="1" applyFill="1" applyBorder="1" applyAlignment="1">
      <alignment horizontal="right" vertical="center"/>
    </xf>
    <xf numFmtId="3" fontId="46" fillId="8" borderId="105" xfId="59" applyNumberFormat="1" applyFont="1" applyFill="1" applyBorder="1" applyAlignment="1">
      <alignment horizontal="right" vertical="center"/>
    </xf>
    <xf numFmtId="3" fontId="30" fillId="0" borderId="105" xfId="64" applyNumberFormat="1" applyFont="1" applyFill="1" applyBorder="1" applyAlignment="1">
      <alignment horizontal="right" vertical="center"/>
    </xf>
    <xf numFmtId="3" fontId="30" fillId="0" borderId="172" xfId="69" applyNumberFormat="1" applyFont="1" applyFill="1" applyBorder="1" applyAlignment="1">
      <alignment horizontal="right" vertical="center"/>
    </xf>
    <xf numFmtId="3" fontId="46" fillId="8" borderId="0" xfId="61" applyNumberFormat="1" applyFont="1" applyFill="1" applyBorder="1" applyAlignment="1">
      <alignment horizontal="right" vertical="center"/>
    </xf>
    <xf numFmtId="3" fontId="30" fillId="0" borderId="0" xfId="66" applyNumberFormat="1" applyFont="1" applyFill="1" applyBorder="1" applyAlignment="1">
      <alignment horizontal="right" vertical="center"/>
    </xf>
    <xf numFmtId="3" fontId="30" fillId="0" borderId="171" xfId="71" applyNumberFormat="1" applyFont="1" applyFill="1" applyBorder="1" applyAlignment="1">
      <alignment horizontal="right" vertical="center"/>
    </xf>
    <xf numFmtId="3" fontId="46" fillId="8" borderId="105" xfId="61" applyNumberFormat="1" applyFont="1" applyFill="1" applyBorder="1" applyAlignment="1">
      <alignment horizontal="right" vertical="center"/>
    </xf>
    <xf numFmtId="3" fontId="30" fillId="0" borderId="105" xfId="66" applyNumberFormat="1" applyFont="1" applyFill="1" applyBorder="1" applyAlignment="1">
      <alignment horizontal="right" vertical="center"/>
    </xf>
    <xf numFmtId="3" fontId="30" fillId="0" borderId="172" xfId="71" applyNumberFormat="1" applyFont="1" applyFill="1" applyBorder="1" applyAlignment="1">
      <alignment horizontal="right" vertical="center"/>
    </xf>
    <xf numFmtId="3" fontId="46" fillId="8" borderId="163" xfId="61" applyNumberFormat="1" applyFont="1" applyFill="1" applyBorder="1" applyAlignment="1">
      <alignment horizontal="right" vertical="center"/>
    </xf>
    <xf numFmtId="3" fontId="30" fillId="0" borderId="163" xfId="66" applyNumberFormat="1" applyFont="1" applyFill="1" applyBorder="1" applyAlignment="1">
      <alignment horizontal="right" vertical="center"/>
    </xf>
    <xf numFmtId="3" fontId="30" fillId="0" borderId="174" xfId="71" applyNumberFormat="1" applyFont="1" applyFill="1" applyBorder="1" applyAlignment="1">
      <alignment horizontal="right" vertical="center"/>
    </xf>
    <xf numFmtId="164" fontId="46" fillId="8" borderId="0" xfId="60" applyNumberFormat="1" applyFont="1" applyFill="1" applyBorder="1" applyAlignment="1">
      <alignment horizontal="right" vertical="center"/>
    </xf>
    <xf numFmtId="164" fontId="30" fillId="0" borderId="0" xfId="65" applyNumberFormat="1" applyFont="1" applyFill="1" applyBorder="1" applyAlignment="1">
      <alignment horizontal="right" vertical="center"/>
    </xf>
    <xf numFmtId="164" fontId="46" fillId="8" borderId="104" xfId="60" applyNumberFormat="1" applyFont="1" applyFill="1" applyBorder="1" applyAlignment="1">
      <alignment horizontal="right" vertical="center"/>
    </xf>
    <xf numFmtId="164" fontId="30" fillId="0" borderId="104" xfId="65" applyNumberFormat="1" applyFont="1" applyFill="1" applyBorder="1" applyAlignment="1">
      <alignment horizontal="right" vertical="center"/>
    </xf>
    <xf numFmtId="164" fontId="30" fillId="0" borderId="171" xfId="70" applyNumberFormat="1" applyFont="1" applyFill="1" applyBorder="1" applyAlignment="1">
      <alignment horizontal="right" vertical="center"/>
    </xf>
    <xf numFmtId="0" fontId="42" fillId="16" borderId="0" xfId="15" applyFont="1" applyFill="1" applyBorder="1" applyAlignment="1">
      <alignment horizontal="left" vertical="top" wrapText="1"/>
    </xf>
    <xf numFmtId="3" fontId="30" fillId="16" borderId="105" xfId="64" applyNumberFormat="1" applyFont="1" applyFill="1" applyBorder="1" applyAlignment="1">
      <alignment horizontal="right" vertical="center"/>
    </xf>
    <xf numFmtId="164" fontId="42" fillId="16" borderId="0" xfId="65" applyNumberFormat="1" applyFont="1" applyFill="1" applyBorder="1" applyAlignment="1">
      <alignment horizontal="right" vertical="center"/>
    </xf>
    <xf numFmtId="3" fontId="30" fillId="16" borderId="0" xfId="66" applyNumberFormat="1" applyFont="1" applyFill="1" applyBorder="1" applyAlignment="1">
      <alignment horizontal="right" vertical="center"/>
    </xf>
    <xf numFmtId="164" fontId="42" fillId="16" borderId="104" xfId="65" applyNumberFormat="1" applyFont="1" applyFill="1" applyBorder="1" applyAlignment="1">
      <alignment horizontal="right" vertical="center"/>
    </xf>
    <xf numFmtId="3" fontId="30" fillId="16" borderId="105" xfId="66" applyNumberFormat="1" applyFont="1" applyFill="1" applyBorder="1" applyAlignment="1">
      <alignment horizontal="right" vertical="center"/>
    </xf>
    <xf numFmtId="3" fontId="42" fillId="16" borderId="0" xfId="66" applyNumberFormat="1" applyFont="1" applyFill="1" applyBorder="1" applyAlignment="1">
      <alignment horizontal="right" vertical="center"/>
    </xf>
    <xf numFmtId="3" fontId="30" fillId="16" borderId="163" xfId="66" applyNumberFormat="1" applyFont="1" applyFill="1" applyBorder="1" applyAlignment="1">
      <alignment horizontal="right" vertical="center"/>
    </xf>
    <xf numFmtId="0" fontId="0" fillId="16" borderId="0" xfId="0" applyFill="1"/>
    <xf numFmtId="164" fontId="30" fillId="16" borderId="0" xfId="65" applyNumberFormat="1" applyFont="1" applyFill="1" applyBorder="1" applyAlignment="1">
      <alignment horizontal="right" vertical="center"/>
    </xf>
    <xf numFmtId="3" fontId="55" fillId="16" borderId="0" xfId="66" applyNumberFormat="1" applyFont="1" applyFill="1" applyBorder="1" applyAlignment="1">
      <alignment horizontal="right" vertical="center"/>
    </xf>
    <xf numFmtId="0" fontId="44" fillId="16" borderId="0" xfId="15" applyFont="1" applyFill="1" applyBorder="1" applyAlignment="1">
      <alignment horizontal="left" vertical="top" wrapText="1"/>
    </xf>
    <xf numFmtId="0" fontId="42" fillId="16" borderId="0" xfId="63" applyFont="1" applyFill="1" applyBorder="1" applyAlignment="1">
      <alignment horizontal="left" vertical="top" wrapText="1"/>
    </xf>
    <xf numFmtId="164" fontId="30" fillId="16" borderId="165" xfId="67" applyNumberFormat="1" applyFont="1" applyFill="1" applyBorder="1" applyAlignment="1">
      <alignment horizontal="right" vertical="center"/>
    </xf>
    <xf numFmtId="164" fontId="30" fillId="0" borderId="0" xfId="66" applyNumberFormat="1" applyFont="1" applyFill="1" applyBorder="1" applyAlignment="1">
      <alignment horizontal="right" vertical="center"/>
    </xf>
    <xf numFmtId="164" fontId="46" fillId="8" borderId="106" xfId="60" applyNumberFormat="1" applyFont="1" applyFill="1" applyBorder="1" applyAlignment="1">
      <alignment horizontal="right" vertical="center"/>
    </xf>
    <xf numFmtId="164" fontId="30" fillId="16" borderId="164" xfId="65" applyNumberFormat="1" applyFont="1" applyFill="1" applyBorder="1" applyAlignment="1">
      <alignment horizontal="right" vertical="center"/>
    </xf>
    <xf numFmtId="164" fontId="30" fillId="0" borderId="175" xfId="70" applyNumberFormat="1" applyFont="1" applyFill="1" applyBorder="1" applyAlignment="1">
      <alignment horizontal="right" vertical="center"/>
    </xf>
    <xf numFmtId="164" fontId="30" fillId="16" borderId="104" xfId="65" applyNumberFormat="1" applyFont="1" applyFill="1" applyBorder="1" applyAlignment="1">
      <alignment horizontal="right" vertical="center"/>
    </xf>
    <xf numFmtId="164" fontId="30" fillId="0" borderId="173" xfId="70" applyNumberFormat="1" applyFont="1" applyFill="1" applyBorder="1" applyAlignment="1">
      <alignment horizontal="right" vertical="center"/>
    </xf>
    <xf numFmtId="164" fontId="46" fillId="8" borderId="164" xfId="60" applyNumberFormat="1" applyFont="1" applyFill="1" applyBorder="1" applyAlignment="1">
      <alignment horizontal="right" vertical="center"/>
    </xf>
    <xf numFmtId="164" fontId="30" fillId="0" borderId="164" xfId="65" applyNumberFormat="1" applyFont="1" applyFill="1" applyBorder="1" applyAlignment="1">
      <alignment horizontal="right" vertical="center"/>
    </xf>
    <xf numFmtId="164" fontId="46" fillId="8" borderId="165" xfId="62" applyNumberFormat="1" applyFont="1" applyFill="1" applyBorder="1" applyAlignment="1">
      <alignment horizontal="right" vertical="center"/>
    </xf>
    <xf numFmtId="164" fontId="30" fillId="0" borderId="228" xfId="71" applyNumberFormat="1" applyFont="1" applyFill="1" applyBorder="1" applyAlignment="1">
      <alignment horizontal="right" vertical="center"/>
    </xf>
    <xf numFmtId="164" fontId="30" fillId="16" borderId="229" xfId="65" applyNumberFormat="1" applyFont="1" applyFill="1" applyBorder="1" applyAlignment="1">
      <alignment horizontal="right" vertical="center"/>
    </xf>
    <xf numFmtId="164" fontId="30" fillId="0" borderId="165" xfId="67" applyNumberFormat="1" applyFont="1" applyFill="1" applyBorder="1" applyAlignment="1">
      <alignment horizontal="right" vertical="center"/>
    </xf>
    <xf numFmtId="0" fontId="42" fillId="9" borderId="80" xfId="9" applyFont="1" applyFill="1" applyBorder="1" applyAlignment="1">
      <alignment horizontal="center" vertical="center" wrapText="1"/>
    </xf>
    <xf numFmtId="0" fontId="42" fillId="9" borderId="189" xfId="9" applyFont="1" applyFill="1" applyBorder="1" applyAlignment="1">
      <alignment horizontal="center" vertical="center" wrapText="1"/>
    </xf>
    <xf numFmtId="0" fontId="35" fillId="8" borderId="230" xfId="84" applyFont="1" applyFill="1" applyBorder="1" applyAlignment="1">
      <alignment horizontal="center"/>
    </xf>
    <xf numFmtId="3" fontId="42" fillId="0" borderId="51" xfId="85" applyNumberFormat="1" applyFont="1" applyFill="1" applyBorder="1" applyAlignment="1">
      <alignment horizontal="right" vertical="center"/>
    </xf>
    <xf numFmtId="164" fontId="42" fillId="0" borderId="51" xfId="86" applyNumberFormat="1" applyFont="1" applyFill="1" applyBorder="1" applyAlignment="1">
      <alignment horizontal="right" vertical="center"/>
    </xf>
    <xf numFmtId="3" fontId="42" fillId="0" borderId="51" xfId="87" applyNumberFormat="1" applyFont="1" applyFill="1" applyBorder="1" applyAlignment="1">
      <alignment horizontal="right" vertical="center"/>
    </xf>
    <xf numFmtId="164" fontId="42" fillId="0" borderId="231" xfId="88" applyNumberFormat="1" applyFont="1" applyFill="1" applyBorder="1" applyAlignment="1">
      <alignment horizontal="right" vertical="center"/>
    </xf>
    <xf numFmtId="0" fontId="42" fillId="9" borderId="179" xfId="9" applyFont="1" applyFill="1" applyBorder="1" applyAlignment="1">
      <alignment horizontal="center" vertical="center" wrapText="1"/>
    </xf>
    <xf numFmtId="164" fontId="42" fillId="0" borderId="179" xfId="76" applyNumberFormat="1" applyFont="1" applyFill="1" applyBorder="1" applyAlignment="1">
      <alignment horizontal="right" vertical="center"/>
    </xf>
    <xf numFmtId="164" fontId="42" fillId="0" borderId="179" xfId="81" applyNumberFormat="1" applyFont="1" applyFill="1" applyBorder="1" applyAlignment="1">
      <alignment horizontal="right" vertical="center"/>
    </xf>
    <xf numFmtId="164" fontId="42" fillId="0" borderId="232" xfId="86" applyNumberFormat="1" applyFont="1" applyFill="1" applyBorder="1" applyAlignment="1">
      <alignment horizontal="right" vertical="center"/>
    </xf>
    <xf numFmtId="164" fontId="42" fillId="0" borderId="233" xfId="86" applyNumberFormat="1" applyFont="1" applyFill="1" applyBorder="1" applyAlignment="1">
      <alignment horizontal="right" vertical="center"/>
    </xf>
    <xf numFmtId="0" fontId="42" fillId="9" borderId="191" xfId="9" applyFont="1" applyFill="1" applyBorder="1" applyAlignment="1">
      <alignment horizontal="center" vertical="center" wrapText="1"/>
    </xf>
    <xf numFmtId="3" fontId="42" fillId="0" borderId="191" xfId="77" applyNumberFormat="1" applyFont="1" applyFill="1" applyBorder="1" applyAlignment="1">
      <alignment horizontal="right" vertical="center"/>
    </xf>
    <xf numFmtId="3" fontId="42" fillId="0" borderId="191" xfId="82" applyNumberFormat="1" applyFont="1" applyFill="1" applyBorder="1" applyAlignment="1">
      <alignment horizontal="right" vertical="center"/>
    </xf>
    <xf numFmtId="3" fontId="42" fillId="0" borderId="230" xfId="87" applyNumberFormat="1" applyFont="1" applyFill="1" applyBorder="1" applyAlignment="1">
      <alignment horizontal="right" vertical="center"/>
    </xf>
    <xf numFmtId="3" fontId="42" fillId="0" borderId="234" xfId="87" applyNumberFormat="1" applyFont="1" applyFill="1" applyBorder="1" applyAlignment="1">
      <alignment horizontal="right" vertical="center"/>
    </xf>
    <xf numFmtId="0" fontId="0" fillId="6" borderId="58" xfId="0" applyNumberFormat="1" applyFont="1" applyFill="1" applyBorder="1" applyAlignment="1">
      <alignment horizontal="center" vertical="center"/>
    </xf>
    <xf numFmtId="0" fontId="0" fillId="6" borderId="29" xfId="0" applyNumberFormat="1" applyFont="1" applyFill="1" applyBorder="1" applyAlignment="1">
      <alignment horizontal="center" vertical="center"/>
    </xf>
    <xf numFmtId="0" fontId="22" fillId="0" borderId="0" xfId="0" applyFont="1" applyAlignment="1">
      <alignment horizontal="right"/>
    </xf>
    <xf numFmtId="0" fontId="29" fillId="0" borderId="0" xfId="3" applyFont="1" applyBorder="1" applyAlignment="1">
      <alignment horizontal="left" vertical="center" wrapText="1"/>
    </xf>
    <xf numFmtId="164" fontId="23" fillId="0" borderId="0" xfId="0" applyNumberFormat="1" applyFont="1" applyBorder="1" applyAlignment="1">
      <alignment horizontal="left" vertical="center" wrapText="1"/>
    </xf>
    <xf numFmtId="0" fontId="17" fillId="0" borderId="0" xfId="0" applyFont="1" applyAlignment="1">
      <alignment horizontal="center"/>
    </xf>
    <xf numFmtId="3" fontId="35" fillId="8" borderId="62" xfId="0" applyNumberFormat="1" applyFont="1" applyFill="1" applyBorder="1" applyAlignment="1">
      <alignment horizontal="center" vertical="center" wrapText="1"/>
    </xf>
    <xf numFmtId="3" fontId="35" fillId="8" borderId="63" xfId="0" applyNumberFormat="1" applyFont="1" applyFill="1" applyBorder="1" applyAlignment="1">
      <alignment horizontal="center" vertical="center" wrapText="1"/>
    </xf>
    <xf numFmtId="0" fontId="0" fillId="7" borderId="59" xfId="0" applyFont="1" applyFill="1" applyBorder="1" applyAlignment="1">
      <alignment horizontal="center" vertical="center"/>
    </xf>
    <xf numFmtId="0" fontId="0" fillId="7" borderId="60" xfId="0" applyFont="1" applyFill="1" applyBorder="1" applyAlignment="1">
      <alignment horizontal="center" vertical="center"/>
    </xf>
    <xf numFmtId="0" fontId="0" fillId="7" borderId="61" xfId="0" applyFont="1" applyFill="1" applyBorder="1" applyAlignment="1">
      <alignment horizontal="center" vertical="center"/>
    </xf>
    <xf numFmtId="0" fontId="9" fillId="0" borderId="0" xfId="3" applyAlignment="1">
      <alignment horizontal="center"/>
    </xf>
    <xf numFmtId="0" fontId="14" fillId="2" borderId="0" xfId="1" applyFill="1" applyAlignment="1">
      <alignment horizontal="right"/>
    </xf>
    <xf numFmtId="49" fontId="0" fillId="6" borderId="58" xfId="0" applyNumberFormat="1" applyFont="1" applyFill="1" applyBorder="1" applyAlignment="1">
      <alignment horizontal="center" vertical="center"/>
    </xf>
    <xf numFmtId="49" fontId="0" fillId="6" borderId="29" xfId="0" applyNumberFormat="1" applyFont="1" applyFill="1" applyBorder="1" applyAlignment="1">
      <alignment horizontal="center" vertical="center"/>
    </xf>
    <xf numFmtId="0" fontId="0" fillId="7" borderId="64" xfId="0" applyFont="1" applyFill="1" applyBorder="1" applyAlignment="1">
      <alignment horizontal="center" vertical="center"/>
    </xf>
    <xf numFmtId="0" fontId="0" fillId="6" borderId="55" xfId="0" applyFont="1" applyFill="1" applyBorder="1" applyAlignment="1">
      <alignment horizontal="center" vertical="center"/>
    </xf>
    <xf numFmtId="0" fontId="9" fillId="6" borderId="56" xfId="0" applyFont="1" applyFill="1" applyBorder="1" applyAlignment="1">
      <alignment horizontal="center" vertical="center"/>
    </xf>
    <xf numFmtId="0" fontId="9" fillId="6" borderId="57" xfId="0" applyFont="1" applyFill="1" applyBorder="1" applyAlignment="1">
      <alignment horizontal="center" vertical="center"/>
    </xf>
    <xf numFmtId="0" fontId="14" fillId="2" borderId="0" xfId="1" applyFill="1" applyBorder="1" applyAlignment="1">
      <alignment horizontal="right"/>
    </xf>
    <xf numFmtId="0" fontId="22" fillId="0" borderId="0" xfId="3" applyFont="1" applyAlignment="1">
      <alignment horizontal="right"/>
    </xf>
    <xf numFmtId="0" fontId="0" fillId="6" borderId="66" xfId="0" applyFont="1" applyFill="1" applyBorder="1" applyAlignment="1">
      <alignment horizontal="center" vertical="center"/>
    </xf>
    <xf numFmtId="0" fontId="9" fillId="6" borderId="67" xfId="0" applyFont="1" applyFill="1" applyBorder="1" applyAlignment="1">
      <alignment horizontal="center" vertical="center"/>
    </xf>
    <xf numFmtId="0" fontId="9" fillId="6" borderId="68" xfId="0" applyFont="1" applyFill="1" applyBorder="1" applyAlignment="1">
      <alignment horizontal="center" vertical="center"/>
    </xf>
    <xf numFmtId="0" fontId="19" fillId="2" borderId="0" xfId="1" applyFont="1" applyFill="1" applyAlignment="1">
      <alignment horizontal="right"/>
    </xf>
    <xf numFmtId="0" fontId="0" fillId="15" borderId="227" xfId="0" applyFill="1" applyBorder="1" applyAlignment="1">
      <alignment horizontal="center"/>
    </xf>
    <xf numFmtId="0" fontId="0" fillId="7" borderId="72" xfId="0" applyFont="1" applyFill="1" applyBorder="1" applyAlignment="1">
      <alignment horizontal="center" vertical="center"/>
    </xf>
    <xf numFmtId="0" fontId="0" fillId="7" borderId="73" xfId="0" applyFont="1" applyFill="1" applyBorder="1" applyAlignment="1">
      <alignment horizontal="center" vertical="center"/>
    </xf>
    <xf numFmtId="0" fontId="0" fillId="6" borderId="69" xfId="0" applyFont="1" applyFill="1" applyBorder="1" applyAlignment="1">
      <alignment horizontal="center" vertical="center"/>
    </xf>
    <xf numFmtId="0" fontId="0" fillId="6" borderId="67" xfId="0" applyFont="1" applyFill="1" applyBorder="1" applyAlignment="1">
      <alignment horizontal="center" vertical="center"/>
    </xf>
    <xf numFmtId="0" fontId="0" fillId="6" borderId="70" xfId="0" applyFont="1" applyFill="1" applyBorder="1" applyAlignment="1">
      <alignment horizontal="center" vertical="center"/>
    </xf>
    <xf numFmtId="3" fontId="35" fillId="8" borderId="81" xfId="0" applyNumberFormat="1" applyFont="1" applyFill="1" applyBorder="1" applyAlignment="1">
      <alignment horizontal="center" vertical="top" wrapText="1"/>
    </xf>
    <xf numFmtId="3" fontId="35" fillId="8" borderId="71" xfId="0" applyNumberFormat="1" applyFont="1" applyFill="1" applyBorder="1" applyAlignment="1">
      <alignment horizontal="center" vertical="top" wrapText="1"/>
    </xf>
    <xf numFmtId="3" fontId="35" fillId="8" borderId="79" xfId="0" applyNumberFormat="1" applyFont="1" applyFill="1" applyBorder="1" applyAlignment="1">
      <alignment horizontal="center" vertical="top" wrapText="1"/>
    </xf>
    <xf numFmtId="0" fontId="0" fillId="7" borderId="220" xfId="0" applyFont="1" applyFill="1" applyBorder="1" applyAlignment="1">
      <alignment horizontal="center" vertical="center"/>
    </xf>
    <xf numFmtId="0" fontId="14" fillId="2" borderId="0" xfId="1" applyFill="1" applyAlignment="1">
      <alignment horizontal="center" vertical="center"/>
    </xf>
    <xf numFmtId="0" fontId="9" fillId="6" borderId="70" xfId="0" applyFont="1" applyFill="1" applyBorder="1" applyAlignment="1">
      <alignment horizontal="center" vertical="center"/>
    </xf>
    <xf numFmtId="0" fontId="30" fillId="9" borderId="78" xfId="0" applyFont="1" applyFill="1" applyBorder="1" applyAlignment="1">
      <alignment horizontal="center" vertical="center"/>
    </xf>
    <xf numFmtId="0" fontId="30" fillId="9" borderId="85" xfId="0" applyFont="1" applyFill="1" applyBorder="1" applyAlignment="1">
      <alignment horizontal="center" vertical="center"/>
    </xf>
    <xf numFmtId="0" fontId="30" fillId="9" borderId="71" xfId="0" applyFont="1" applyFill="1" applyBorder="1" applyAlignment="1">
      <alignment horizontal="center" vertical="center"/>
    </xf>
    <xf numFmtId="0" fontId="30" fillId="9" borderId="0" xfId="0" applyFont="1" applyFill="1" applyBorder="1" applyAlignment="1">
      <alignment horizontal="center" vertical="center"/>
    </xf>
    <xf numFmtId="0" fontId="30" fillId="7" borderId="59" xfId="0" applyFont="1" applyFill="1" applyBorder="1" applyAlignment="1">
      <alignment horizontal="center" vertical="center"/>
    </xf>
    <xf numFmtId="0" fontId="30" fillId="7" borderId="60" xfId="0" applyFont="1" applyFill="1" applyBorder="1" applyAlignment="1">
      <alignment horizontal="center" vertical="center"/>
    </xf>
    <xf numFmtId="0" fontId="30" fillId="7" borderId="86" xfId="0" applyFont="1" applyFill="1" applyBorder="1" applyAlignment="1">
      <alignment horizontal="center" vertical="center"/>
    </xf>
    <xf numFmtId="3" fontId="35" fillId="8" borderId="78" xfId="0" applyNumberFormat="1" applyFont="1" applyFill="1" applyBorder="1" applyAlignment="1">
      <alignment horizontal="center" vertical="center" wrapText="1"/>
    </xf>
    <xf numFmtId="3" fontId="35" fillId="8" borderId="71" xfId="0" applyNumberFormat="1" applyFont="1" applyFill="1" applyBorder="1" applyAlignment="1">
      <alignment horizontal="center" vertical="center" wrapText="1"/>
    </xf>
    <xf numFmtId="3" fontId="35" fillId="8" borderId="83" xfId="0" applyNumberFormat="1" applyFont="1" applyFill="1" applyBorder="1" applyAlignment="1">
      <alignment horizontal="center" vertical="center" wrapText="1"/>
    </xf>
    <xf numFmtId="3" fontId="35" fillId="8" borderId="88" xfId="0" applyNumberFormat="1" applyFont="1" applyFill="1" applyBorder="1" applyAlignment="1">
      <alignment horizontal="center" vertical="center" wrapText="1"/>
    </xf>
    <xf numFmtId="3" fontId="35" fillId="8" borderId="90" xfId="0" applyNumberFormat="1" applyFont="1" applyFill="1" applyBorder="1" applyAlignment="1">
      <alignment horizontal="center" vertical="center" wrapText="1"/>
    </xf>
    <xf numFmtId="3" fontId="35" fillId="8" borderId="81" xfId="0" applyNumberFormat="1" applyFont="1" applyFill="1" applyBorder="1" applyAlignment="1">
      <alignment horizontal="center" vertical="center" wrapText="1"/>
    </xf>
    <xf numFmtId="165" fontId="14" fillId="2" borderId="0" xfId="7" applyNumberFormat="1" applyFont="1" applyFill="1" applyAlignment="1">
      <alignment horizontal="center" vertical="center"/>
    </xf>
    <xf numFmtId="165" fontId="30" fillId="7" borderId="59" xfId="7" applyNumberFormat="1" applyFont="1" applyFill="1" applyBorder="1" applyAlignment="1">
      <alignment horizontal="center" vertical="center"/>
    </xf>
    <xf numFmtId="165" fontId="30" fillId="7" borderId="60" xfId="7" applyNumberFormat="1" applyFont="1" applyFill="1" applyBorder="1" applyAlignment="1">
      <alignment horizontal="center" vertical="center"/>
    </xf>
    <xf numFmtId="165" fontId="30" fillId="7" borderId="86" xfId="7" applyNumberFormat="1" applyFont="1" applyFill="1" applyBorder="1" applyAlignment="1">
      <alignment horizontal="center" vertical="center"/>
    </xf>
    <xf numFmtId="0" fontId="50" fillId="6" borderId="98" xfId="0" applyFont="1" applyFill="1" applyBorder="1" applyAlignment="1">
      <alignment horizontal="center" vertical="center"/>
    </xf>
    <xf numFmtId="0" fontId="50" fillId="6" borderId="99" xfId="0" applyFont="1" applyFill="1" applyBorder="1" applyAlignment="1">
      <alignment horizontal="center" vertical="center"/>
    </xf>
    <xf numFmtId="0" fontId="50" fillId="6" borderId="100" xfId="0" applyFont="1" applyFill="1" applyBorder="1" applyAlignment="1">
      <alignment horizontal="center" vertical="center"/>
    </xf>
    <xf numFmtId="3" fontId="35" fillId="8" borderId="93" xfId="0" applyNumberFormat="1" applyFont="1" applyFill="1" applyBorder="1" applyAlignment="1">
      <alignment horizontal="center" vertical="center" wrapText="1"/>
    </xf>
    <xf numFmtId="3" fontId="35" fillId="8" borderId="96" xfId="0" applyNumberFormat="1" applyFont="1" applyFill="1" applyBorder="1" applyAlignment="1">
      <alignment horizontal="center" vertical="center" wrapText="1"/>
    </xf>
    <xf numFmtId="3" fontId="35" fillId="8" borderId="101" xfId="0" applyNumberFormat="1" applyFont="1" applyFill="1" applyBorder="1" applyAlignment="1">
      <alignment horizontal="center" vertical="center" wrapText="1"/>
    </xf>
    <xf numFmtId="0" fontId="0" fillId="7" borderId="94" xfId="0" applyFont="1" applyFill="1" applyBorder="1" applyAlignment="1">
      <alignment horizontal="center" vertical="center"/>
    </xf>
    <xf numFmtId="0" fontId="0" fillId="7" borderId="95" xfId="0" applyFont="1" applyFill="1" applyBorder="1" applyAlignment="1">
      <alignment horizontal="center" vertical="center"/>
    </xf>
    <xf numFmtId="0" fontId="0" fillId="7" borderId="4" xfId="0" applyFont="1" applyFill="1" applyBorder="1" applyAlignment="1">
      <alignment horizontal="center" vertical="center"/>
    </xf>
    <xf numFmtId="0" fontId="0" fillId="7" borderId="0" xfId="0" applyFont="1" applyFill="1" applyBorder="1" applyAlignment="1">
      <alignment horizontal="center" vertical="center"/>
    </xf>
    <xf numFmtId="0" fontId="0" fillId="7" borderId="87" xfId="0" applyFont="1" applyFill="1" applyBorder="1" applyAlignment="1">
      <alignment horizontal="center" vertical="center"/>
    </xf>
    <xf numFmtId="0" fontId="42" fillId="9" borderId="97" xfId="9" applyFont="1" applyFill="1" applyBorder="1" applyAlignment="1">
      <alignment horizontal="center" vertical="center" wrapText="1"/>
    </xf>
    <xf numFmtId="0" fontId="42" fillId="9" borderId="102" xfId="9" applyFont="1" applyFill="1" applyBorder="1" applyAlignment="1">
      <alignment horizontal="center" vertical="center" wrapText="1"/>
    </xf>
    <xf numFmtId="0" fontId="30" fillId="7" borderId="109" xfId="0" applyFont="1" applyFill="1" applyBorder="1" applyAlignment="1">
      <alignment horizontal="center" vertical="center"/>
    </xf>
    <xf numFmtId="0" fontId="30" fillId="7" borderId="110" xfId="0" applyFont="1" applyFill="1" applyBorder="1" applyAlignment="1">
      <alignment horizontal="center" vertical="center"/>
    </xf>
    <xf numFmtId="0" fontId="30" fillId="7" borderId="111" xfId="0" applyFont="1" applyFill="1" applyBorder="1" applyAlignment="1">
      <alignment horizontal="center" vertical="center"/>
    </xf>
    <xf numFmtId="0" fontId="50" fillId="6" borderId="123" xfId="0" applyFont="1" applyFill="1" applyBorder="1" applyAlignment="1">
      <alignment horizontal="center" vertical="center"/>
    </xf>
    <xf numFmtId="3" fontId="35" fillId="8" borderId="119" xfId="0" applyNumberFormat="1" applyFont="1" applyFill="1" applyBorder="1" applyAlignment="1">
      <alignment horizontal="center" vertical="center" wrapText="1"/>
    </xf>
    <xf numFmtId="3" fontId="35" fillId="8" borderId="122" xfId="0" applyNumberFormat="1" applyFont="1" applyFill="1" applyBorder="1" applyAlignment="1">
      <alignment horizontal="center" vertical="center" wrapText="1"/>
    </xf>
    <xf numFmtId="3" fontId="35" fillId="8" borderId="124" xfId="0" applyNumberFormat="1" applyFont="1" applyFill="1" applyBorder="1" applyAlignment="1">
      <alignment horizontal="center" vertical="center" wrapText="1"/>
    </xf>
    <xf numFmtId="0" fontId="30" fillId="7" borderId="120" xfId="0" applyFont="1" applyFill="1" applyBorder="1" applyAlignment="1">
      <alignment horizontal="center" vertical="center"/>
    </xf>
    <xf numFmtId="0" fontId="30" fillId="7" borderId="121" xfId="0" applyFont="1" applyFill="1" applyBorder="1" applyAlignment="1">
      <alignment horizontal="center" vertical="center"/>
    </xf>
    <xf numFmtId="0" fontId="0" fillId="6" borderId="133" xfId="0" applyFont="1" applyFill="1" applyBorder="1" applyAlignment="1">
      <alignment horizontal="center" vertical="center"/>
    </xf>
    <xf numFmtId="0" fontId="9" fillId="6" borderId="134" xfId="0" applyFont="1" applyFill="1" applyBorder="1" applyAlignment="1">
      <alignment horizontal="center" vertical="center"/>
    </xf>
    <xf numFmtId="0" fontId="9" fillId="6" borderId="135" xfId="0" applyFont="1" applyFill="1" applyBorder="1" applyAlignment="1">
      <alignment horizontal="center" vertical="center"/>
    </xf>
    <xf numFmtId="0" fontId="30" fillId="9" borderId="136" xfId="8" applyFont="1" applyFill="1" applyBorder="1" applyAlignment="1">
      <alignment horizontal="center" wrapText="1"/>
    </xf>
    <xf numFmtId="0" fontId="30" fillId="9" borderId="0" xfId="8" applyFont="1" applyFill="1" applyBorder="1" applyAlignment="1">
      <alignment horizontal="center" wrapText="1"/>
    </xf>
    <xf numFmtId="0" fontId="0" fillId="7" borderId="137" xfId="0" applyFont="1" applyFill="1" applyBorder="1" applyAlignment="1">
      <alignment horizontal="center" vertical="center"/>
    </xf>
    <xf numFmtId="3" fontId="35" fillId="8" borderId="141" xfId="0" applyNumberFormat="1" applyFont="1" applyFill="1" applyBorder="1" applyAlignment="1">
      <alignment horizontal="center" vertical="center" wrapText="1"/>
    </xf>
    <xf numFmtId="3" fontId="35" fillId="8" borderId="136" xfId="0" applyNumberFormat="1" applyFont="1" applyFill="1" applyBorder="1" applyAlignment="1">
      <alignment horizontal="center" vertical="center" wrapText="1"/>
    </xf>
    <xf numFmtId="3" fontId="35" fillId="8" borderId="144" xfId="0" applyNumberFormat="1" applyFont="1" applyFill="1" applyBorder="1" applyAlignment="1">
      <alignment horizontal="center" vertical="center" wrapText="1"/>
    </xf>
    <xf numFmtId="3" fontId="35" fillId="8" borderId="143" xfId="0" applyNumberFormat="1" applyFont="1" applyFill="1" applyBorder="1" applyAlignment="1">
      <alignment horizontal="center" vertical="center" wrapText="1"/>
    </xf>
    <xf numFmtId="3" fontId="35" fillId="8" borderId="169" xfId="0" applyNumberFormat="1" applyFont="1" applyFill="1" applyBorder="1" applyAlignment="1">
      <alignment horizontal="center" vertical="center" wrapText="1"/>
    </xf>
    <xf numFmtId="3" fontId="35" fillId="8" borderId="150" xfId="0" applyNumberFormat="1" applyFont="1" applyFill="1" applyBorder="1" applyAlignment="1">
      <alignment horizontal="center" vertical="center" wrapText="1"/>
    </xf>
    <xf numFmtId="3" fontId="35" fillId="8" borderId="170" xfId="0" applyNumberFormat="1" applyFont="1" applyFill="1" applyBorder="1" applyAlignment="1">
      <alignment horizontal="center" vertical="center" wrapText="1"/>
    </xf>
    <xf numFmtId="0" fontId="0" fillId="6" borderId="147" xfId="0" applyFont="1" applyFill="1" applyBorder="1" applyAlignment="1">
      <alignment horizontal="center" vertical="center"/>
    </xf>
    <xf numFmtId="0" fontId="0" fillId="6" borderId="148" xfId="0" applyFont="1" applyFill="1" applyBorder="1" applyAlignment="1">
      <alignment horizontal="center" vertical="center"/>
    </xf>
    <xf numFmtId="0" fontId="0" fillId="6" borderId="149" xfId="0" applyFont="1" applyFill="1" applyBorder="1" applyAlignment="1">
      <alignment horizontal="center" vertical="center"/>
    </xf>
    <xf numFmtId="0" fontId="30" fillId="9" borderId="150" xfId="8" applyFont="1" applyFill="1" applyBorder="1" applyAlignment="1">
      <alignment horizontal="center" wrapText="1"/>
    </xf>
    <xf numFmtId="0" fontId="0" fillId="7" borderId="151" xfId="0" applyFont="1" applyFill="1" applyBorder="1" applyAlignment="1">
      <alignment horizontal="center" vertical="center"/>
    </xf>
    <xf numFmtId="0" fontId="0" fillId="7" borderId="152" xfId="0" applyFont="1" applyFill="1" applyBorder="1" applyAlignment="1">
      <alignment horizontal="center" vertical="center"/>
    </xf>
    <xf numFmtId="0" fontId="0" fillId="7" borderId="110" xfId="0" applyFont="1" applyFill="1" applyBorder="1" applyAlignment="1">
      <alignment horizontal="center" vertical="center"/>
    </xf>
    <xf numFmtId="0" fontId="0" fillId="7" borderId="153" xfId="0" applyFont="1" applyFill="1" applyBorder="1" applyAlignment="1">
      <alignment horizontal="center" vertical="center"/>
    </xf>
    <xf numFmtId="0" fontId="0" fillId="7" borderId="154" xfId="0" applyFont="1" applyFill="1" applyBorder="1" applyAlignment="1">
      <alignment horizontal="center" vertical="center"/>
    </xf>
    <xf numFmtId="0" fontId="0" fillId="7" borderId="155" xfId="0" applyFont="1" applyFill="1" applyBorder="1" applyAlignment="1">
      <alignment horizontal="center" vertical="center"/>
    </xf>
    <xf numFmtId="0" fontId="0" fillId="7" borderId="156" xfId="0" applyFont="1" applyFill="1" applyBorder="1" applyAlignment="1">
      <alignment horizontal="center" vertical="center"/>
    </xf>
    <xf numFmtId="3" fontId="35" fillId="8" borderId="166" xfId="0" applyNumberFormat="1" applyFont="1" applyFill="1" applyBorder="1" applyAlignment="1">
      <alignment horizontal="center" vertical="center" wrapText="1"/>
    </xf>
    <xf numFmtId="3" fontId="35" fillId="8" borderId="167" xfId="0" applyNumberFormat="1" applyFont="1" applyFill="1" applyBorder="1" applyAlignment="1">
      <alignment horizontal="center" vertical="center" wrapText="1"/>
    </xf>
    <xf numFmtId="3" fontId="35" fillId="8" borderId="168" xfId="0" applyNumberFormat="1" applyFont="1" applyFill="1" applyBorder="1" applyAlignment="1">
      <alignment horizontal="center" vertical="center" wrapText="1"/>
    </xf>
    <xf numFmtId="3" fontId="35" fillId="8" borderId="185" xfId="0" applyNumberFormat="1" applyFont="1" applyFill="1" applyBorder="1" applyAlignment="1">
      <alignment horizontal="center" vertical="center" wrapText="1"/>
    </xf>
    <xf numFmtId="3" fontId="35" fillId="8" borderId="182" xfId="0" applyNumberFormat="1" applyFont="1" applyFill="1" applyBorder="1" applyAlignment="1">
      <alignment horizontal="center" vertical="center" wrapText="1"/>
    </xf>
    <xf numFmtId="0" fontId="0" fillId="6" borderId="176" xfId="0" applyFont="1" applyFill="1" applyBorder="1" applyAlignment="1">
      <alignment horizontal="center" vertical="center"/>
    </xf>
    <xf numFmtId="0" fontId="9" fillId="6" borderId="177" xfId="0" applyFont="1" applyFill="1" applyBorder="1" applyAlignment="1">
      <alignment horizontal="center" vertical="center"/>
    </xf>
    <xf numFmtId="0" fontId="9" fillId="6" borderId="178" xfId="0" applyFont="1" applyFill="1" applyBorder="1" applyAlignment="1">
      <alignment horizontal="center" vertical="center"/>
    </xf>
    <xf numFmtId="0" fontId="0" fillId="7" borderId="179" xfId="0" applyFont="1" applyFill="1" applyBorder="1" applyAlignment="1">
      <alignment horizontal="center" vertical="center"/>
    </xf>
    <xf numFmtId="0" fontId="0" fillId="7" borderId="82" xfId="0" applyFont="1" applyFill="1" applyBorder="1" applyAlignment="1">
      <alignment horizontal="center" vertical="center"/>
    </xf>
    <xf numFmtId="0" fontId="0" fillId="7" borderId="180" xfId="0" applyFont="1" applyFill="1" applyBorder="1" applyAlignment="1">
      <alignment horizontal="center" vertical="center"/>
    </xf>
    <xf numFmtId="0" fontId="42" fillId="9" borderId="80" xfId="9" applyFont="1" applyFill="1" applyBorder="1" applyAlignment="1">
      <alignment horizontal="center" vertical="center" wrapText="1"/>
    </xf>
    <xf numFmtId="0" fontId="42" fillId="9" borderId="189" xfId="9" applyFont="1" applyFill="1" applyBorder="1" applyAlignment="1">
      <alignment horizontal="center" vertical="center" wrapText="1"/>
    </xf>
    <xf numFmtId="0" fontId="0" fillId="6" borderId="186" xfId="0" applyFont="1" applyFill="1" applyBorder="1" applyAlignment="1">
      <alignment horizontal="center" vertical="center"/>
    </xf>
    <xf numFmtId="0" fontId="0" fillId="6" borderId="187" xfId="0" applyFont="1" applyFill="1" applyBorder="1" applyAlignment="1">
      <alignment horizontal="center" vertical="center"/>
    </xf>
    <xf numFmtId="0" fontId="0" fillId="6" borderId="188" xfId="0" applyFont="1" applyFill="1" applyBorder="1" applyAlignment="1">
      <alignment horizontal="center" vertical="center"/>
    </xf>
    <xf numFmtId="0" fontId="35" fillId="8" borderId="52" xfId="8" applyFont="1" applyFill="1" applyBorder="1" applyAlignment="1">
      <alignment horizontal="center" vertical="center" wrapText="1"/>
    </xf>
    <xf numFmtId="0" fontId="35" fillId="8" borderId="102" xfId="8" applyFont="1" applyFill="1" applyBorder="1" applyAlignment="1">
      <alignment horizontal="center" vertical="center" wrapText="1"/>
    </xf>
    <xf numFmtId="0" fontId="35" fillId="8" borderId="190" xfId="8" applyFont="1" applyFill="1" applyBorder="1" applyAlignment="1">
      <alignment horizontal="center" vertical="center" wrapText="1"/>
    </xf>
    <xf numFmtId="0" fontId="0" fillId="7" borderId="80" xfId="0" applyFont="1" applyFill="1" applyBorder="1" applyAlignment="1">
      <alignment horizontal="center" vertical="center"/>
    </xf>
    <xf numFmtId="0" fontId="0" fillId="7" borderId="191" xfId="0" applyFont="1" applyFill="1" applyBorder="1" applyAlignment="1">
      <alignment horizontal="center" vertical="center"/>
    </xf>
    <xf numFmtId="0" fontId="0" fillId="7" borderId="189" xfId="0" applyFont="1" applyFill="1" applyBorder="1" applyAlignment="1">
      <alignment horizontal="center" vertical="center"/>
    </xf>
    <xf numFmtId="0" fontId="42" fillId="9" borderId="179" xfId="9" applyFont="1" applyFill="1" applyBorder="1" applyAlignment="1">
      <alignment horizontal="center" vertical="center" wrapText="1"/>
    </xf>
    <xf numFmtId="0" fontId="42" fillId="9" borderId="191" xfId="9" applyFont="1" applyFill="1" applyBorder="1" applyAlignment="1">
      <alignment horizontal="center" vertical="center" wrapText="1"/>
    </xf>
    <xf numFmtId="0" fontId="0" fillId="6" borderId="194" xfId="0" applyFont="1" applyFill="1" applyBorder="1" applyAlignment="1">
      <alignment horizontal="center" vertical="center"/>
    </xf>
    <xf numFmtId="0" fontId="0" fillId="6" borderId="195" xfId="0" applyFont="1" applyFill="1" applyBorder="1" applyAlignment="1">
      <alignment horizontal="center" vertical="center"/>
    </xf>
    <xf numFmtId="0" fontId="0" fillId="6" borderId="196" xfId="0" applyFont="1" applyFill="1" applyBorder="1" applyAlignment="1">
      <alignment horizontal="center" vertical="center"/>
    </xf>
    <xf numFmtId="0" fontId="0" fillId="7" borderId="197" xfId="0" applyFont="1" applyFill="1" applyBorder="1" applyAlignment="1">
      <alignment horizontal="center" vertical="center"/>
    </xf>
    <xf numFmtId="0" fontId="0" fillId="7" borderId="198" xfId="0" applyFont="1" applyFill="1" applyBorder="1" applyAlignment="1">
      <alignment horizontal="center" vertical="center"/>
    </xf>
    <xf numFmtId="0" fontId="0" fillId="6" borderId="206" xfId="0" applyFont="1" applyFill="1" applyBorder="1" applyAlignment="1">
      <alignment horizontal="center" vertical="center"/>
    </xf>
    <xf numFmtId="0" fontId="0" fillId="6" borderId="207" xfId="0" applyFont="1" applyFill="1" applyBorder="1" applyAlignment="1">
      <alignment horizontal="center" vertical="center"/>
    </xf>
    <xf numFmtId="0" fontId="0" fillId="6" borderId="208" xfId="0" applyFont="1" applyFill="1" applyBorder="1" applyAlignment="1">
      <alignment horizontal="center" vertical="center"/>
    </xf>
    <xf numFmtId="0" fontId="35" fillId="8" borderId="51" xfId="8" applyFont="1" applyFill="1" applyBorder="1" applyAlignment="1">
      <alignment horizontal="center" wrapText="1"/>
    </xf>
    <xf numFmtId="0" fontId="35" fillId="8" borderId="53" xfId="8" applyFont="1" applyFill="1" applyBorder="1" applyAlignment="1">
      <alignment horizontal="center" wrapText="1"/>
    </xf>
    <xf numFmtId="0" fontId="0" fillId="7" borderId="209" xfId="0" applyFont="1" applyFill="1" applyBorder="1" applyAlignment="1">
      <alignment horizontal="center" vertical="center"/>
    </xf>
  </cellXfs>
  <cellStyles count="170">
    <cellStyle name="Hipervínculo" xfId="1" builtinId="8"/>
    <cellStyle name="Millares" xfId="6" builtinId="3"/>
    <cellStyle name="Normal" xfId="0" builtinId="0"/>
    <cellStyle name="Normal 2" xfId="4"/>
    <cellStyle name="Normal 3" xfId="3"/>
    <cellStyle name="Normal 4" xfId="2"/>
    <cellStyle name="Normal 5" xfId="30"/>
    <cellStyle name="Porcentaje" xfId="7" builtinId="5"/>
    <cellStyle name="Porcentaje 2" xfId="5"/>
    <cellStyle name="style1573052404887" xfId="46"/>
    <cellStyle name="style1573052404934" xfId="15"/>
    <cellStyle name="style1573052405215" xfId="55"/>
    <cellStyle name="style1573052405246" xfId="47"/>
    <cellStyle name="style1573052405308" xfId="48"/>
    <cellStyle name="style1573052405371" xfId="49"/>
    <cellStyle name="style1573052405417" xfId="50"/>
    <cellStyle name="style1573052405464" xfId="54"/>
    <cellStyle name="style1573052405527" xfId="51"/>
    <cellStyle name="style1573052405573" xfId="52"/>
    <cellStyle name="style1573052405620" xfId="53"/>
    <cellStyle name="style1573052405901" xfId="56"/>
    <cellStyle name="style1573052405963" xfId="57"/>
    <cellStyle name="style1573052406026" xfId="58"/>
    <cellStyle name="style1573058599121" xfId="73"/>
    <cellStyle name="style1573058599153" xfId="63"/>
    <cellStyle name="style1573058599246" xfId="68"/>
    <cellStyle name="style1573058599277" xfId="59"/>
    <cellStyle name="style1573058599355" xfId="60"/>
    <cellStyle name="style1573058599433" xfId="61"/>
    <cellStyle name="style1573058599511" xfId="62"/>
    <cellStyle name="style1573058599605" xfId="64"/>
    <cellStyle name="style1573058599699" xfId="65"/>
    <cellStyle name="style1573058599792" xfId="66"/>
    <cellStyle name="style1573058599824" xfId="67"/>
    <cellStyle name="style1573058600042" xfId="69"/>
    <cellStyle name="style1573058600089" xfId="70"/>
    <cellStyle name="style1573058600136" xfId="71"/>
    <cellStyle name="style1573058600167" xfId="72"/>
    <cellStyle name="style1573500432967" xfId="42"/>
    <cellStyle name="style1573500433013" xfId="31"/>
    <cellStyle name="style1573500433076" xfId="43"/>
    <cellStyle name="style1573500433123" xfId="32"/>
    <cellStyle name="style1573500433169" xfId="44"/>
    <cellStyle name="style1573500433232" xfId="33"/>
    <cellStyle name="style1573500433325" xfId="45"/>
    <cellStyle name="style1573500433357" xfId="34"/>
    <cellStyle name="style1573500433637" xfId="35"/>
    <cellStyle name="style1573500433731" xfId="36"/>
    <cellStyle name="style1573545026152" xfId="8"/>
    <cellStyle name="style1573545026760" xfId="9"/>
    <cellStyle name="style1573545027212" xfId="10"/>
    <cellStyle name="style1573545027290" xfId="13"/>
    <cellStyle name="style1573545027415" xfId="16"/>
    <cellStyle name="style1573545027462" xfId="11"/>
    <cellStyle name="style1573545027618" xfId="12"/>
    <cellStyle name="style1573545027680" xfId="37"/>
    <cellStyle name="style1573545027727" xfId="38"/>
    <cellStyle name="style1573545027805" xfId="14"/>
    <cellStyle name="style1573545027946" xfId="39"/>
    <cellStyle name="style1573545028008" xfId="40"/>
    <cellStyle name="style1573545028070" xfId="41"/>
    <cellStyle name="style1573545028336" xfId="17"/>
    <cellStyle name="style1573549612587" xfId="18"/>
    <cellStyle name="style1573549612681" xfId="19"/>
    <cellStyle name="style1573549613180" xfId="20"/>
    <cellStyle name="style1573549613227" xfId="24"/>
    <cellStyle name="style1573549613367" xfId="27"/>
    <cellStyle name="style1573549613461" xfId="21"/>
    <cellStyle name="style1573549613523" xfId="22"/>
    <cellStyle name="style1573549613601" xfId="23"/>
    <cellStyle name="style1573549613742" xfId="25"/>
    <cellStyle name="style1573549613789" xfId="26"/>
    <cellStyle name="style1573549613976" xfId="28"/>
    <cellStyle name="style1573549614054" xfId="29"/>
    <cellStyle name="style1573726734158" xfId="75"/>
    <cellStyle name="style1573726734205" xfId="76"/>
    <cellStyle name="style1573726734252" xfId="77"/>
    <cellStyle name="style1573726734283" xfId="78"/>
    <cellStyle name="style1573726734330" xfId="80"/>
    <cellStyle name="style1573726734377" xfId="81"/>
    <cellStyle name="style1573726734424" xfId="82"/>
    <cellStyle name="style1573726734470" xfId="83"/>
    <cellStyle name="style1573726734767" xfId="85"/>
    <cellStyle name="style1573726734829" xfId="86"/>
    <cellStyle name="style1573726734892" xfId="87"/>
    <cellStyle name="style1573726734923" xfId="88"/>
    <cellStyle name="style1573726736124" xfId="74"/>
    <cellStyle name="style1573726736233" xfId="79"/>
    <cellStyle name="style1573726736342" xfId="84"/>
    <cellStyle name="style1620217063257" xfId="89"/>
    <cellStyle name="style1620217063476" xfId="90"/>
    <cellStyle name="style1645015119089" xfId="114"/>
    <cellStyle name="style1645015120696" xfId="115"/>
    <cellStyle name="style1645015120852" xfId="106"/>
    <cellStyle name="style1645015120914" xfId="107"/>
    <cellStyle name="style1645015120961" xfId="108"/>
    <cellStyle name="style1645015120992" xfId="109"/>
    <cellStyle name="style1645015121148" xfId="110"/>
    <cellStyle name="style1645015121195" xfId="111"/>
    <cellStyle name="style1645015121258" xfId="112"/>
    <cellStyle name="style1645015121304" xfId="113"/>
    <cellStyle name="style1645015189150" xfId="91"/>
    <cellStyle name="style1645015189228" xfId="92"/>
    <cellStyle name="style1645015189322" xfId="93"/>
    <cellStyle name="style1645015189369" xfId="101"/>
    <cellStyle name="style1645015189416" xfId="104"/>
    <cellStyle name="style1645015189494" xfId="94"/>
    <cellStyle name="style1645015189525" xfId="95"/>
    <cellStyle name="style1645015189587" xfId="96"/>
    <cellStyle name="style1645015189618" xfId="100"/>
    <cellStyle name="style1645015189650" xfId="103"/>
    <cellStyle name="style1645015189977" xfId="97"/>
    <cellStyle name="style1645015190055" xfId="98"/>
    <cellStyle name="style1645015190102" xfId="99"/>
    <cellStyle name="style1645015190149" xfId="102"/>
    <cellStyle name="style1645015190180" xfId="105"/>
    <cellStyle name="style1645015758070" xfId="116"/>
    <cellStyle name="style1645015758117" xfId="117"/>
    <cellStyle name="style1645015758179" xfId="118"/>
    <cellStyle name="style1645015758257" xfId="119"/>
    <cellStyle name="style1645015886056" xfId="126"/>
    <cellStyle name="style1645015886118" xfId="121"/>
    <cellStyle name="style1645015886165" xfId="127"/>
    <cellStyle name="style1645015886243" xfId="128"/>
    <cellStyle name="style1645015886508" xfId="122"/>
    <cellStyle name="style1645015886571" xfId="123"/>
    <cellStyle name="style1645015886649" xfId="124"/>
    <cellStyle name="style1645015886711" xfId="125"/>
    <cellStyle name="style1645015886820" xfId="129"/>
    <cellStyle name="style1645015886867" xfId="130"/>
    <cellStyle name="style1645015886945" xfId="131"/>
    <cellStyle name="style1645015886992" xfId="132"/>
    <cellStyle name="style1645015887304" xfId="120"/>
    <cellStyle name="style1678087465503" xfId="135"/>
    <cellStyle name="style1678087465581" xfId="136"/>
    <cellStyle name="style1678087465706" xfId="137"/>
    <cellStyle name="style1678087465753" xfId="141"/>
    <cellStyle name="style1678087465862" xfId="142"/>
    <cellStyle name="style1678087465925" xfId="146"/>
    <cellStyle name="style1678087466003" xfId="147"/>
    <cellStyle name="style1678087466050" xfId="138"/>
    <cellStyle name="style1678087466112" xfId="139"/>
    <cellStyle name="style1678087466159" xfId="140"/>
    <cellStyle name="style1678087466190" xfId="143"/>
    <cellStyle name="style1678087466221" xfId="144"/>
    <cellStyle name="style1678087466268" xfId="145"/>
    <cellStyle name="style1678087466330" xfId="148"/>
    <cellStyle name="style1678087466393" xfId="149"/>
    <cellStyle name="style1678087466471" xfId="150"/>
    <cellStyle name="style1678087466533" xfId="151"/>
    <cellStyle name="style1678087466596" xfId="157"/>
    <cellStyle name="style1678087466642" xfId="164"/>
    <cellStyle name="style1678087466783" xfId="152"/>
    <cellStyle name="style1678087466830" xfId="158"/>
    <cellStyle name="style1678087466876" xfId="165"/>
    <cellStyle name="style1678087466908" xfId="153"/>
    <cellStyle name="style1678087466939" xfId="154"/>
    <cellStyle name="style1678087467017" xfId="155"/>
    <cellStyle name="style1678087467064" xfId="156"/>
    <cellStyle name="style1678087467142" xfId="159"/>
    <cellStyle name="style1678087467204" xfId="160"/>
    <cellStyle name="style1678087467298" xfId="161"/>
    <cellStyle name="style1678087467344" xfId="162"/>
    <cellStyle name="style1678087467422" xfId="166"/>
    <cellStyle name="style1678087467485" xfId="167"/>
    <cellStyle name="style1678087467547" xfId="168"/>
    <cellStyle name="style1678087467610" xfId="169"/>
    <cellStyle name="style1678087467734" xfId="163"/>
    <cellStyle name="style1678113039976" xfId="133"/>
    <cellStyle name="style1678113040007" xfId="13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46383</xdr:colOff>
      <xdr:row>0</xdr:row>
      <xdr:rowOff>39757</xdr:rowOff>
    </xdr:from>
    <xdr:to>
      <xdr:col>3</xdr:col>
      <xdr:colOff>411947</xdr:colOff>
      <xdr:row>4</xdr:row>
      <xdr:rowOff>112643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383" y="39757"/>
          <a:ext cx="1770294" cy="655982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10074</xdr:colOff>
      <xdr:row>1</xdr:row>
      <xdr:rowOff>31142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70294" cy="655982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337734</xdr:colOff>
      <xdr:row>1</xdr:row>
      <xdr:rowOff>31142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70294" cy="655982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337734</xdr:colOff>
      <xdr:row>1</xdr:row>
      <xdr:rowOff>31142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70294" cy="655982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337734</xdr:colOff>
      <xdr:row>1</xdr:row>
      <xdr:rowOff>31142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70294" cy="655982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31750</xdr:rowOff>
    </xdr:from>
    <xdr:to>
      <xdr:col>1</xdr:col>
      <xdr:colOff>913044</xdr:colOff>
      <xdr:row>0</xdr:row>
      <xdr:rowOff>687732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1750"/>
          <a:ext cx="1770294" cy="655982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46383</xdr:colOff>
      <xdr:row>0</xdr:row>
      <xdr:rowOff>26505</xdr:rowOff>
    </xdr:from>
    <xdr:to>
      <xdr:col>1</xdr:col>
      <xdr:colOff>1021547</xdr:colOff>
      <xdr:row>0</xdr:row>
      <xdr:rowOff>682487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383" y="26505"/>
          <a:ext cx="1770294" cy="655982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45720</xdr:rowOff>
    </xdr:from>
    <xdr:to>
      <xdr:col>1</xdr:col>
      <xdr:colOff>1143000</xdr:colOff>
      <xdr:row>1</xdr:row>
      <xdr:rowOff>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5720"/>
          <a:ext cx="1935480" cy="70866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131994</xdr:colOff>
      <xdr:row>0</xdr:row>
      <xdr:rowOff>655982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70294" cy="655982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200574</xdr:colOff>
      <xdr:row>0</xdr:row>
      <xdr:rowOff>655982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70294" cy="655982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208194</xdr:colOff>
      <xdr:row>0</xdr:row>
      <xdr:rowOff>655982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70294" cy="65598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358689</xdr:colOff>
      <xdr:row>1</xdr:row>
      <xdr:rowOff>31142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70294" cy="655982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985434</xdr:colOff>
      <xdr:row>0</xdr:row>
      <xdr:rowOff>655982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70294" cy="655982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977814</xdr:colOff>
      <xdr:row>0</xdr:row>
      <xdr:rowOff>655982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70294" cy="655982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977814</xdr:colOff>
      <xdr:row>0</xdr:row>
      <xdr:rowOff>655982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70294" cy="655982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200574</xdr:colOff>
      <xdr:row>0</xdr:row>
      <xdr:rowOff>655982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70294" cy="655982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200574</xdr:colOff>
      <xdr:row>0</xdr:row>
      <xdr:rowOff>655982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70294" cy="655982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200574</xdr:colOff>
      <xdr:row>0</xdr:row>
      <xdr:rowOff>655982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70294" cy="65598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314874</xdr:colOff>
      <xdr:row>1</xdr:row>
      <xdr:rowOff>31142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70294" cy="65598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314874</xdr:colOff>
      <xdr:row>1</xdr:row>
      <xdr:rowOff>31142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70294" cy="65598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314874</xdr:colOff>
      <xdr:row>1</xdr:row>
      <xdr:rowOff>180975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24574" cy="80962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10074</xdr:colOff>
      <xdr:row>1</xdr:row>
      <xdr:rowOff>31142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70294" cy="65598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337734</xdr:colOff>
      <xdr:row>1</xdr:row>
      <xdr:rowOff>31142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70294" cy="655982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337734</xdr:colOff>
      <xdr:row>1</xdr:row>
      <xdr:rowOff>31142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70294" cy="655982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337734</xdr:colOff>
      <xdr:row>1</xdr:row>
      <xdr:rowOff>31142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70294" cy="65598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O41"/>
  <sheetViews>
    <sheetView showGridLines="0" tabSelected="1" view="pageBreakPreview" zoomScale="115" zoomScaleNormal="100" zoomScaleSheetLayoutView="115" workbookViewId="0"/>
  </sheetViews>
  <sheetFormatPr baseColWidth="10" defaultColWidth="11.42578125" defaultRowHeight="12" x14ac:dyDescent="0.2"/>
  <cols>
    <col min="1" max="1" width="4.140625" style="3" customWidth="1"/>
    <col min="2" max="2" width="4.85546875" style="1" customWidth="1"/>
    <col min="3" max="7" width="11.42578125" style="1"/>
    <col min="8" max="8" width="14.85546875" style="1" customWidth="1"/>
    <col min="9" max="9" width="7.140625" style="1" customWidth="1"/>
    <col min="10" max="16384" width="11.42578125" style="1"/>
  </cols>
  <sheetData>
    <row r="6" spans="1:15" ht="18.75" customHeight="1" thickBot="1" x14ac:dyDescent="0.25">
      <c r="A6" s="112" t="s">
        <v>0</v>
      </c>
      <c r="B6" s="112"/>
      <c r="C6" s="112"/>
      <c r="D6" s="117"/>
      <c r="E6" s="117"/>
      <c r="F6" s="117"/>
      <c r="G6" s="117"/>
      <c r="H6" s="117"/>
      <c r="I6" s="117"/>
    </row>
    <row r="7" spans="1:15" s="113" customFormat="1" ht="18.75" customHeight="1" x14ac:dyDescent="0.25">
      <c r="A7" s="114" t="s">
        <v>90</v>
      </c>
      <c r="B7" s="115"/>
      <c r="C7" s="115"/>
      <c r="D7" s="116"/>
      <c r="E7" s="116"/>
      <c r="F7" s="116"/>
      <c r="G7" s="116"/>
      <c r="H7" s="116"/>
      <c r="I7" s="116"/>
    </row>
    <row r="8" spans="1:15" customFormat="1" ht="16.5" customHeight="1" x14ac:dyDescent="0.2"/>
    <row r="9" spans="1:15" s="2" customFormat="1" ht="16.5" customHeight="1" x14ac:dyDescent="0.2">
      <c r="A9" s="118" t="s">
        <v>91</v>
      </c>
      <c r="B9" s="119"/>
      <c r="C9" s="119"/>
      <c r="D9" s="119"/>
      <c r="E9" s="119"/>
      <c r="F9" s="119"/>
      <c r="G9" s="119"/>
      <c r="H9" s="119"/>
    </row>
    <row r="10" spans="1:15" s="123" customFormat="1" ht="20.100000000000001" customHeight="1" x14ac:dyDescent="0.2">
      <c r="A10" s="120"/>
      <c r="B10" s="121"/>
      <c r="C10" s="122"/>
      <c r="D10" s="122"/>
      <c r="E10" s="122"/>
      <c r="F10" s="122"/>
      <c r="G10" s="122"/>
      <c r="H10" s="122"/>
      <c r="I10" s="122"/>
    </row>
    <row r="11" spans="1:15" ht="16.5" customHeight="1" x14ac:dyDescent="0.2">
      <c r="A11" s="128" t="s">
        <v>92</v>
      </c>
      <c r="C11" s="128"/>
      <c r="D11" s="128"/>
      <c r="E11" s="128"/>
      <c r="F11" s="128"/>
      <c r="G11" s="128"/>
      <c r="H11" s="128"/>
      <c r="I11" s="128"/>
      <c r="J11" s="4"/>
      <c r="K11" s="4"/>
      <c r="L11" s="4"/>
      <c r="M11" s="4"/>
      <c r="N11" s="4"/>
    </row>
    <row r="12" spans="1:15" ht="16.5" customHeight="1" x14ac:dyDescent="0.2">
      <c r="A12" s="128" t="s">
        <v>93</v>
      </c>
      <c r="C12" s="128"/>
      <c r="D12" s="128"/>
      <c r="E12" s="128"/>
      <c r="F12" s="128"/>
      <c r="G12" s="128"/>
      <c r="H12" s="128"/>
      <c r="I12" s="128"/>
      <c r="J12" s="4"/>
      <c r="K12" s="4"/>
      <c r="L12" s="4"/>
      <c r="M12" s="4"/>
      <c r="N12" s="4"/>
      <c r="O12" s="4"/>
    </row>
    <row r="13" spans="1:15" ht="16.5" customHeight="1" x14ac:dyDescent="0.2">
      <c r="A13" s="128" t="s">
        <v>94</v>
      </c>
      <c r="C13" s="128"/>
      <c r="D13" s="128"/>
      <c r="E13" s="128"/>
      <c r="F13" s="128"/>
      <c r="G13" s="128"/>
      <c r="H13" s="128"/>
      <c r="I13" s="128"/>
      <c r="J13" s="4"/>
      <c r="K13" s="4"/>
      <c r="L13" s="4"/>
      <c r="M13" s="4"/>
      <c r="N13" s="4"/>
      <c r="O13" s="4"/>
    </row>
    <row r="14" spans="1:15" ht="16.5" customHeight="1" x14ac:dyDescent="0.2">
      <c r="A14" s="128" t="s">
        <v>95</v>
      </c>
      <c r="C14" s="128"/>
      <c r="D14" s="128"/>
      <c r="E14" s="128"/>
      <c r="F14" s="128"/>
      <c r="G14" s="128"/>
      <c r="H14" s="128"/>
      <c r="I14" s="128"/>
      <c r="J14" s="4"/>
      <c r="K14" s="4"/>
      <c r="L14" s="4"/>
      <c r="M14" s="4"/>
      <c r="N14" s="4"/>
      <c r="O14" s="4"/>
    </row>
    <row r="15" spans="1:15" s="6" customFormat="1" ht="16.5" customHeight="1" x14ac:dyDescent="0.2">
      <c r="A15" s="128" t="s">
        <v>96</v>
      </c>
      <c r="C15" s="128"/>
      <c r="D15" s="128"/>
      <c r="E15" s="128"/>
      <c r="F15" s="128"/>
      <c r="G15" s="128"/>
      <c r="H15" s="128"/>
      <c r="I15" s="128"/>
      <c r="J15" s="5"/>
      <c r="K15" s="5"/>
      <c r="L15" s="5"/>
      <c r="M15" s="5"/>
      <c r="N15" s="5"/>
      <c r="O15" s="5"/>
    </row>
    <row r="16" spans="1:15" s="6" customFormat="1" ht="16.5" customHeight="1" x14ac:dyDescent="0.2">
      <c r="A16" s="128" t="s">
        <v>97</v>
      </c>
      <c r="C16" s="128"/>
      <c r="D16" s="128"/>
      <c r="E16" s="128"/>
      <c r="F16" s="128"/>
      <c r="G16" s="128"/>
      <c r="H16" s="128"/>
      <c r="I16" s="128"/>
      <c r="J16" s="5"/>
      <c r="K16" s="5"/>
      <c r="L16" s="5"/>
      <c r="M16" s="5"/>
      <c r="N16" s="5"/>
      <c r="O16" s="5"/>
    </row>
    <row r="17" spans="1:15" s="6" customFormat="1" ht="16.5" customHeight="1" x14ac:dyDescent="0.2">
      <c r="A17" s="128" t="s">
        <v>98</v>
      </c>
      <c r="C17" s="128"/>
      <c r="D17" s="128"/>
      <c r="E17" s="128"/>
      <c r="F17" s="128"/>
      <c r="G17" s="128"/>
      <c r="H17" s="128"/>
      <c r="I17" s="128"/>
      <c r="J17" s="5"/>
      <c r="K17" s="5"/>
      <c r="L17" s="5"/>
      <c r="M17" s="5"/>
      <c r="N17" s="5"/>
      <c r="O17" s="5"/>
    </row>
    <row r="18" spans="1:15" s="6" customFormat="1" ht="16.5" customHeight="1" x14ac:dyDescent="0.2">
      <c r="A18" s="128" t="s">
        <v>99</v>
      </c>
      <c r="C18" s="128"/>
      <c r="D18" s="128"/>
      <c r="E18" s="128"/>
      <c r="F18" s="128"/>
      <c r="G18" s="128"/>
      <c r="H18" s="128"/>
      <c r="I18" s="128"/>
      <c r="J18" s="5"/>
      <c r="K18" s="5"/>
      <c r="L18" s="5"/>
      <c r="M18" s="5"/>
      <c r="N18" s="5"/>
      <c r="O18" s="5"/>
    </row>
    <row r="19" spans="1:15" ht="16.5" customHeight="1" x14ac:dyDescent="0.2">
      <c r="A19" s="128" t="s">
        <v>100</v>
      </c>
      <c r="C19" s="128"/>
      <c r="D19" s="128"/>
      <c r="E19" s="128"/>
      <c r="F19" s="128"/>
      <c r="G19" s="128"/>
      <c r="H19" s="128"/>
      <c r="I19" s="128"/>
      <c r="J19" s="4"/>
      <c r="K19" s="4"/>
      <c r="L19" s="4"/>
      <c r="M19" s="4"/>
      <c r="N19" s="4"/>
      <c r="O19" s="4"/>
    </row>
    <row r="20" spans="1:15" ht="16.5" customHeight="1" x14ac:dyDescent="0.2">
      <c r="A20" s="128" t="s">
        <v>101</v>
      </c>
      <c r="C20" s="128"/>
      <c r="D20" s="128"/>
      <c r="E20" s="128"/>
      <c r="F20" s="128"/>
      <c r="G20" s="128"/>
      <c r="H20" s="128"/>
      <c r="I20" s="128"/>
      <c r="J20" s="4"/>
      <c r="K20" s="4"/>
      <c r="L20" s="4"/>
      <c r="M20" s="4"/>
      <c r="N20" s="4"/>
      <c r="O20" s="4"/>
    </row>
    <row r="21" spans="1:15" ht="16.5" customHeight="1" x14ac:dyDescent="0.2">
      <c r="A21" s="128" t="s">
        <v>102</v>
      </c>
      <c r="C21" s="128"/>
      <c r="D21" s="128"/>
      <c r="E21" s="128"/>
      <c r="F21" s="128"/>
      <c r="G21" s="128"/>
      <c r="H21" s="128"/>
      <c r="I21" s="128"/>
      <c r="J21" s="4"/>
      <c r="K21" s="4"/>
      <c r="L21" s="4"/>
      <c r="M21" s="4"/>
      <c r="N21" s="4"/>
      <c r="O21" s="4"/>
    </row>
    <row r="22" spans="1:15" ht="16.5" customHeight="1" x14ac:dyDescent="0.2">
      <c r="A22" s="128" t="s">
        <v>103</v>
      </c>
      <c r="C22" s="128"/>
      <c r="D22" s="128"/>
      <c r="E22" s="128"/>
      <c r="F22" s="128"/>
      <c r="G22" s="128"/>
      <c r="H22" s="128"/>
      <c r="I22" s="128"/>
      <c r="J22" s="4"/>
      <c r="K22" s="4"/>
      <c r="L22" s="4"/>
      <c r="M22" s="4"/>
      <c r="N22" s="4"/>
      <c r="O22" s="4"/>
    </row>
    <row r="23" spans="1:15" customFormat="1" ht="16.5" customHeight="1" x14ac:dyDescent="0.2"/>
    <row r="24" spans="1:15" ht="16.5" customHeight="1" x14ac:dyDescent="0.2">
      <c r="A24" s="118" t="s">
        <v>104</v>
      </c>
      <c r="B24" s="119"/>
      <c r="C24" s="119"/>
      <c r="D24" s="119"/>
      <c r="E24" s="119"/>
      <c r="F24" s="119"/>
      <c r="G24" s="119"/>
      <c r="H24" s="119"/>
    </row>
    <row r="25" spans="1:15" s="133" customFormat="1" ht="5.0999999999999996" customHeight="1" x14ac:dyDescent="0.2">
      <c r="A25" s="131"/>
      <c r="B25" s="132"/>
      <c r="C25" s="132"/>
      <c r="D25" s="132"/>
      <c r="E25" s="132"/>
      <c r="F25" s="132"/>
      <c r="G25" s="132"/>
      <c r="H25" s="132"/>
      <c r="I25" s="132"/>
    </row>
    <row r="26" spans="1:15" customFormat="1" ht="16.5" customHeight="1" x14ac:dyDescent="0.2">
      <c r="A26" s="128" t="s">
        <v>252</v>
      </c>
      <c r="B26" s="1"/>
      <c r="C26" s="1"/>
    </row>
    <row r="27" spans="1:15" customFormat="1" ht="16.5" customHeight="1" x14ac:dyDescent="0.2">
      <c r="A27" s="128" t="s">
        <v>253</v>
      </c>
      <c r="B27" s="1"/>
      <c r="C27" s="1"/>
    </row>
    <row r="28" spans="1:15" customFormat="1" ht="16.5" customHeight="1" x14ac:dyDescent="0.2">
      <c r="A28" s="128" t="s">
        <v>254</v>
      </c>
      <c r="B28" s="1"/>
      <c r="C28" s="1"/>
    </row>
    <row r="29" spans="1:15" customFormat="1" ht="16.5" customHeight="1" x14ac:dyDescent="0.2">
      <c r="A29" s="128" t="s">
        <v>255</v>
      </c>
      <c r="B29" s="1"/>
      <c r="C29" s="1"/>
    </row>
    <row r="30" spans="1:15" customFormat="1" ht="16.5" customHeight="1" x14ac:dyDescent="0.2">
      <c r="A30" s="128" t="s">
        <v>256</v>
      </c>
      <c r="B30" s="1"/>
      <c r="C30" s="1"/>
    </row>
    <row r="31" spans="1:15" customFormat="1" ht="16.5" customHeight="1" x14ac:dyDescent="0.2">
      <c r="A31" s="128" t="s">
        <v>257</v>
      </c>
      <c r="B31" s="1"/>
      <c r="C31" s="1"/>
    </row>
    <row r="32" spans="1:15" customFormat="1" ht="16.5" customHeight="1" x14ac:dyDescent="0.2"/>
    <row r="33" spans="1:8" s="2" customFormat="1" ht="16.5" customHeight="1" x14ac:dyDescent="0.2">
      <c r="A33" s="118" t="s">
        <v>105</v>
      </c>
      <c r="B33" s="119"/>
      <c r="C33" s="119"/>
      <c r="D33" s="119"/>
      <c r="E33" s="119"/>
      <c r="F33" s="119"/>
      <c r="G33" s="119"/>
      <c r="H33" s="119"/>
    </row>
    <row r="34" spans="1:8" customFormat="1" ht="5.0999999999999996" customHeight="1" x14ac:dyDescent="0.2"/>
    <row r="35" spans="1:8" customFormat="1" ht="16.5" customHeight="1" x14ac:dyDescent="0.2">
      <c r="A35" s="345" t="s">
        <v>258</v>
      </c>
    </row>
    <row r="36" spans="1:8" customFormat="1" ht="16.5" customHeight="1" x14ac:dyDescent="0.2">
      <c r="A36" s="128" t="s">
        <v>259</v>
      </c>
    </row>
    <row r="37" spans="1:8" customFormat="1" ht="16.5" customHeight="1" x14ac:dyDescent="0.2">
      <c r="A37" s="345" t="s">
        <v>260</v>
      </c>
    </row>
    <row r="38" spans="1:8" customFormat="1" ht="16.5" customHeight="1" x14ac:dyDescent="0.2">
      <c r="A38" s="128" t="s">
        <v>229</v>
      </c>
    </row>
    <row r="39" spans="1:8" customFormat="1" ht="16.5" customHeight="1" x14ac:dyDescent="0.2">
      <c r="A39" s="128" t="s">
        <v>240</v>
      </c>
    </row>
    <row r="40" spans="1:8" customFormat="1" ht="16.5" customHeight="1" x14ac:dyDescent="0.2">
      <c r="A40" s="345" t="s">
        <v>245</v>
      </c>
    </row>
    <row r="41" spans="1:8" customFormat="1" ht="16.5" customHeight="1" x14ac:dyDescent="0.2"/>
  </sheetData>
  <hyperlinks>
    <hyperlink ref="A11:I11" location="'1.1'!Área_de_impresión" display="1.1 ACTIVOS POR SEXO Y EDAD. Comunidad de Madrid"/>
    <hyperlink ref="A12:I12" location="'1.2'!Área_de_impresión" display="1.2 ACTIVOS POR SEXO Y EDAD. España"/>
    <hyperlink ref="A13:I13" location="'1.3'!Área_de_impresión" display="1.3  TASAS DE ACTIVIDAD POR SEXO Y EDAD. Comunidad de Madrid"/>
    <hyperlink ref="A14:I14" location="'1.4'!Área_de_impresión" display="1.4  TASAS DE ACTIVIDAD POR SEXO Y EDAD. España"/>
    <hyperlink ref="A15:I15" location="'1.5'!Área_de_impresión" display="1.5 OCUPADOS POR SEXO Y EDAD. Comunidad de Madrid"/>
    <hyperlink ref="A16:I16" location="'1.6'!Área_de_impresión" display="1.6 OCUPADOS POR SEXO Y EDAD. España"/>
    <hyperlink ref="A17:I17" location="'1.7'!Área_de_impresión" display="1.7  TASAS DE EMPLEO POR SEXO Y EDAD. Comunidad de Madrid"/>
    <hyperlink ref="A18:I18" location="'1.8'!A1" display="1.8  TASAS DE EMPLEO POR SEXO Y EDAD. España"/>
    <hyperlink ref="A19:I19" location="'1.9'!A1" display="1.9 PARADOS POR SEXO Y EDAD. Comunidad de Madrid"/>
    <hyperlink ref="A20:I20" location="'1.10'!A1" display="1.10 PARADOS POR SEXO Y EDAD. España"/>
    <hyperlink ref="A21:I21" location="'1.11'!A1" display="1.11 TASAS DE PARO POR SEXO Y EDAD. Comunidad de Madrid"/>
    <hyperlink ref="A22:I22" location="'1.12'!A1" display="1.12 TASAS DE PARO POR SEXO Y EDAD. España"/>
    <hyperlink ref="A35" location="'3.1'!A1" display="'3.1'!A1"/>
    <hyperlink ref="A36" location="'3.2'!A1" display="'3.2'!A1"/>
    <hyperlink ref="A37" location="'3.3'!A1" display="'3.3'!A1"/>
    <hyperlink ref="A38" location="'3.4'!A1" display="'3.4'!A1"/>
    <hyperlink ref="A39" location="'3.5'!A1" display="'3.5'!A1"/>
    <hyperlink ref="A40" location="'3.6'!A1" display="'3.6'!A1"/>
    <hyperlink ref="A26" location="'2.1'!A1" display="2.1 Evolución de jóvenes menores de 30 años. PARO REGISTRADO . Diciembre  2020"/>
    <hyperlink ref="A27" location="'2.2'!A1" display="2.2 Perfil de demandantes jóvenes menores de 30 años. TOTAL DEMANDANTES DE EMPLEO . Diciembre  2020"/>
    <hyperlink ref="A28" location="'2.3'!A1" display="2.3 Perfil de demandantes jóvenes menores de 30 años. PARO REGISTRADO. Diciembre  2020"/>
    <hyperlink ref="A29" location="'2.4'!A1" display="2.4 Evolución demandantes parados según edad.  Diciembre 2008 a Diciembre 2020"/>
    <hyperlink ref="A30" location="'2.5'!A1" display="2.5 Evolución demandantes menores de 30 años. 2009-2020. C. Madrid"/>
    <hyperlink ref="A31" location="'2.6'!A1" display="2.6 Evolución demandantes parados menores de 30 años. 2009-2020. C. Madrid"/>
  </hyperlinks>
  <pageMargins left="0.78740157480314965" right="0.78740157480314965" top="0.78740157480314965" bottom="0.78740157480314965" header="0" footer="0"/>
  <pageSetup paperSize="9" scale="87" orientation="portrait" r:id="rId1"/>
  <headerFooter scaleWithDoc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5"/>
  <sheetViews>
    <sheetView showGridLines="0" zoomScaleNormal="100" workbookViewId="0"/>
  </sheetViews>
  <sheetFormatPr baseColWidth="10" defaultColWidth="1.7109375" defaultRowHeight="12.75" x14ac:dyDescent="0.2"/>
  <cols>
    <col min="1" max="1" width="8.7109375" style="46" customWidth="1"/>
    <col min="2" max="2" width="0.7109375" style="46" customWidth="1"/>
    <col min="3" max="8" width="5.42578125" style="46" customWidth="1"/>
    <col min="9" max="9" width="6.7109375" style="15" customWidth="1"/>
    <col min="10" max="10" width="6.140625" style="15" customWidth="1"/>
    <col min="11" max="11" width="6.42578125" style="15" customWidth="1"/>
    <col min="12" max="12" width="6.7109375" style="15" customWidth="1"/>
    <col min="13" max="13" width="6.28515625" style="15" customWidth="1"/>
    <col min="14" max="14" width="7" style="15" customWidth="1"/>
    <col min="15" max="15" width="0.28515625" style="15" customWidth="1"/>
    <col min="16" max="18" width="1.7109375" style="15" customWidth="1"/>
    <col min="19" max="16384" width="1.7109375" style="15"/>
  </cols>
  <sheetData>
    <row r="1" spans="1:15" s="14" customFormat="1" ht="49.5" customHeight="1" x14ac:dyDescent="0.2">
      <c r="A1" s="13"/>
      <c r="B1" s="13"/>
      <c r="C1" s="13"/>
      <c r="D1" s="13"/>
      <c r="E1" s="13"/>
      <c r="F1" s="13"/>
      <c r="G1" s="13"/>
      <c r="H1" s="13"/>
      <c r="L1" s="555" t="s">
        <v>3</v>
      </c>
      <c r="M1" s="555"/>
      <c r="N1" s="555"/>
    </row>
    <row r="2" spans="1:15" s="14" customFormat="1" ht="13.5" customHeight="1" x14ac:dyDescent="0.2">
      <c r="A2" s="13"/>
      <c r="B2" s="13"/>
      <c r="C2" s="13"/>
      <c r="D2" s="13"/>
      <c r="E2" s="13"/>
      <c r="F2" s="13"/>
      <c r="G2" s="13"/>
      <c r="H2" s="13"/>
      <c r="L2" s="9"/>
      <c r="M2" s="9"/>
      <c r="N2" s="9"/>
    </row>
    <row r="3" spans="1:15" s="14" customFormat="1" ht="13.5" customHeight="1" thickBot="1" x14ac:dyDescent="0.25">
      <c r="A3" s="125" t="s">
        <v>2</v>
      </c>
      <c r="B3" s="13"/>
      <c r="C3" s="13"/>
      <c r="D3" s="13"/>
      <c r="E3" s="13"/>
      <c r="F3" s="13"/>
      <c r="G3" s="13"/>
      <c r="H3" s="13"/>
      <c r="L3" s="111"/>
      <c r="M3" s="111"/>
      <c r="N3" s="111"/>
    </row>
    <row r="4" spans="1:15" ht="27.75" customHeight="1" thickTop="1" thickBot="1" x14ac:dyDescent="0.25">
      <c r="A4" s="564" t="s">
        <v>100</v>
      </c>
      <c r="B4" s="565"/>
      <c r="C4" s="565"/>
      <c r="D4" s="565"/>
      <c r="E4" s="565"/>
      <c r="F4" s="565"/>
      <c r="G4" s="565"/>
      <c r="H4" s="565"/>
      <c r="I4" s="565"/>
      <c r="J4" s="565"/>
      <c r="K4" s="565"/>
      <c r="L4" s="565"/>
      <c r="M4" s="565"/>
      <c r="N4" s="566"/>
    </row>
    <row r="5" spans="1:15" ht="15" customHeight="1" thickTop="1" x14ac:dyDescent="0.2">
      <c r="A5" s="549" t="s">
        <v>4</v>
      </c>
      <c r="B5" s="16"/>
      <c r="C5" s="551" t="s">
        <v>75</v>
      </c>
      <c r="D5" s="552"/>
      <c r="E5" s="553"/>
      <c r="F5" s="551" t="s">
        <v>76</v>
      </c>
      <c r="G5" s="552"/>
      <c r="H5" s="553"/>
      <c r="I5" s="551" t="s">
        <v>77</v>
      </c>
      <c r="J5" s="552"/>
      <c r="K5" s="553"/>
      <c r="L5" s="551" t="s">
        <v>78</v>
      </c>
      <c r="M5" s="552"/>
      <c r="N5" s="558"/>
    </row>
    <row r="6" spans="1:15" ht="13.5" customHeight="1" x14ac:dyDescent="0.2">
      <c r="A6" s="550"/>
      <c r="B6" s="17"/>
      <c r="C6" s="129" t="s">
        <v>79</v>
      </c>
      <c r="D6" s="129" t="s">
        <v>80</v>
      </c>
      <c r="E6" s="129" t="s">
        <v>81</v>
      </c>
      <c r="F6" s="129" t="s">
        <v>79</v>
      </c>
      <c r="G6" s="129" t="s">
        <v>80</v>
      </c>
      <c r="H6" s="129" t="s">
        <v>81</v>
      </c>
      <c r="I6" s="129" t="s">
        <v>79</v>
      </c>
      <c r="J6" s="129" t="s">
        <v>80</v>
      </c>
      <c r="K6" s="129" t="s">
        <v>81</v>
      </c>
      <c r="L6" s="129" t="s">
        <v>79</v>
      </c>
      <c r="M6" s="129" t="s">
        <v>80</v>
      </c>
      <c r="N6" s="130" t="s">
        <v>81</v>
      </c>
    </row>
    <row r="7" spans="1:15" ht="6.75" customHeight="1" x14ac:dyDescent="0.2">
      <c r="A7" s="24"/>
      <c r="B7" s="25"/>
      <c r="C7" s="26"/>
      <c r="D7" s="26"/>
      <c r="E7" s="26"/>
      <c r="F7" s="26"/>
      <c r="G7" s="27"/>
      <c r="H7" s="27"/>
      <c r="I7" s="26"/>
      <c r="J7" s="27"/>
      <c r="K7" s="27"/>
      <c r="L7" s="26"/>
      <c r="M7" s="26"/>
      <c r="N7" s="29"/>
    </row>
    <row r="8" spans="1:15" ht="11.45" customHeight="1" x14ac:dyDescent="0.2">
      <c r="A8" s="30" t="s">
        <v>5</v>
      </c>
      <c r="B8" s="31"/>
      <c r="C8" s="32">
        <v>42.502539999999996</v>
      </c>
      <c r="D8" s="32">
        <v>20.002810000000004</v>
      </c>
      <c r="E8" s="32">
        <v>22.49973</v>
      </c>
      <c r="F8" s="32">
        <v>101.71332</v>
      </c>
      <c r="G8" s="32">
        <v>38.887529999999998</v>
      </c>
      <c r="H8" s="33">
        <v>62.825790000000012</v>
      </c>
      <c r="I8" s="94">
        <v>218.30657000000002</v>
      </c>
      <c r="J8" s="32">
        <v>83.650639999999981</v>
      </c>
      <c r="K8" s="33">
        <v>134.65593000000001</v>
      </c>
      <c r="L8" s="32">
        <v>218.30657000000002</v>
      </c>
      <c r="M8" s="32">
        <v>83.650639999999981</v>
      </c>
      <c r="N8" s="34">
        <v>134.65593000000001</v>
      </c>
      <c r="O8" s="48"/>
    </row>
    <row r="9" spans="1:15" ht="11.45" customHeight="1" x14ac:dyDescent="0.2">
      <c r="A9" s="36" t="s">
        <v>6</v>
      </c>
      <c r="B9" s="31"/>
      <c r="C9" s="37">
        <v>44.476099999999988</v>
      </c>
      <c r="D9" s="37">
        <v>26.574739999999995</v>
      </c>
      <c r="E9" s="37">
        <v>17.90136</v>
      </c>
      <c r="F9" s="37">
        <v>89.469949999999983</v>
      </c>
      <c r="G9" s="37">
        <v>39.577879999999993</v>
      </c>
      <c r="H9" s="38">
        <v>49.892070000000004</v>
      </c>
      <c r="I9" s="95">
        <v>199.65758999999997</v>
      </c>
      <c r="J9" s="37">
        <v>84.095789999999994</v>
      </c>
      <c r="K9" s="38">
        <v>115.56180000000002</v>
      </c>
      <c r="L9" s="37">
        <v>200.02773999999997</v>
      </c>
      <c r="M9" s="37">
        <v>84.465939999999989</v>
      </c>
      <c r="N9" s="39">
        <v>115.56180000000002</v>
      </c>
      <c r="O9" s="48"/>
    </row>
    <row r="10" spans="1:15" ht="11.45" customHeight="1" x14ac:dyDescent="0.2">
      <c r="A10" s="30" t="s">
        <v>7</v>
      </c>
      <c r="B10" s="31"/>
      <c r="C10" s="32">
        <v>59.419809999999991</v>
      </c>
      <c r="D10" s="32">
        <v>32.324089999999998</v>
      </c>
      <c r="E10" s="32">
        <v>27.095719999999993</v>
      </c>
      <c r="F10" s="32">
        <v>105.19039000000001</v>
      </c>
      <c r="G10" s="32">
        <v>48.822289999999995</v>
      </c>
      <c r="H10" s="33">
        <v>56.368099999999998</v>
      </c>
      <c r="I10" s="94">
        <v>213.73965000000001</v>
      </c>
      <c r="J10" s="32">
        <v>91.84093</v>
      </c>
      <c r="K10" s="33">
        <v>121.89871999999998</v>
      </c>
      <c r="L10" s="32">
        <v>213.73965000000001</v>
      </c>
      <c r="M10" s="32">
        <v>91.84093</v>
      </c>
      <c r="N10" s="34">
        <v>121.89871999999998</v>
      </c>
      <c r="O10" s="48"/>
    </row>
    <row r="11" spans="1:15" ht="11.45" customHeight="1" x14ac:dyDescent="0.2">
      <c r="A11" s="36" t="s">
        <v>8</v>
      </c>
      <c r="B11" s="31"/>
      <c r="C11" s="37">
        <v>61.002870000000016</v>
      </c>
      <c r="D11" s="37">
        <v>34.448240000000006</v>
      </c>
      <c r="E11" s="37">
        <v>26.55463</v>
      </c>
      <c r="F11" s="37">
        <v>99.013790000000014</v>
      </c>
      <c r="G11" s="37">
        <v>50.179240000000007</v>
      </c>
      <c r="H11" s="38">
        <v>48.834549999999993</v>
      </c>
      <c r="I11" s="95">
        <v>206.58158000000003</v>
      </c>
      <c r="J11" s="37">
        <v>93.783370000000005</v>
      </c>
      <c r="K11" s="38">
        <v>112.79820999999997</v>
      </c>
      <c r="L11" s="37">
        <v>206.58158000000003</v>
      </c>
      <c r="M11" s="37">
        <v>93.783370000000005</v>
      </c>
      <c r="N11" s="39">
        <v>112.79820999999997</v>
      </c>
      <c r="O11" s="48"/>
    </row>
    <row r="12" spans="1:15" ht="11.45" customHeight="1" x14ac:dyDescent="0.2">
      <c r="A12" s="30" t="s">
        <v>9</v>
      </c>
      <c r="B12" s="31"/>
      <c r="C12" s="32">
        <v>46.697499999999998</v>
      </c>
      <c r="D12" s="32">
        <v>29.824850000000005</v>
      </c>
      <c r="E12" s="32">
        <v>16.872649999999997</v>
      </c>
      <c r="F12" s="32">
        <v>85.515650000000008</v>
      </c>
      <c r="G12" s="32">
        <v>45.111150000000009</v>
      </c>
      <c r="H12" s="33">
        <v>40.404499999999999</v>
      </c>
      <c r="I12" s="94">
        <v>193.64364</v>
      </c>
      <c r="J12" s="32">
        <v>87.86366000000001</v>
      </c>
      <c r="K12" s="33">
        <v>105.77997999999998</v>
      </c>
      <c r="L12" s="32">
        <v>194.03753</v>
      </c>
      <c r="M12" s="32">
        <v>88.257550000000009</v>
      </c>
      <c r="N12" s="34">
        <v>105.77997999999998</v>
      </c>
      <c r="O12" s="48"/>
    </row>
    <row r="13" spans="1:15" ht="11.45" customHeight="1" x14ac:dyDescent="0.2">
      <c r="A13" s="36" t="s">
        <v>10</v>
      </c>
      <c r="B13" s="31"/>
      <c r="C13" s="37">
        <v>42.071630000000006</v>
      </c>
      <c r="D13" s="37">
        <v>25.677089999999996</v>
      </c>
      <c r="E13" s="37">
        <v>16.394539999999999</v>
      </c>
      <c r="F13" s="37">
        <v>84.183840000000018</v>
      </c>
      <c r="G13" s="37">
        <v>44.598719999999993</v>
      </c>
      <c r="H13" s="38">
        <v>39.585120000000003</v>
      </c>
      <c r="I13" s="95">
        <v>203.00052000000002</v>
      </c>
      <c r="J13" s="37">
        <v>98.777999999999992</v>
      </c>
      <c r="K13" s="38">
        <v>104.22252</v>
      </c>
      <c r="L13" s="37">
        <v>203.00052000000002</v>
      </c>
      <c r="M13" s="37">
        <v>98.777999999999992</v>
      </c>
      <c r="N13" s="39">
        <v>104.22252</v>
      </c>
      <c r="O13" s="48"/>
    </row>
    <row r="14" spans="1:15" ht="11.45" customHeight="1" x14ac:dyDescent="0.2">
      <c r="A14" s="30" t="s">
        <v>11</v>
      </c>
      <c r="B14" s="31"/>
      <c r="C14" s="32">
        <v>51.203640000000014</v>
      </c>
      <c r="D14" s="32">
        <v>28.677240000000001</v>
      </c>
      <c r="E14" s="32">
        <v>22.526400000000002</v>
      </c>
      <c r="F14" s="32">
        <v>88.113219999999998</v>
      </c>
      <c r="G14" s="32">
        <v>49.91292</v>
      </c>
      <c r="H14" s="33">
        <v>38.200299999999999</v>
      </c>
      <c r="I14" s="94">
        <v>191.90283000000002</v>
      </c>
      <c r="J14" s="32">
        <v>92.364720000000005</v>
      </c>
      <c r="K14" s="33">
        <v>99.538109999999989</v>
      </c>
      <c r="L14" s="32">
        <v>191.90283000000002</v>
      </c>
      <c r="M14" s="32">
        <v>92.364720000000005</v>
      </c>
      <c r="N14" s="34">
        <v>99.538109999999989</v>
      </c>
      <c r="O14" s="48"/>
    </row>
    <row r="15" spans="1:15" ht="11.45" customHeight="1" x14ac:dyDescent="0.2">
      <c r="A15" s="36" t="s">
        <v>12</v>
      </c>
      <c r="B15" s="31"/>
      <c r="C15" s="37">
        <v>48.249350000000007</v>
      </c>
      <c r="D15" s="37">
        <v>23.968530000000001</v>
      </c>
      <c r="E15" s="37">
        <v>24.280819999999999</v>
      </c>
      <c r="F15" s="37">
        <v>78.171040000000005</v>
      </c>
      <c r="G15" s="37">
        <v>42.33287</v>
      </c>
      <c r="H15" s="38">
        <v>35.838169999999998</v>
      </c>
      <c r="I15" s="95">
        <v>209.99302999999998</v>
      </c>
      <c r="J15" s="37">
        <v>91.222360000000009</v>
      </c>
      <c r="K15" s="38">
        <v>118.77067</v>
      </c>
      <c r="L15" s="37">
        <v>209.99302999999998</v>
      </c>
      <c r="M15" s="37">
        <v>91.222360000000009</v>
      </c>
      <c r="N15" s="39">
        <v>118.77067</v>
      </c>
      <c r="O15" s="48"/>
    </row>
    <row r="16" spans="1:15" ht="11.45" customHeight="1" x14ac:dyDescent="0.2">
      <c r="A16" s="30" t="s">
        <v>13</v>
      </c>
      <c r="B16" s="31"/>
      <c r="C16" s="32">
        <v>68.059539999999984</v>
      </c>
      <c r="D16" s="32">
        <v>36.13991</v>
      </c>
      <c r="E16" s="32">
        <v>31.919629999999994</v>
      </c>
      <c r="F16" s="32">
        <v>109.77651999999998</v>
      </c>
      <c r="G16" s="32">
        <v>57.27881</v>
      </c>
      <c r="H16" s="33">
        <v>52.497709999999998</v>
      </c>
      <c r="I16" s="94">
        <v>256.57292999999993</v>
      </c>
      <c r="J16" s="32">
        <v>129.80811</v>
      </c>
      <c r="K16" s="33">
        <v>126.76482</v>
      </c>
      <c r="L16" s="32">
        <v>256.57292999999993</v>
      </c>
      <c r="M16" s="32">
        <v>129.80811</v>
      </c>
      <c r="N16" s="34">
        <v>126.76482</v>
      </c>
      <c r="O16" s="48"/>
    </row>
    <row r="17" spans="1:15" ht="11.45" customHeight="1" x14ac:dyDescent="0.2">
      <c r="A17" s="36" t="s">
        <v>14</v>
      </c>
      <c r="B17" s="31"/>
      <c r="C17" s="37">
        <v>60.732709999999983</v>
      </c>
      <c r="D17" s="37">
        <v>28.807950000000005</v>
      </c>
      <c r="E17" s="37">
        <v>31.924759999999999</v>
      </c>
      <c r="F17" s="37">
        <v>101.29890999999999</v>
      </c>
      <c r="G17" s="37">
        <v>57.056259999999995</v>
      </c>
      <c r="H17" s="38">
        <v>44.242649999999998</v>
      </c>
      <c r="I17" s="95">
        <v>220.08895000000001</v>
      </c>
      <c r="J17" s="37">
        <v>123.84358000000002</v>
      </c>
      <c r="K17" s="38">
        <v>96.245369999999994</v>
      </c>
      <c r="L17" s="37">
        <v>220.08895000000001</v>
      </c>
      <c r="M17" s="37">
        <v>123.84358000000002</v>
      </c>
      <c r="N17" s="39">
        <v>96.245369999999994</v>
      </c>
      <c r="O17" s="48"/>
    </row>
    <row r="18" spans="1:15" ht="11.45" customHeight="1" x14ac:dyDescent="0.2">
      <c r="A18" s="30" t="s">
        <v>15</v>
      </c>
      <c r="B18" s="31"/>
      <c r="C18" s="32">
        <v>56.156840000000003</v>
      </c>
      <c r="D18" s="32">
        <v>21.960179999999994</v>
      </c>
      <c r="E18" s="32">
        <v>34.196660000000001</v>
      </c>
      <c r="F18" s="32">
        <v>86.355630000000005</v>
      </c>
      <c r="G18" s="32">
        <v>39.961469999999991</v>
      </c>
      <c r="H18" s="33">
        <v>46.394159999999999</v>
      </c>
      <c r="I18" s="94">
        <v>192.61778000000001</v>
      </c>
      <c r="J18" s="32">
        <v>90.862129999999979</v>
      </c>
      <c r="K18" s="33">
        <v>101.75564999999999</v>
      </c>
      <c r="L18" s="32">
        <v>194.47114000000002</v>
      </c>
      <c r="M18" s="32">
        <v>91.966609999999974</v>
      </c>
      <c r="N18" s="34">
        <v>102.50452999999999</v>
      </c>
      <c r="O18" s="48"/>
    </row>
    <row r="19" spans="1:15" ht="11.45" customHeight="1" x14ac:dyDescent="0.2">
      <c r="A19" s="36" t="s">
        <v>16</v>
      </c>
      <c r="B19" s="31"/>
      <c r="C19" s="37">
        <v>42.641579999999998</v>
      </c>
      <c r="D19" s="37">
        <v>17.62285</v>
      </c>
      <c r="E19" s="37">
        <v>25.018729999999998</v>
      </c>
      <c r="F19" s="37">
        <v>82.666889999999995</v>
      </c>
      <c r="G19" s="37">
        <v>35.440390000000001</v>
      </c>
      <c r="H19" s="38">
        <v>47.226500000000001</v>
      </c>
      <c r="I19" s="95">
        <v>184.09291999999999</v>
      </c>
      <c r="J19" s="37">
        <v>83.478050000000025</v>
      </c>
      <c r="K19" s="38">
        <v>100.61487</v>
      </c>
      <c r="L19" s="37">
        <v>185.08729</v>
      </c>
      <c r="M19" s="37">
        <v>84.472420000000028</v>
      </c>
      <c r="N19" s="39">
        <v>100.61487</v>
      </c>
      <c r="O19" s="48"/>
    </row>
    <row r="20" spans="1:15" ht="11.45" customHeight="1" x14ac:dyDescent="0.2">
      <c r="A20" s="30" t="s">
        <v>17</v>
      </c>
      <c r="B20" s="31"/>
      <c r="C20" s="32">
        <v>41.088810000000009</v>
      </c>
      <c r="D20" s="32">
        <v>20.412269999999999</v>
      </c>
      <c r="E20" s="32">
        <v>20.676539999999996</v>
      </c>
      <c r="F20" s="32">
        <v>79.17589000000001</v>
      </c>
      <c r="G20" s="32">
        <v>38.388590000000001</v>
      </c>
      <c r="H20" s="33">
        <v>40.787300000000002</v>
      </c>
      <c r="I20" s="94">
        <v>186.24323999999999</v>
      </c>
      <c r="J20" s="32">
        <v>81.04970999999999</v>
      </c>
      <c r="K20" s="33">
        <v>105.19353000000001</v>
      </c>
      <c r="L20" s="32">
        <v>186.82200999999998</v>
      </c>
      <c r="M20" s="32">
        <v>81.628479999999996</v>
      </c>
      <c r="N20" s="34">
        <v>105.19353000000001</v>
      </c>
      <c r="O20" s="48"/>
    </row>
    <row r="21" spans="1:15" ht="11.45" customHeight="1" x14ac:dyDescent="0.2">
      <c r="A21" s="36" t="s">
        <v>18</v>
      </c>
      <c r="B21" s="31"/>
      <c r="C21" s="37">
        <v>52.331009999999992</v>
      </c>
      <c r="D21" s="37">
        <v>25.483259999999998</v>
      </c>
      <c r="E21" s="37">
        <v>26.847749999999998</v>
      </c>
      <c r="F21" s="37">
        <v>90.422820000000002</v>
      </c>
      <c r="G21" s="37">
        <v>38.215949999999999</v>
      </c>
      <c r="H21" s="38">
        <v>52.206869999999995</v>
      </c>
      <c r="I21" s="95">
        <v>222.01166999999998</v>
      </c>
      <c r="J21" s="37">
        <v>94.027999999999992</v>
      </c>
      <c r="K21" s="38">
        <v>127.98367</v>
      </c>
      <c r="L21" s="37">
        <v>222.51695999999998</v>
      </c>
      <c r="M21" s="37">
        <v>94.533289999999994</v>
      </c>
      <c r="N21" s="39">
        <v>127.98367</v>
      </c>
      <c r="O21" s="48"/>
    </row>
    <row r="22" spans="1:15" ht="11.45" customHeight="1" x14ac:dyDescent="0.2">
      <c r="A22" s="30" t="s">
        <v>19</v>
      </c>
      <c r="B22" s="31"/>
      <c r="C22" s="32">
        <v>45.926629999999996</v>
      </c>
      <c r="D22" s="32">
        <v>20.099180000000004</v>
      </c>
      <c r="E22" s="32">
        <v>25.827449999999999</v>
      </c>
      <c r="F22" s="32">
        <v>84.951899999999995</v>
      </c>
      <c r="G22" s="32">
        <v>31.784980000000004</v>
      </c>
      <c r="H22" s="33">
        <v>53.16691999999999</v>
      </c>
      <c r="I22" s="94">
        <v>191.41781999999995</v>
      </c>
      <c r="J22" s="32">
        <v>68.343599999999995</v>
      </c>
      <c r="K22" s="33">
        <v>123.07421999999998</v>
      </c>
      <c r="L22" s="32">
        <v>191.41781999999995</v>
      </c>
      <c r="M22" s="32">
        <v>68.343599999999995</v>
      </c>
      <c r="N22" s="34">
        <v>123.07421999999998</v>
      </c>
      <c r="O22" s="48"/>
    </row>
    <row r="23" spans="1:15" ht="11.45" customHeight="1" x14ac:dyDescent="0.2">
      <c r="A23" s="36" t="s">
        <v>20</v>
      </c>
      <c r="B23" s="31"/>
      <c r="C23" s="37">
        <v>62.067890000000006</v>
      </c>
      <c r="D23" s="37">
        <v>26.56129</v>
      </c>
      <c r="E23" s="37">
        <v>35.506600000000006</v>
      </c>
      <c r="F23" s="37">
        <v>102.23008000000002</v>
      </c>
      <c r="G23" s="37">
        <v>47.802169999999997</v>
      </c>
      <c r="H23" s="38">
        <v>54.427909999999997</v>
      </c>
      <c r="I23" s="95">
        <v>212.18717000000001</v>
      </c>
      <c r="J23" s="37">
        <v>83.572959999999966</v>
      </c>
      <c r="K23" s="38">
        <v>128.61420999999999</v>
      </c>
      <c r="L23" s="37">
        <v>212.92663000000002</v>
      </c>
      <c r="M23" s="37">
        <v>84.31241999999996</v>
      </c>
      <c r="N23" s="39">
        <v>128.61420999999999</v>
      </c>
      <c r="O23" s="48"/>
    </row>
    <row r="24" spans="1:15" ht="11.45" customHeight="1" x14ac:dyDescent="0.2">
      <c r="A24" s="30" t="s">
        <v>21</v>
      </c>
      <c r="B24" s="31"/>
      <c r="C24" s="32">
        <v>55.054130000000001</v>
      </c>
      <c r="D24" s="32">
        <v>21.46001</v>
      </c>
      <c r="E24" s="32">
        <v>33.594120000000004</v>
      </c>
      <c r="F24" s="32">
        <v>89.799170000000004</v>
      </c>
      <c r="G24" s="32">
        <v>37.429339999999996</v>
      </c>
      <c r="H24" s="33">
        <v>52.36983</v>
      </c>
      <c r="I24" s="94">
        <v>212.83367999999996</v>
      </c>
      <c r="J24" s="32">
        <v>86.975579999999994</v>
      </c>
      <c r="K24" s="33">
        <v>125.85810000000001</v>
      </c>
      <c r="L24" s="32">
        <v>212.83367999999996</v>
      </c>
      <c r="M24" s="32">
        <v>86.975579999999994</v>
      </c>
      <c r="N24" s="34">
        <v>125.85810000000001</v>
      </c>
      <c r="O24" s="45"/>
    </row>
    <row r="25" spans="1:15" ht="11.45" customHeight="1" x14ac:dyDescent="0.2">
      <c r="A25" s="36" t="s">
        <v>22</v>
      </c>
      <c r="B25" s="31"/>
      <c r="C25" s="37">
        <v>61.294340000000005</v>
      </c>
      <c r="D25" s="37">
        <v>26.709409999999995</v>
      </c>
      <c r="E25" s="37">
        <v>34.58493</v>
      </c>
      <c r="F25" s="37">
        <v>88.711169999999996</v>
      </c>
      <c r="G25" s="37">
        <v>40.884129999999999</v>
      </c>
      <c r="H25" s="38">
        <v>47.827039999999997</v>
      </c>
      <c r="I25" s="95">
        <v>204.52953000000002</v>
      </c>
      <c r="J25" s="37">
        <v>97.629080000000002</v>
      </c>
      <c r="K25" s="38">
        <v>106.90044999999999</v>
      </c>
      <c r="L25" s="37">
        <v>204.52953000000002</v>
      </c>
      <c r="M25" s="37">
        <v>97.629080000000002</v>
      </c>
      <c r="N25" s="39">
        <v>106.90044999999999</v>
      </c>
      <c r="O25" s="45"/>
    </row>
    <row r="26" spans="1:15" ht="11.45" customHeight="1" x14ac:dyDescent="0.2">
      <c r="A26" s="30" t="s">
        <v>23</v>
      </c>
      <c r="B26" s="31"/>
      <c r="C26" s="32">
        <v>60.207439999999991</v>
      </c>
      <c r="D26" s="32">
        <v>21.379319999999996</v>
      </c>
      <c r="E26" s="32">
        <v>38.828119999999998</v>
      </c>
      <c r="F26" s="32">
        <v>86.700939999999989</v>
      </c>
      <c r="G26" s="32">
        <v>30.714449999999996</v>
      </c>
      <c r="H26" s="33">
        <v>55.986490000000003</v>
      </c>
      <c r="I26" s="94">
        <v>200.07169999999996</v>
      </c>
      <c r="J26" s="32">
        <v>75.834419999999994</v>
      </c>
      <c r="K26" s="33">
        <v>124.23728000000001</v>
      </c>
      <c r="L26" s="32">
        <v>200.07169999999996</v>
      </c>
      <c r="M26" s="32">
        <v>75.834419999999994</v>
      </c>
      <c r="N26" s="34">
        <v>124.23728000000001</v>
      </c>
      <c r="O26" s="45"/>
    </row>
    <row r="27" spans="1:15" ht="11.45" customHeight="1" x14ac:dyDescent="0.2">
      <c r="A27" s="36" t="s">
        <v>24</v>
      </c>
      <c r="B27" s="31"/>
      <c r="C27" s="37">
        <v>53.038199999999989</v>
      </c>
      <c r="D27" s="37">
        <v>25.270539999999997</v>
      </c>
      <c r="E27" s="37">
        <v>27.767659999999999</v>
      </c>
      <c r="F27" s="37">
        <v>90.01845999999999</v>
      </c>
      <c r="G27" s="37">
        <v>42.793679999999995</v>
      </c>
      <c r="H27" s="38">
        <v>47.224780000000003</v>
      </c>
      <c r="I27" s="95">
        <v>215.33727999999996</v>
      </c>
      <c r="J27" s="37">
        <v>98.192099999999996</v>
      </c>
      <c r="K27" s="38">
        <v>117.14518000000001</v>
      </c>
      <c r="L27" s="37">
        <v>215.33727999999996</v>
      </c>
      <c r="M27" s="37">
        <v>98.192099999999996</v>
      </c>
      <c r="N27" s="39">
        <v>117.14518000000001</v>
      </c>
      <c r="O27" s="45"/>
    </row>
    <row r="28" spans="1:15" ht="11.45" customHeight="1" x14ac:dyDescent="0.2">
      <c r="A28" s="30" t="s">
        <v>25</v>
      </c>
      <c r="B28" s="31"/>
      <c r="C28" s="32">
        <v>67.677379999999971</v>
      </c>
      <c r="D28" s="32">
        <v>33.554839999999999</v>
      </c>
      <c r="E28" s="32">
        <v>34.122540000000001</v>
      </c>
      <c r="F28" s="32">
        <v>106.38701999999998</v>
      </c>
      <c r="G28" s="32">
        <v>50.955079999999995</v>
      </c>
      <c r="H28" s="33">
        <v>55.431939999999997</v>
      </c>
      <c r="I28" s="94">
        <v>249.49647999999999</v>
      </c>
      <c r="J28" s="32">
        <v>111.98814</v>
      </c>
      <c r="K28" s="33">
        <v>137.50834</v>
      </c>
      <c r="L28" s="32">
        <v>249.49647999999999</v>
      </c>
      <c r="M28" s="32">
        <v>111.98814</v>
      </c>
      <c r="N28" s="34">
        <v>137.50834</v>
      </c>
      <c r="O28" s="45"/>
    </row>
    <row r="29" spans="1:15" ht="11.45" customHeight="1" x14ac:dyDescent="0.2">
      <c r="A29" s="36" t="s">
        <v>26</v>
      </c>
      <c r="B29" s="31"/>
      <c r="C29" s="37">
        <v>69.818369999999987</v>
      </c>
      <c r="D29" s="37">
        <v>30.759720000000002</v>
      </c>
      <c r="E29" s="37">
        <v>39.05865</v>
      </c>
      <c r="F29" s="37">
        <v>114.71590999999999</v>
      </c>
      <c r="G29" s="37">
        <v>52.403869999999998</v>
      </c>
      <c r="H29" s="38">
        <v>62.312039999999996</v>
      </c>
      <c r="I29" s="95">
        <v>296.06592000000001</v>
      </c>
      <c r="J29" s="37">
        <v>142.55534</v>
      </c>
      <c r="K29" s="38">
        <v>153.51057999999998</v>
      </c>
      <c r="L29" s="37">
        <v>296.92063000000002</v>
      </c>
      <c r="M29" s="37">
        <v>143.41005000000001</v>
      </c>
      <c r="N29" s="39">
        <v>153.51057999999998</v>
      </c>
      <c r="O29" s="45"/>
    </row>
    <row r="30" spans="1:15" ht="11.45" customHeight="1" x14ac:dyDescent="0.2">
      <c r="A30" s="30" t="s">
        <v>27</v>
      </c>
      <c r="B30" s="31"/>
      <c r="C30" s="32">
        <v>65.480289999999968</v>
      </c>
      <c r="D30" s="32">
        <v>35.58023</v>
      </c>
      <c r="E30" s="32">
        <v>29.90006</v>
      </c>
      <c r="F30" s="32">
        <v>114.22191999999995</v>
      </c>
      <c r="G30" s="32">
        <v>61.447550000000007</v>
      </c>
      <c r="H30" s="33">
        <v>52.774370000000005</v>
      </c>
      <c r="I30" s="94">
        <v>286.01329999999996</v>
      </c>
      <c r="J30" s="32">
        <v>154.13872000000001</v>
      </c>
      <c r="K30" s="33">
        <v>131.87458000000001</v>
      </c>
      <c r="L30" s="32">
        <v>286.01329999999996</v>
      </c>
      <c r="M30" s="32">
        <v>154.13872000000001</v>
      </c>
      <c r="N30" s="34">
        <v>131.87458000000001</v>
      </c>
      <c r="O30" s="45"/>
    </row>
    <row r="31" spans="1:15" ht="11.45" customHeight="1" x14ac:dyDescent="0.2">
      <c r="A31" s="36" t="s">
        <v>28</v>
      </c>
      <c r="B31" s="31"/>
      <c r="C31" s="37">
        <v>72.091399999999993</v>
      </c>
      <c r="D31" s="37">
        <v>41.59606999999999</v>
      </c>
      <c r="E31" s="37">
        <v>30.495330000000003</v>
      </c>
      <c r="F31" s="37">
        <v>121.90022999999998</v>
      </c>
      <c r="G31" s="37">
        <v>72.112650000000002</v>
      </c>
      <c r="H31" s="38">
        <v>49.787580000000005</v>
      </c>
      <c r="I31" s="95">
        <v>346.53063999999995</v>
      </c>
      <c r="J31" s="37">
        <v>172.73507000000001</v>
      </c>
      <c r="K31" s="38">
        <v>173.79557</v>
      </c>
      <c r="L31" s="37">
        <v>347.70728999999994</v>
      </c>
      <c r="M31" s="37">
        <v>173.35338000000002</v>
      </c>
      <c r="N31" s="39">
        <v>174.35390999999998</v>
      </c>
      <c r="O31" s="45"/>
    </row>
    <row r="32" spans="1:15" ht="11.45" customHeight="1" x14ac:dyDescent="0.2">
      <c r="A32" s="30" t="s">
        <v>29</v>
      </c>
      <c r="B32" s="31"/>
      <c r="C32" s="32">
        <v>88.224630000000005</v>
      </c>
      <c r="D32" s="32">
        <v>42.258599999999994</v>
      </c>
      <c r="E32" s="32">
        <v>45.966029999999996</v>
      </c>
      <c r="F32" s="32">
        <v>162.62371999999999</v>
      </c>
      <c r="G32" s="32">
        <v>81.16234</v>
      </c>
      <c r="H32" s="33">
        <v>81.461379999999991</v>
      </c>
      <c r="I32" s="94">
        <v>465.34230999999994</v>
      </c>
      <c r="J32" s="32">
        <v>245.11649000000003</v>
      </c>
      <c r="K32" s="33">
        <v>220.22582</v>
      </c>
      <c r="L32" s="32">
        <v>465.34230999999994</v>
      </c>
      <c r="M32" s="32">
        <v>245.11649000000003</v>
      </c>
      <c r="N32" s="34">
        <v>220.22582</v>
      </c>
      <c r="O32" s="45"/>
    </row>
    <row r="33" spans="1:15" ht="11.45" customHeight="1" x14ac:dyDescent="0.2">
      <c r="A33" s="36" t="s">
        <v>30</v>
      </c>
      <c r="B33" s="31"/>
      <c r="C33" s="37">
        <v>110.17710000000002</v>
      </c>
      <c r="D33" s="37">
        <v>64.239099999999993</v>
      </c>
      <c r="E33" s="37">
        <v>45.938000000000002</v>
      </c>
      <c r="F33" s="37">
        <v>176.72550000000007</v>
      </c>
      <c r="G33" s="37">
        <v>100.12376</v>
      </c>
      <c r="H33" s="38">
        <v>76.601739999999992</v>
      </c>
      <c r="I33" s="95">
        <v>466.64100000000008</v>
      </c>
      <c r="J33" s="37">
        <v>260.50682</v>
      </c>
      <c r="K33" s="38">
        <v>206.13417999999999</v>
      </c>
      <c r="L33" s="37">
        <v>466.64100000000008</v>
      </c>
      <c r="M33" s="37">
        <v>260.50682</v>
      </c>
      <c r="N33" s="39">
        <v>206.13417999999999</v>
      </c>
      <c r="O33" s="45"/>
    </row>
    <row r="34" spans="1:15" ht="11.45" customHeight="1" x14ac:dyDescent="0.2">
      <c r="A34" s="30" t="s">
        <v>31</v>
      </c>
      <c r="B34" s="31"/>
      <c r="C34" s="32">
        <v>119.81779000000003</v>
      </c>
      <c r="D34" s="32">
        <v>69.51500999999999</v>
      </c>
      <c r="E34" s="32">
        <v>50.302780000000006</v>
      </c>
      <c r="F34" s="32">
        <v>183.73978000000002</v>
      </c>
      <c r="G34" s="32">
        <v>103.51819999999998</v>
      </c>
      <c r="H34" s="33">
        <v>80.221580000000003</v>
      </c>
      <c r="I34" s="94">
        <v>488.46712999999988</v>
      </c>
      <c r="J34" s="32">
        <v>262.54181</v>
      </c>
      <c r="K34" s="33">
        <v>225.92532000000003</v>
      </c>
      <c r="L34" s="32">
        <v>488.9772099999999</v>
      </c>
      <c r="M34" s="32">
        <v>263.05189000000001</v>
      </c>
      <c r="N34" s="34">
        <v>225.92532000000003</v>
      </c>
      <c r="O34" s="45"/>
    </row>
    <row r="35" spans="1:15" ht="11.45" customHeight="1" x14ac:dyDescent="0.2">
      <c r="A35" s="41" t="s">
        <v>32</v>
      </c>
      <c r="B35" s="44"/>
      <c r="C35" s="37">
        <v>96.026430000000005</v>
      </c>
      <c r="D35" s="37">
        <v>56.951509999999992</v>
      </c>
      <c r="E35" s="37">
        <v>39.074919999999992</v>
      </c>
      <c r="F35" s="37">
        <v>176.46697</v>
      </c>
      <c r="G35" s="37">
        <v>97.27791999999998</v>
      </c>
      <c r="H35" s="38">
        <v>79.18904999999998</v>
      </c>
      <c r="I35" s="95">
        <v>500.79037</v>
      </c>
      <c r="J35" s="37">
        <v>263.46031000000005</v>
      </c>
      <c r="K35" s="38">
        <v>237.33005999999997</v>
      </c>
      <c r="L35" s="37">
        <v>501.98962999999998</v>
      </c>
      <c r="M35" s="37">
        <v>264.65957000000003</v>
      </c>
      <c r="N35" s="39">
        <v>237.33005999999997</v>
      </c>
      <c r="O35" s="45"/>
    </row>
    <row r="36" spans="1:15" ht="11.45" customHeight="1" x14ac:dyDescent="0.2">
      <c r="A36" s="30" t="s">
        <v>83</v>
      </c>
      <c r="B36" s="31"/>
      <c r="C36" s="32">
        <v>95.371989999999983</v>
      </c>
      <c r="D36" s="32">
        <v>54.871029999999998</v>
      </c>
      <c r="E36" s="32">
        <v>40.500960000000006</v>
      </c>
      <c r="F36" s="32">
        <v>185.52719999999997</v>
      </c>
      <c r="G36" s="32">
        <v>100.03523000000004</v>
      </c>
      <c r="H36" s="33">
        <v>85.491970000000009</v>
      </c>
      <c r="I36" s="94">
        <v>553.58165999999994</v>
      </c>
      <c r="J36" s="32">
        <v>295.04943000000003</v>
      </c>
      <c r="K36" s="33">
        <v>258.53223000000003</v>
      </c>
      <c r="L36" s="32">
        <v>553.58165999999994</v>
      </c>
      <c r="M36" s="32">
        <v>295.04943000000003</v>
      </c>
      <c r="N36" s="34">
        <v>258.53223000000003</v>
      </c>
      <c r="O36" s="45"/>
    </row>
    <row r="37" spans="1:15" ht="11.45" customHeight="1" x14ac:dyDescent="0.2">
      <c r="A37" s="36" t="s">
        <v>33</v>
      </c>
      <c r="B37" s="31"/>
      <c r="C37" s="37">
        <v>104.41780999999999</v>
      </c>
      <c r="D37" s="37">
        <v>60.663170000000008</v>
      </c>
      <c r="E37" s="37">
        <v>43.754640000000002</v>
      </c>
      <c r="F37" s="37">
        <v>187.40816999999998</v>
      </c>
      <c r="G37" s="37">
        <v>105.64277999999999</v>
      </c>
      <c r="H37" s="38">
        <v>81.765389999999996</v>
      </c>
      <c r="I37" s="95">
        <v>566.11666000000002</v>
      </c>
      <c r="J37" s="37">
        <v>297.48903999999999</v>
      </c>
      <c r="K37" s="38">
        <v>268.62761999999998</v>
      </c>
      <c r="L37" s="37">
        <v>566.56606999999997</v>
      </c>
      <c r="M37" s="37">
        <v>297.93844999999999</v>
      </c>
      <c r="N37" s="39">
        <v>268.62761999999998</v>
      </c>
      <c r="O37" s="45"/>
    </row>
    <row r="38" spans="1:15" ht="11.45" customHeight="1" x14ac:dyDescent="0.2">
      <c r="A38" s="30" t="s">
        <v>34</v>
      </c>
      <c r="B38" s="31"/>
      <c r="C38" s="32">
        <v>107.91210000000002</v>
      </c>
      <c r="D38" s="32">
        <v>53.547290000000018</v>
      </c>
      <c r="E38" s="32">
        <v>54.364809999999999</v>
      </c>
      <c r="F38" s="32">
        <v>196.27037000000001</v>
      </c>
      <c r="G38" s="32">
        <v>99.768440000000012</v>
      </c>
      <c r="H38" s="33">
        <v>96.501930000000016</v>
      </c>
      <c r="I38" s="94">
        <v>548.92073000000005</v>
      </c>
      <c r="J38" s="32">
        <v>275.96393</v>
      </c>
      <c r="K38" s="33">
        <v>272.95679999999999</v>
      </c>
      <c r="L38" s="32">
        <v>548.92073000000005</v>
      </c>
      <c r="M38" s="32">
        <v>275.96393</v>
      </c>
      <c r="N38" s="34">
        <v>272.95679999999999</v>
      </c>
      <c r="O38" s="45"/>
    </row>
    <row r="39" spans="1:15" ht="11.45" customHeight="1" x14ac:dyDescent="0.2">
      <c r="A39" s="41" t="s">
        <v>35</v>
      </c>
      <c r="B39" s="44"/>
      <c r="C39" s="37">
        <v>106.53418000000002</v>
      </c>
      <c r="D39" s="37">
        <v>57.640760000000014</v>
      </c>
      <c r="E39" s="37">
        <v>48.893420000000006</v>
      </c>
      <c r="F39" s="37">
        <v>181.10955999999999</v>
      </c>
      <c r="G39" s="37">
        <v>95.293590000000023</v>
      </c>
      <c r="H39" s="38">
        <v>85.815970000000007</v>
      </c>
      <c r="I39" s="95">
        <v>545.33172000000002</v>
      </c>
      <c r="J39" s="37">
        <v>279.14758</v>
      </c>
      <c r="K39" s="38">
        <v>266.18414000000001</v>
      </c>
      <c r="L39" s="37">
        <v>545.33172000000002</v>
      </c>
      <c r="M39" s="37">
        <v>279.14758</v>
      </c>
      <c r="N39" s="39">
        <v>266.18414000000001</v>
      </c>
    </row>
    <row r="40" spans="1:15" ht="11.45" customHeight="1" x14ac:dyDescent="0.2">
      <c r="A40" s="30" t="s">
        <v>84</v>
      </c>
      <c r="B40" s="31"/>
      <c r="C40" s="32">
        <v>91.856160000000017</v>
      </c>
      <c r="D40" s="32">
        <v>49.605910000000009</v>
      </c>
      <c r="E40" s="32">
        <v>42.250250000000001</v>
      </c>
      <c r="F40" s="32">
        <v>167.75333000000001</v>
      </c>
      <c r="G40" s="32">
        <v>87.227840000000015</v>
      </c>
      <c r="H40" s="33">
        <v>80.525490000000005</v>
      </c>
      <c r="I40" s="94">
        <v>523.9192700000001</v>
      </c>
      <c r="J40" s="32">
        <v>266.15807999999998</v>
      </c>
      <c r="K40" s="33">
        <v>257.76119</v>
      </c>
      <c r="L40" s="32">
        <v>524.42408000000012</v>
      </c>
      <c r="M40" s="32">
        <v>266.66289</v>
      </c>
      <c r="N40" s="34">
        <v>257.76119</v>
      </c>
    </row>
    <row r="41" spans="1:15" ht="11.45" customHeight="1" x14ac:dyDescent="0.2">
      <c r="A41" s="36" t="s">
        <v>36</v>
      </c>
      <c r="B41" s="31"/>
      <c r="C41" s="37">
        <v>103.71049000000001</v>
      </c>
      <c r="D41" s="37">
        <v>56.955559999999984</v>
      </c>
      <c r="E41" s="37">
        <v>46.754930000000002</v>
      </c>
      <c r="F41" s="37">
        <v>181.22954000000001</v>
      </c>
      <c r="G41" s="37">
        <v>98.291629999999984</v>
      </c>
      <c r="H41" s="38">
        <v>82.937910000000002</v>
      </c>
      <c r="I41" s="95">
        <v>543.63608000000011</v>
      </c>
      <c r="J41" s="37">
        <v>298.37554</v>
      </c>
      <c r="K41" s="38">
        <v>245.26054000000002</v>
      </c>
      <c r="L41" s="37">
        <v>544.1345500000001</v>
      </c>
      <c r="M41" s="37">
        <v>298.87401</v>
      </c>
      <c r="N41" s="39">
        <v>245.26054000000002</v>
      </c>
    </row>
    <row r="42" spans="1:15" ht="11.45" customHeight="1" x14ac:dyDescent="0.2">
      <c r="A42" s="30" t="s">
        <v>37</v>
      </c>
      <c r="B42" s="31"/>
      <c r="C42" s="32">
        <v>109.43326</v>
      </c>
      <c r="D42" s="32">
        <v>55.451550000000012</v>
      </c>
      <c r="E42" s="32">
        <v>53.981709999999993</v>
      </c>
      <c r="F42" s="32">
        <v>184.10367000000002</v>
      </c>
      <c r="G42" s="32">
        <v>93.472070000000002</v>
      </c>
      <c r="H42" s="33">
        <v>90.631599999999992</v>
      </c>
      <c r="I42" s="94">
        <v>569.27393000000018</v>
      </c>
      <c r="J42" s="32">
        <v>290.61781000000008</v>
      </c>
      <c r="K42" s="33">
        <v>278.65612000000004</v>
      </c>
      <c r="L42" s="32">
        <v>569.82797000000016</v>
      </c>
      <c r="M42" s="32">
        <v>291.17185000000006</v>
      </c>
      <c r="N42" s="34">
        <v>278.65612000000004</v>
      </c>
    </row>
    <row r="43" spans="1:15" ht="11.45" customHeight="1" x14ac:dyDescent="0.2">
      <c r="A43" s="41" t="s">
        <v>38</v>
      </c>
      <c r="B43" s="44"/>
      <c r="C43" s="37">
        <v>104.35974</v>
      </c>
      <c r="D43" s="37">
        <v>56.209700000000012</v>
      </c>
      <c r="E43" s="37">
        <v>48.150040000000004</v>
      </c>
      <c r="F43" s="37">
        <v>186.27145999999996</v>
      </c>
      <c r="G43" s="37">
        <v>101.43194</v>
      </c>
      <c r="H43" s="38">
        <v>84.839519999999993</v>
      </c>
      <c r="I43" s="95">
        <v>619.03838999999994</v>
      </c>
      <c r="J43" s="37">
        <v>335.95635999999996</v>
      </c>
      <c r="K43" s="38">
        <v>283.08203000000003</v>
      </c>
      <c r="L43" s="37">
        <v>619.03838999999994</v>
      </c>
      <c r="M43" s="37">
        <v>335.95635999999996</v>
      </c>
      <c r="N43" s="39">
        <v>283.08203000000003</v>
      </c>
    </row>
    <row r="44" spans="1:15" ht="11.45" customHeight="1" x14ac:dyDescent="0.2">
      <c r="A44" s="30" t="s">
        <v>85</v>
      </c>
      <c r="B44" s="31"/>
      <c r="C44" s="32">
        <v>120.02705</v>
      </c>
      <c r="D44" s="32">
        <v>68.123689999999982</v>
      </c>
      <c r="E44" s="32">
        <v>51.903360000000006</v>
      </c>
      <c r="F44" s="32">
        <v>198.76335</v>
      </c>
      <c r="G44" s="32">
        <v>115.94602999999998</v>
      </c>
      <c r="H44" s="33">
        <v>82.817320000000009</v>
      </c>
      <c r="I44" s="94">
        <v>628.36837000000003</v>
      </c>
      <c r="J44" s="32">
        <v>342.42110999999994</v>
      </c>
      <c r="K44" s="33">
        <v>285.94726000000009</v>
      </c>
      <c r="L44" s="32">
        <v>629.08224000000007</v>
      </c>
      <c r="M44" s="32">
        <v>342.42110999999994</v>
      </c>
      <c r="N44" s="34">
        <v>286.66113000000007</v>
      </c>
    </row>
    <row r="45" spans="1:15" ht="11.45" customHeight="1" x14ac:dyDescent="0.2">
      <c r="A45" s="36" t="s">
        <v>39</v>
      </c>
      <c r="B45" s="31"/>
      <c r="C45" s="37">
        <v>103.74414999999999</v>
      </c>
      <c r="D45" s="37">
        <v>57.750979999999998</v>
      </c>
      <c r="E45" s="37">
        <v>45.993169999999999</v>
      </c>
      <c r="F45" s="37">
        <v>188.35967999999997</v>
      </c>
      <c r="G45" s="37">
        <v>107.83009000000001</v>
      </c>
      <c r="H45" s="38">
        <v>80.529589999999985</v>
      </c>
      <c r="I45" s="95">
        <v>639.94482000000005</v>
      </c>
      <c r="J45" s="37">
        <v>343.67599999999999</v>
      </c>
      <c r="K45" s="38">
        <v>296.26882000000001</v>
      </c>
      <c r="L45" s="37">
        <v>641.43353999999999</v>
      </c>
      <c r="M45" s="37">
        <v>345.16471999999999</v>
      </c>
      <c r="N45" s="39">
        <v>296.26882000000001</v>
      </c>
    </row>
    <row r="46" spans="1:15" ht="11.45" customHeight="1" x14ac:dyDescent="0.2">
      <c r="A46" s="30" t="s">
        <v>40</v>
      </c>
      <c r="B46" s="31"/>
      <c r="C46" s="32">
        <v>115.28509999999997</v>
      </c>
      <c r="D46" s="32">
        <v>64.298599999999993</v>
      </c>
      <c r="E46" s="32">
        <v>50.986499999999999</v>
      </c>
      <c r="F46" s="32">
        <v>194.40938</v>
      </c>
      <c r="G46" s="32">
        <v>108.89214999999999</v>
      </c>
      <c r="H46" s="33">
        <v>85.517229999999984</v>
      </c>
      <c r="I46" s="94">
        <v>627.58659999999986</v>
      </c>
      <c r="J46" s="32">
        <v>330.66354999999999</v>
      </c>
      <c r="K46" s="33">
        <v>296.92304999999999</v>
      </c>
      <c r="L46" s="32">
        <v>629.37472999999989</v>
      </c>
      <c r="M46" s="32">
        <v>331.75049999999999</v>
      </c>
      <c r="N46" s="34">
        <v>297.62423000000001</v>
      </c>
    </row>
    <row r="47" spans="1:15" ht="11.45" customHeight="1" x14ac:dyDescent="0.2">
      <c r="A47" s="41" t="s">
        <v>41</v>
      </c>
      <c r="B47" s="44"/>
      <c r="C47" s="37">
        <v>107.92754999999998</v>
      </c>
      <c r="D47" s="37">
        <v>61.344059999999992</v>
      </c>
      <c r="E47" s="37">
        <v>46.583489999999998</v>
      </c>
      <c r="F47" s="37">
        <v>206.13430000000002</v>
      </c>
      <c r="G47" s="37">
        <v>113.62217</v>
      </c>
      <c r="H47" s="38">
        <v>92.512130000000013</v>
      </c>
      <c r="I47" s="95">
        <v>662.11786999999993</v>
      </c>
      <c r="J47" s="37">
        <v>351.65651000000003</v>
      </c>
      <c r="K47" s="38">
        <v>310.46136000000007</v>
      </c>
      <c r="L47" s="37">
        <v>664.52062999999987</v>
      </c>
      <c r="M47" s="37">
        <v>352.79321000000004</v>
      </c>
      <c r="N47" s="39">
        <v>311.72742000000005</v>
      </c>
    </row>
    <row r="48" spans="1:15" ht="11.45" customHeight="1" x14ac:dyDescent="0.2">
      <c r="A48" s="30" t="s">
        <v>42</v>
      </c>
      <c r="B48" s="31"/>
      <c r="C48" s="32">
        <v>112.78465000000001</v>
      </c>
      <c r="D48" s="32">
        <v>63.334870000000002</v>
      </c>
      <c r="E48" s="32">
        <v>49.44977999999999</v>
      </c>
      <c r="F48" s="32">
        <v>200.59676000000002</v>
      </c>
      <c r="G48" s="32">
        <v>102.07144</v>
      </c>
      <c r="H48" s="33">
        <v>98.525319999999994</v>
      </c>
      <c r="I48" s="94">
        <v>687.41669000000002</v>
      </c>
      <c r="J48" s="32">
        <v>352.16245999999995</v>
      </c>
      <c r="K48" s="33">
        <v>335.25423000000001</v>
      </c>
      <c r="L48" s="32">
        <v>689.72388999999998</v>
      </c>
      <c r="M48" s="32">
        <v>354.46965999999998</v>
      </c>
      <c r="N48" s="34">
        <v>335.25423000000001</v>
      </c>
    </row>
    <row r="49" spans="1:14" ht="11.45" customHeight="1" x14ac:dyDescent="0.2">
      <c r="A49" s="36" t="s">
        <v>43</v>
      </c>
      <c r="B49" s="31"/>
      <c r="C49" s="37">
        <v>101.24374999999998</v>
      </c>
      <c r="D49" s="37">
        <v>54.471640000000001</v>
      </c>
      <c r="E49" s="37">
        <v>46.772109999999991</v>
      </c>
      <c r="F49" s="37">
        <v>179.09191999999996</v>
      </c>
      <c r="G49" s="37">
        <v>92.235479999999995</v>
      </c>
      <c r="H49" s="38">
        <v>86.856439999999992</v>
      </c>
      <c r="I49" s="95">
        <v>647.86998999999992</v>
      </c>
      <c r="J49" s="37">
        <v>328.05792000000002</v>
      </c>
      <c r="K49" s="38">
        <v>319.81207000000001</v>
      </c>
      <c r="L49" s="37">
        <v>650.98666999999989</v>
      </c>
      <c r="M49" s="37">
        <v>329.85114000000004</v>
      </c>
      <c r="N49" s="39">
        <v>321.13553000000002</v>
      </c>
    </row>
    <row r="50" spans="1:14" ht="11.45" customHeight="1" x14ac:dyDescent="0.2">
      <c r="A50" s="30" t="s">
        <v>44</v>
      </c>
      <c r="B50" s="31"/>
      <c r="C50" s="32">
        <v>109.13079000000003</v>
      </c>
      <c r="D50" s="32">
        <v>53.11542</v>
      </c>
      <c r="E50" s="32">
        <v>56.015370000000004</v>
      </c>
      <c r="F50" s="32">
        <v>182.26319000000004</v>
      </c>
      <c r="G50" s="32">
        <v>89.619489999999999</v>
      </c>
      <c r="H50" s="33">
        <v>92.643699999999995</v>
      </c>
      <c r="I50" s="94">
        <v>648.95006000000012</v>
      </c>
      <c r="J50" s="32">
        <v>326.10826999999995</v>
      </c>
      <c r="K50" s="33">
        <v>322.84179</v>
      </c>
      <c r="L50" s="32">
        <v>651.83485000000007</v>
      </c>
      <c r="M50" s="32">
        <v>327.75086999999996</v>
      </c>
      <c r="N50" s="34">
        <v>324.08398</v>
      </c>
    </row>
    <row r="51" spans="1:14" ht="11.45" customHeight="1" x14ac:dyDescent="0.2">
      <c r="A51" s="41" t="s">
        <v>45</v>
      </c>
      <c r="B51" s="44"/>
      <c r="C51" s="37">
        <v>114.84896000000003</v>
      </c>
      <c r="D51" s="37">
        <v>54.011639999999986</v>
      </c>
      <c r="E51" s="37">
        <v>60.837319999999998</v>
      </c>
      <c r="F51" s="37">
        <v>188.13890000000004</v>
      </c>
      <c r="G51" s="37">
        <v>93.950729999999979</v>
      </c>
      <c r="H51" s="38">
        <v>94.18817</v>
      </c>
      <c r="I51" s="95">
        <v>681.22295999999994</v>
      </c>
      <c r="J51" s="37">
        <v>333.08097000000004</v>
      </c>
      <c r="K51" s="38">
        <v>348.14199000000002</v>
      </c>
      <c r="L51" s="37">
        <v>685.51430999999991</v>
      </c>
      <c r="M51" s="37">
        <v>334.65760000000006</v>
      </c>
      <c r="N51" s="39">
        <v>350.85671000000002</v>
      </c>
    </row>
    <row r="52" spans="1:14" ht="11.45" customHeight="1" x14ac:dyDescent="0.2">
      <c r="A52" s="30" t="s">
        <v>46</v>
      </c>
      <c r="B52" s="31"/>
      <c r="C52" s="32">
        <v>117.29286</v>
      </c>
      <c r="D52" s="32">
        <v>56.584040000000002</v>
      </c>
      <c r="E52" s="32">
        <v>60.708820000000003</v>
      </c>
      <c r="F52" s="32">
        <v>194.20078000000001</v>
      </c>
      <c r="G52" s="32">
        <v>90.805999999999997</v>
      </c>
      <c r="H52" s="33">
        <v>103.39478</v>
      </c>
      <c r="I52" s="94">
        <v>675.13661000000002</v>
      </c>
      <c r="J52" s="32">
        <v>323.31869</v>
      </c>
      <c r="K52" s="33">
        <v>351.81792000000002</v>
      </c>
      <c r="L52" s="32">
        <v>676.95471999999938</v>
      </c>
      <c r="M52" s="32">
        <v>324.33314999999982</v>
      </c>
      <c r="N52" s="34">
        <v>352.62156999999991</v>
      </c>
    </row>
    <row r="53" spans="1:14" ht="11.45" customHeight="1" x14ac:dyDescent="0.2">
      <c r="A53" s="36" t="s">
        <v>47</v>
      </c>
      <c r="B53" s="31"/>
      <c r="C53" s="37">
        <v>100.95034999999997</v>
      </c>
      <c r="D53" s="37">
        <v>51.006059999999998</v>
      </c>
      <c r="E53" s="37">
        <v>49.944290000000009</v>
      </c>
      <c r="F53" s="37">
        <v>173.45882999999998</v>
      </c>
      <c r="G53" s="37">
        <v>85.806950000000001</v>
      </c>
      <c r="H53" s="38">
        <v>87.651880000000006</v>
      </c>
      <c r="I53" s="95">
        <v>630.27042999999992</v>
      </c>
      <c r="J53" s="37">
        <v>314.86832999999996</v>
      </c>
      <c r="K53" s="38">
        <v>315.40209999999996</v>
      </c>
      <c r="L53" s="37">
        <v>631.79912000000013</v>
      </c>
      <c r="M53" s="37">
        <v>314.86832999999973</v>
      </c>
      <c r="N53" s="39">
        <v>316.93079</v>
      </c>
    </row>
    <row r="54" spans="1:14" ht="11.45" customHeight="1" x14ac:dyDescent="0.2">
      <c r="A54" s="30" t="s">
        <v>48</v>
      </c>
      <c r="B54" s="31"/>
      <c r="C54" s="32">
        <v>100.39008</v>
      </c>
      <c r="D54" s="32">
        <v>44.231830000000002</v>
      </c>
      <c r="E54" s="32">
        <v>56.158250000000002</v>
      </c>
      <c r="F54" s="32">
        <v>172.92976000000002</v>
      </c>
      <c r="G54" s="32">
        <v>79.996399999999994</v>
      </c>
      <c r="H54" s="33">
        <v>92.933359999999993</v>
      </c>
      <c r="I54" s="94">
        <v>582.72676999999999</v>
      </c>
      <c r="J54" s="32">
        <v>282.00630999999998</v>
      </c>
      <c r="K54" s="33">
        <v>300.72045999999995</v>
      </c>
      <c r="L54" s="32">
        <v>583.56898999999964</v>
      </c>
      <c r="M54" s="32">
        <v>282.0063100000001</v>
      </c>
      <c r="N54" s="34">
        <v>301.56267999999994</v>
      </c>
    </row>
    <row r="55" spans="1:14" ht="11.45" customHeight="1" x14ac:dyDescent="0.2">
      <c r="A55" s="36" t="s">
        <v>49</v>
      </c>
      <c r="B55" s="44"/>
      <c r="C55" s="37">
        <v>102.51292000000001</v>
      </c>
      <c r="D55" s="37">
        <v>47.600459999999998</v>
      </c>
      <c r="E55" s="37">
        <v>54.91246000000001</v>
      </c>
      <c r="F55" s="37">
        <v>190.17602000000002</v>
      </c>
      <c r="G55" s="37">
        <v>96.589120000000008</v>
      </c>
      <c r="H55" s="38">
        <v>93.5869</v>
      </c>
      <c r="I55" s="95">
        <v>610.48676999999998</v>
      </c>
      <c r="J55" s="37">
        <v>318.98468999999994</v>
      </c>
      <c r="K55" s="38">
        <v>291.50208000000003</v>
      </c>
      <c r="L55" s="37">
        <v>612.32888999999932</v>
      </c>
      <c r="M55" s="37">
        <v>320.82681000000008</v>
      </c>
      <c r="N55" s="39">
        <v>291.50207999999998</v>
      </c>
    </row>
    <row r="56" spans="1:14" ht="11.45" customHeight="1" x14ac:dyDescent="0.2">
      <c r="A56" s="30" t="s">
        <v>50</v>
      </c>
      <c r="B56" s="31"/>
      <c r="C56" s="32">
        <v>103.97497999999999</v>
      </c>
      <c r="D56" s="32">
        <v>57.173650000000009</v>
      </c>
      <c r="E56" s="32">
        <v>46.801330000000007</v>
      </c>
      <c r="F56" s="32">
        <v>181.98203000000004</v>
      </c>
      <c r="G56" s="32">
        <v>98.630470000000031</v>
      </c>
      <c r="H56" s="33">
        <v>83.351560000000006</v>
      </c>
      <c r="I56" s="94">
        <v>601.70233999999994</v>
      </c>
      <c r="J56" s="32">
        <v>318.5330800000001</v>
      </c>
      <c r="K56" s="33">
        <v>283.16926000000007</v>
      </c>
      <c r="L56" s="32">
        <v>602.80569999999966</v>
      </c>
      <c r="M56" s="32">
        <v>319.63643999999994</v>
      </c>
      <c r="N56" s="34">
        <v>283.16925999999995</v>
      </c>
    </row>
    <row r="57" spans="1:14" ht="11.45" customHeight="1" x14ac:dyDescent="0.2">
      <c r="A57" s="36" t="s">
        <v>51</v>
      </c>
      <c r="B57" s="31"/>
      <c r="C57" s="37">
        <v>95.798190000000005</v>
      </c>
      <c r="D57" s="37">
        <v>56.424090000000007</v>
      </c>
      <c r="E57" s="37">
        <v>39.374099999999999</v>
      </c>
      <c r="F57" s="37">
        <v>170.61237999999997</v>
      </c>
      <c r="G57" s="37">
        <v>92.898190000000014</v>
      </c>
      <c r="H57" s="38">
        <v>77.714190000000002</v>
      </c>
      <c r="I57" s="95">
        <v>601.39937999999995</v>
      </c>
      <c r="J57" s="37">
        <v>298.63533000000001</v>
      </c>
      <c r="K57" s="38">
        <v>302.76405</v>
      </c>
      <c r="L57" s="37">
        <v>602.47745999999961</v>
      </c>
      <c r="M57" s="37">
        <v>299.71341000000018</v>
      </c>
      <c r="N57" s="39">
        <v>302.76405000000005</v>
      </c>
    </row>
    <row r="58" spans="1:14" ht="11.45" customHeight="1" x14ac:dyDescent="0.2">
      <c r="A58" s="30" t="s">
        <v>52</v>
      </c>
      <c r="B58" s="31"/>
      <c r="C58" s="32">
        <v>100.26736999999999</v>
      </c>
      <c r="D58" s="32">
        <v>49.928060000000002</v>
      </c>
      <c r="E58" s="32">
        <v>50.339310000000012</v>
      </c>
      <c r="F58" s="32">
        <v>170.36374000000001</v>
      </c>
      <c r="G58" s="32">
        <v>84.376370000000009</v>
      </c>
      <c r="H58" s="33">
        <v>85.987370000000013</v>
      </c>
      <c r="I58" s="94">
        <v>545.28519000000006</v>
      </c>
      <c r="J58" s="32">
        <v>274.27964000000003</v>
      </c>
      <c r="K58" s="33">
        <v>271.00555000000003</v>
      </c>
      <c r="L58" s="32">
        <v>545.28518999999994</v>
      </c>
      <c r="M58" s="32">
        <v>274.27964000000009</v>
      </c>
      <c r="N58" s="34">
        <v>271.00555000000008</v>
      </c>
    </row>
    <row r="59" spans="1:14" ht="11.45" customHeight="1" x14ac:dyDescent="0.2">
      <c r="A59" s="36" t="s">
        <v>53</v>
      </c>
      <c r="B59" s="44"/>
      <c r="C59" s="37">
        <v>88.297859999999972</v>
      </c>
      <c r="D59" s="37">
        <v>48.579560000000008</v>
      </c>
      <c r="E59" s="37">
        <v>39.718299999999999</v>
      </c>
      <c r="F59" s="37">
        <v>163.72295999999994</v>
      </c>
      <c r="G59" s="37">
        <v>92.098950000000002</v>
      </c>
      <c r="H59" s="38">
        <v>71.624009999999998</v>
      </c>
      <c r="I59" s="95">
        <v>560.5625399999999</v>
      </c>
      <c r="J59" s="37">
        <v>284.91558999999995</v>
      </c>
      <c r="K59" s="38">
        <v>275.64695</v>
      </c>
      <c r="L59" s="37">
        <v>562.77555999999981</v>
      </c>
      <c r="M59" s="37">
        <v>286.19101999999998</v>
      </c>
      <c r="N59" s="39">
        <v>276.58454000000006</v>
      </c>
    </row>
    <row r="60" spans="1:14" ht="11.45" customHeight="1" x14ac:dyDescent="0.2">
      <c r="A60" s="30" t="s">
        <v>54</v>
      </c>
      <c r="B60" s="31"/>
      <c r="C60" s="32">
        <v>88.745600000000024</v>
      </c>
      <c r="D60" s="32">
        <v>46.000509999999991</v>
      </c>
      <c r="E60" s="32">
        <v>42.745090000000005</v>
      </c>
      <c r="F60" s="32">
        <v>168.00985000000003</v>
      </c>
      <c r="G60" s="32">
        <v>84.636879999999991</v>
      </c>
      <c r="H60" s="33">
        <v>83.372970000000009</v>
      </c>
      <c r="I60" s="94">
        <v>567.64935000000003</v>
      </c>
      <c r="J60" s="32">
        <v>275.13755999999995</v>
      </c>
      <c r="K60" s="33">
        <v>292.51179000000002</v>
      </c>
      <c r="L60" s="32">
        <v>569.38365000000022</v>
      </c>
      <c r="M60" s="32">
        <v>275.93418999999983</v>
      </c>
      <c r="N60" s="34">
        <v>293.44945999999976</v>
      </c>
    </row>
    <row r="61" spans="1:14" ht="11.45" customHeight="1" x14ac:dyDescent="0.2">
      <c r="A61" s="36" t="s">
        <v>55</v>
      </c>
      <c r="B61" s="31"/>
      <c r="C61" s="37">
        <v>93.761009999999956</v>
      </c>
      <c r="D61" s="37">
        <v>46.061910000000005</v>
      </c>
      <c r="E61" s="37">
        <v>47.699100000000001</v>
      </c>
      <c r="F61" s="37">
        <v>156.30840999999995</v>
      </c>
      <c r="G61" s="37">
        <v>76.974120000000013</v>
      </c>
      <c r="H61" s="38">
        <v>79.334289999999996</v>
      </c>
      <c r="I61" s="95">
        <v>548.56436999999994</v>
      </c>
      <c r="J61" s="37">
        <v>271.22762000000006</v>
      </c>
      <c r="K61" s="38">
        <v>277.33674999999999</v>
      </c>
      <c r="L61" s="37">
        <v>549.23988999999995</v>
      </c>
      <c r="M61" s="37">
        <v>271.90314000000018</v>
      </c>
      <c r="N61" s="39">
        <v>277.33675000000028</v>
      </c>
    </row>
    <row r="62" spans="1:14" ht="11.45" customHeight="1" x14ac:dyDescent="0.2">
      <c r="A62" s="30" t="s">
        <v>56</v>
      </c>
      <c r="B62" s="31"/>
      <c r="C62" s="32">
        <v>73.816659999999999</v>
      </c>
      <c r="D62" s="32">
        <v>37.586999999999996</v>
      </c>
      <c r="E62" s="32">
        <v>36.229659999999996</v>
      </c>
      <c r="F62" s="32">
        <v>131.89366999999996</v>
      </c>
      <c r="G62" s="32">
        <v>61.795119999999997</v>
      </c>
      <c r="H62" s="33">
        <v>70.098550000000003</v>
      </c>
      <c r="I62" s="94">
        <v>506.80163999999996</v>
      </c>
      <c r="J62" s="32">
        <v>246.22208999999998</v>
      </c>
      <c r="K62" s="33">
        <v>260.57954999999993</v>
      </c>
      <c r="L62" s="32">
        <v>507.39914999999979</v>
      </c>
      <c r="M62" s="32">
        <v>246.22208999999998</v>
      </c>
      <c r="N62" s="34">
        <v>261.17705999999998</v>
      </c>
    </row>
    <row r="63" spans="1:14" ht="11.45" customHeight="1" x14ac:dyDescent="0.2">
      <c r="A63" s="36" t="s">
        <v>57</v>
      </c>
      <c r="B63" s="44"/>
      <c r="C63" s="37">
        <v>70.785910000000001</v>
      </c>
      <c r="D63" s="37">
        <v>39.306730000000016</v>
      </c>
      <c r="E63" s="37">
        <v>31.479179999999996</v>
      </c>
      <c r="F63" s="37">
        <v>133.62077000000002</v>
      </c>
      <c r="G63" s="37">
        <v>70.376660000000015</v>
      </c>
      <c r="H63" s="38">
        <v>63.244109999999992</v>
      </c>
      <c r="I63" s="95">
        <v>488.55274000000003</v>
      </c>
      <c r="J63" s="37">
        <v>242.88483000000002</v>
      </c>
      <c r="K63" s="38">
        <v>245.66790999999998</v>
      </c>
      <c r="L63" s="37">
        <v>489.10986000000003</v>
      </c>
      <c r="M63" s="37">
        <v>243.44194999999996</v>
      </c>
      <c r="N63" s="39">
        <v>245.66790999999986</v>
      </c>
    </row>
    <row r="64" spans="1:14" ht="11.45" customHeight="1" x14ac:dyDescent="0.2">
      <c r="A64" s="30" t="s">
        <v>58</v>
      </c>
      <c r="B64" s="31"/>
      <c r="C64" s="32">
        <v>66.748189999999994</v>
      </c>
      <c r="D64" s="32">
        <v>39.637930000000004</v>
      </c>
      <c r="E64" s="32">
        <v>27.11026</v>
      </c>
      <c r="F64" s="32">
        <v>128.80780999999999</v>
      </c>
      <c r="G64" s="32">
        <v>69.844130000000007</v>
      </c>
      <c r="H64" s="33">
        <v>58.963680000000004</v>
      </c>
      <c r="I64" s="94">
        <v>472.89063999999996</v>
      </c>
      <c r="J64" s="32">
        <v>232.26603</v>
      </c>
      <c r="K64" s="33">
        <v>240.62460999999999</v>
      </c>
      <c r="L64" s="32">
        <v>474.10385000000008</v>
      </c>
      <c r="M64" s="32">
        <v>232.80045000000004</v>
      </c>
      <c r="N64" s="34">
        <v>241.30339999999987</v>
      </c>
    </row>
    <row r="65" spans="1:14" ht="11.45" customHeight="1" x14ac:dyDescent="0.2">
      <c r="A65" s="36" t="s">
        <v>59</v>
      </c>
      <c r="B65" s="31"/>
      <c r="C65" s="37">
        <v>69.486339999999998</v>
      </c>
      <c r="D65" s="37">
        <v>37.672319999999999</v>
      </c>
      <c r="E65" s="37">
        <v>31.814019999999996</v>
      </c>
      <c r="F65" s="37">
        <v>128.89885999999998</v>
      </c>
      <c r="G65" s="37">
        <v>71.589079999999996</v>
      </c>
      <c r="H65" s="38">
        <v>57.309779999999996</v>
      </c>
      <c r="I65" s="95">
        <v>433.81478000000004</v>
      </c>
      <c r="J65" s="37">
        <v>218.83543000000003</v>
      </c>
      <c r="K65" s="38">
        <v>214.97935000000001</v>
      </c>
      <c r="L65" s="37">
        <v>435.18874000000039</v>
      </c>
      <c r="M65" s="37">
        <v>219.53457999999992</v>
      </c>
      <c r="N65" s="39">
        <v>215.65416000000019</v>
      </c>
    </row>
    <row r="66" spans="1:14" ht="11.45" customHeight="1" x14ac:dyDescent="0.2">
      <c r="A66" s="30" t="s">
        <v>60</v>
      </c>
      <c r="B66" s="31"/>
      <c r="C66" s="32">
        <v>64.619349999999997</v>
      </c>
      <c r="D66" s="32">
        <v>41.943339999999999</v>
      </c>
      <c r="E66" s="32">
        <v>22.676010000000002</v>
      </c>
      <c r="F66" s="32">
        <v>120.74812999999997</v>
      </c>
      <c r="G66" s="32">
        <v>74.145830000000004</v>
      </c>
      <c r="H66" s="33">
        <v>46.6023</v>
      </c>
      <c r="I66" s="94">
        <v>412.64571000000001</v>
      </c>
      <c r="J66" s="32">
        <v>202.73838000000001</v>
      </c>
      <c r="K66" s="33">
        <v>209.90733</v>
      </c>
      <c r="L66" s="32">
        <v>414.7595799999998</v>
      </c>
      <c r="M66" s="32">
        <v>204.85224999999994</v>
      </c>
      <c r="N66" s="34">
        <v>209.90733000000003</v>
      </c>
    </row>
    <row r="67" spans="1:14" ht="11.45" customHeight="1" x14ac:dyDescent="0.2">
      <c r="A67" s="36" t="s">
        <v>61</v>
      </c>
      <c r="B67" s="44"/>
      <c r="C67" s="37">
        <v>74.137690000000006</v>
      </c>
      <c r="D67" s="37">
        <v>37.164580000000015</v>
      </c>
      <c r="E67" s="37">
        <v>36.973110000000005</v>
      </c>
      <c r="F67" s="37">
        <v>134.17166</v>
      </c>
      <c r="G67" s="37">
        <v>64.125960000000006</v>
      </c>
      <c r="H67" s="38">
        <v>70.045700000000011</v>
      </c>
      <c r="I67" s="95">
        <v>465.73779000000002</v>
      </c>
      <c r="J67" s="37">
        <v>224.40497999999999</v>
      </c>
      <c r="K67" s="38">
        <v>241.33281000000002</v>
      </c>
      <c r="L67" s="37">
        <v>466.53537999999992</v>
      </c>
      <c r="M67" s="37">
        <v>225.20257000000018</v>
      </c>
      <c r="N67" s="39">
        <v>241.33281000000008</v>
      </c>
    </row>
    <row r="68" spans="1:14" ht="11.45" customHeight="1" x14ac:dyDescent="0.2">
      <c r="A68" s="30" t="s">
        <v>62</v>
      </c>
      <c r="B68" s="31"/>
      <c r="C68" s="32">
        <v>51.878850000000014</v>
      </c>
      <c r="D68" s="32">
        <v>31.071549999999998</v>
      </c>
      <c r="E68" s="32">
        <v>20.807299999999998</v>
      </c>
      <c r="F68" s="32">
        <v>106.67854000000003</v>
      </c>
      <c r="G68" s="32">
        <v>59.615589999999997</v>
      </c>
      <c r="H68" s="33">
        <v>47.062949999999994</v>
      </c>
      <c r="I68" s="94">
        <v>453.46969000000007</v>
      </c>
      <c r="J68" s="32">
        <v>222.35516999999999</v>
      </c>
      <c r="K68" s="33">
        <v>231.11452</v>
      </c>
      <c r="L68" s="32">
        <v>456.18577999999997</v>
      </c>
      <c r="M68" s="32">
        <v>225.07125999999997</v>
      </c>
      <c r="N68" s="34">
        <v>231.11452000000008</v>
      </c>
    </row>
    <row r="69" spans="1:14" ht="11.45" customHeight="1" x14ac:dyDescent="0.2">
      <c r="A69" s="36" t="s">
        <v>63</v>
      </c>
      <c r="B69" s="31"/>
      <c r="C69" s="37">
        <v>56.2393</v>
      </c>
      <c r="D69" s="37">
        <v>28.592300000000002</v>
      </c>
      <c r="E69" s="37">
        <v>27.646999999999998</v>
      </c>
      <c r="F69" s="37">
        <v>108.61192</v>
      </c>
      <c r="G69" s="37">
        <v>54.192099999999996</v>
      </c>
      <c r="H69" s="38">
        <v>54.419820000000001</v>
      </c>
      <c r="I69" s="95">
        <v>406.9248</v>
      </c>
      <c r="J69" s="37">
        <v>196.44342999999998</v>
      </c>
      <c r="K69" s="38">
        <v>210.48137</v>
      </c>
      <c r="L69" s="37">
        <v>410.31611000000038</v>
      </c>
      <c r="M69" s="37">
        <v>199.01275000000001</v>
      </c>
      <c r="N69" s="39">
        <v>211.30335999999977</v>
      </c>
    </row>
    <row r="70" spans="1:14" ht="11.45" customHeight="1" x14ac:dyDescent="0.2">
      <c r="A70" s="30" t="s">
        <v>64</v>
      </c>
      <c r="B70" s="31"/>
      <c r="C70" s="32">
        <v>59.416000000000011</v>
      </c>
      <c r="D70" s="32">
        <v>36.839690000000004</v>
      </c>
      <c r="E70" s="32">
        <v>22.576309999999996</v>
      </c>
      <c r="F70" s="32">
        <v>110.96950000000002</v>
      </c>
      <c r="G70" s="32">
        <v>56.454120000000003</v>
      </c>
      <c r="H70" s="33">
        <v>54.515380000000007</v>
      </c>
      <c r="I70" s="94">
        <v>400.64755999999994</v>
      </c>
      <c r="J70" s="32">
        <v>194.75741000000002</v>
      </c>
      <c r="K70" s="33">
        <v>205.89015000000001</v>
      </c>
      <c r="L70" s="32">
        <v>402.4549999999997</v>
      </c>
      <c r="M70" s="32">
        <v>196.56485000000004</v>
      </c>
      <c r="N70" s="34">
        <v>205.89015000000001</v>
      </c>
    </row>
    <row r="71" spans="1:14" ht="11.45" customHeight="1" x14ac:dyDescent="0.2">
      <c r="A71" s="36" t="s">
        <v>65</v>
      </c>
      <c r="B71" s="44"/>
      <c r="C71" s="37">
        <v>65.56307000000001</v>
      </c>
      <c r="D71" s="37">
        <v>35.528289999999998</v>
      </c>
      <c r="E71" s="37">
        <v>30.034779999999994</v>
      </c>
      <c r="F71" s="37">
        <v>119.02410000000002</v>
      </c>
      <c r="G71" s="37">
        <v>60.323779999999999</v>
      </c>
      <c r="H71" s="38">
        <v>58.700319999999991</v>
      </c>
      <c r="I71" s="95">
        <v>395.00353999999999</v>
      </c>
      <c r="J71" s="37">
        <v>193.91376999999997</v>
      </c>
      <c r="K71" s="38">
        <v>201.08976999999999</v>
      </c>
      <c r="L71" s="37">
        <v>396.17637000000019</v>
      </c>
      <c r="M71" s="37">
        <v>195.08660000000006</v>
      </c>
      <c r="N71" s="39">
        <v>201.08977000000004</v>
      </c>
    </row>
    <row r="72" spans="1:14" ht="11.45" customHeight="1" x14ac:dyDescent="0.2">
      <c r="A72" s="30" t="s">
        <v>66</v>
      </c>
      <c r="B72" s="31"/>
      <c r="C72" s="32">
        <v>66.635449999999992</v>
      </c>
      <c r="D72" s="32">
        <v>31.818539999999999</v>
      </c>
      <c r="E72" s="32">
        <v>34.816910000000007</v>
      </c>
      <c r="F72" s="32">
        <v>118.50460999999999</v>
      </c>
      <c r="G72" s="32">
        <v>54.711500000000001</v>
      </c>
      <c r="H72" s="33">
        <v>63.793110000000013</v>
      </c>
      <c r="I72" s="94">
        <v>400.76537999999994</v>
      </c>
      <c r="J72" s="32">
        <v>185.47713000000002</v>
      </c>
      <c r="K72" s="33">
        <v>215.28825000000003</v>
      </c>
      <c r="L72" s="32">
        <v>401.88775999999984</v>
      </c>
      <c r="M72" s="32">
        <v>186.59950999999987</v>
      </c>
      <c r="N72" s="34">
        <v>215.28825000000003</v>
      </c>
    </row>
    <row r="73" spans="1:14" ht="11.45" customHeight="1" x14ac:dyDescent="0.2">
      <c r="A73" s="36" t="s">
        <v>67</v>
      </c>
      <c r="B73" s="44"/>
      <c r="C73" s="37">
        <v>60.461069999999992</v>
      </c>
      <c r="D73" s="37">
        <v>30.882759999999998</v>
      </c>
      <c r="E73" s="37">
        <v>29.578309999999998</v>
      </c>
      <c r="F73" s="37">
        <v>102.27949</v>
      </c>
      <c r="G73" s="37">
        <v>48.768050000000002</v>
      </c>
      <c r="H73" s="38">
        <v>53.51144</v>
      </c>
      <c r="I73" s="95">
        <v>363.29408999999993</v>
      </c>
      <c r="J73" s="37">
        <v>172.37627999999998</v>
      </c>
      <c r="K73" s="38">
        <v>190.91781</v>
      </c>
      <c r="L73" s="37">
        <v>364.55245000000014</v>
      </c>
      <c r="M73" s="37">
        <v>172.96503999999999</v>
      </c>
      <c r="N73" s="39">
        <v>191.58741000000001</v>
      </c>
    </row>
    <row r="74" spans="1:14" ht="11.45" customHeight="1" x14ac:dyDescent="0.2">
      <c r="A74" s="30" t="s">
        <v>68</v>
      </c>
      <c r="B74" s="31"/>
      <c r="C74" s="32">
        <v>63.762450000000015</v>
      </c>
      <c r="D74" s="32">
        <v>31.792850000000005</v>
      </c>
      <c r="E74" s="32">
        <v>31.9696</v>
      </c>
      <c r="F74" s="32">
        <v>103.67353000000003</v>
      </c>
      <c r="G74" s="32">
        <v>54.304100000000005</v>
      </c>
      <c r="H74" s="33">
        <v>49.369430000000001</v>
      </c>
      <c r="I74" s="94">
        <v>353.46615000000003</v>
      </c>
      <c r="J74" s="32">
        <v>166.35300999999998</v>
      </c>
      <c r="K74" s="33">
        <v>187.11314000000002</v>
      </c>
      <c r="L74" s="32">
        <v>354.05239999999981</v>
      </c>
      <c r="M74" s="32">
        <v>166.93926000000002</v>
      </c>
      <c r="N74" s="34">
        <v>187.11313999999999</v>
      </c>
    </row>
    <row r="75" spans="1:14" ht="11.45" customHeight="1" x14ac:dyDescent="0.2">
      <c r="A75" s="36" t="s">
        <v>69</v>
      </c>
      <c r="B75" s="44"/>
      <c r="C75" s="37">
        <v>51.643110000000007</v>
      </c>
      <c r="D75" s="37">
        <v>26.448819999999998</v>
      </c>
      <c r="E75" s="37">
        <v>25.194290000000002</v>
      </c>
      <c r="F75" s="37">
        <v>94.744389999999996</v>
      </c>
      <c r="G75" s="37">
        <v>51.545239999999993</v>
      </c>
      <c r="H75" s="38">
        <v>43.199150000000003</v>
      </c>
      <c r="I75" s="95">
        <v>350.11689000000001</v>
      </c>
      <c r="J75" s="37">
        <v>167.87009999999998</v>
      </c>
      <c r="K75" s="38">
        <v>182.24679</v>
      </c>
      <c r="L75" s="37">
        <v>352.33399000000009</v>
      </c>
      <c r="M75" s="37">
        <v>168.57663000000005</v>
      </c>
      <c r="N75" s="39">
        <v>183.75736000000006</v>
      </c>
    </row>
    <row r="76" spans="1:14" s="45" customFormat="1" ht="11.45" customHeight="1" x14ac:dyDescent="0.2">
      <c r="A76" s="30" t="s">
        <v>70</v>
      </c>
      <c r="B76" s="31"/>
      <c r="C76" s="32">
        <v>51.377830000000003</v>
      </c>
      <c r="D76" s="32">
        <v>24.829410000000003</v>
      </c>
      <c r="E76" s="32">
        <v>26.54842</v>
      </c>
      <c r="F76" s="32">
        <v>92.297089999999997</v>
      </c>
      <c r="G76" s="32">
        <v>48.839470000000006</v>
      </c>
      <c r="H76" s="33">
        <v>43.457619999999999</v>
      </c>
      <c r="I76" s="94">
        <v>369.26121000000001</v>
      </c>
      <c r="J76" s="32">
        <v>172.10498999999999</v>
      </c>
      <c r="K76" s="33">
        <v>197.15621999999999</v>
      </c>
      <c r="L76" s="32">
        <v>372.96309999999994</v>
      </c>
      <c r="M76" s="32">
        <v>173.14932999999996</v>
      </c>
      <c r="N76" s="34">
        <v>199.81377000000012</v>
      </c>
    </row>
    <row r="77" spans="1:14" ht="11.45" customHeight="1" x14ac:dyDescent="0.2">
      <c r="A77" s="36" t="s">
        <v>71</v>
      </c>
      <c r="B77" s="44"/>
      <c r="C77" s="37">
        <v>57.322960000000002</v>
      </c>
      <c r="D77" s="37">
        <v>26.14329</v>
      </c>
      <c r="E77" s="37">
        <v>31.179670000000002</v>
      </c>
      <c r="F77" s="37">
        <v>122.21516</v>
      </c>
      <c r="G77" s="37">
        <v>57.666960000000003</v>
      </c>
      <c r="H77" s="38">
        <v>64.548200000000008</v>
      </c>
      <c r="I77" s="95">
        <v>423.47226999999998</v>
      </c>
      <c r="J77" s="37">
        <v>202.94541000000001</v>
      </c>
      <c r="K77" s="38">
        <v>220.52686000000006</v>
      </c>
      <c r="L77" s="37">
        <v>427.46499000000028</v>
      </c>
      <c r="M77" s="37">
        <v>204.54765000000003</v>
      </c>
      <c r="N77" s="39">
        <v>222.91734000000002</v>
      </c>
    </row>
    <row r="78" spans="1:14" s="45" customFormat="1" ht="11.45" customHeight="1" x14ac:dyDescent="0.2">
      <c r="A78" s="30" t="s">
        <v>72</v>
      </c>
      <c r="B78" s="31"/>
      <c r="C78" s="32">
        <v>70.741979999999984</v>
      </c>
      <c r="D78" s="32">
        <v>33.479810000000001</v>
      </c>
      <c r="E78" s="32">
        <v>37.262169999999998</v>
      </c>
      <c r="F78" s="32">
        <v>138.85198999999997</v>
      </c>
      <c r="G78" s="32">
        <v>66.355370000000008</v>
      </c>
      <c r="H78" s="33">
        <v>72.496620000000007</v>
      </c>
      <c r="I78" s="94">
        <v>455.19423</v>
      </c>
      <c r="J78" s="32">
        <v>209.27747000000002</v>
      </c>
      <c r="K78" s="33">
        <v>245.91675999999998</v>
      </c>
      <c r="L78" s="32">
        <v>459.06701000000027</v>
      </c>
      <c r="M78" s="32">
        <v>212.54769000000007</v>
      </c>
      <c r="N78" s="34">
        <v>246.51932000000002</v>
      </c>
    </row>
    <row r="79" spans="1:14" ht="11.45" customHeight="1" x14ac:dyDescent="0.2">
      <c r="A79" s="10" t="s">
        <v>73</v>
      </c>
      <c r="B79" s="44"/>
      <c r="C79" s="37">
        <v>74.238100000000003</v>
      </c>
      <c r="D79" s="37">
        <v>40.982099999999988</v>
      </c>
      <c r="E79" s="37">
        <v>33.255999999999993</v>
      </c>
      <c r="F79" s="37">
        <v>135.65949000000003</v>
      </c>
      <c r="G79" s="37">
        <v>75.69844999999998</v>
      </c>
      <c r="H79" s="38">
        <v>59.96103999999999</v>
      </c>
      <c r="I79" s="95">
        <v>474.9239199999999</v>
      </c>
      <c r="J79" s="37">
        <v>224.89856999999998</v>
      </c>
      <c r="K79" s="38">
        <v>250.02535000000006</v>
      </c>
      <c r="L79" s="37">
        <v>480.03446000000019</v>
      </c>
      <c r="M79" s="37">
        <v>227.49124000000003</v>
      </c>
      <c r="N79" s="39">
        <v>252.54322000000008</v>
      </c>
    </row>
    <row r="80" spans="1:14" s="45" customFormat="1" ht="11.45" customHeight="1" x14ac:dyDescent="0.2">
      <c r="A80" s="30" t="s">
        <v>246</v>
      </c>
      <c r="B80" s="31"/>
      <c r="C80" s="32">
        <v>72.274679999999989</v>
      </c>
      <c r="D80" s="32">
        <v>36.113060000000004</v>
      </c>
      <c r="E80" s="32">
        <v>36.161620000000006</v>
      </c>
      <c r="F80" s="32">
        <v>133.60719</v>
      </c>
      <c r="G80" s="32">
        <v>66.004440000000002</v>
      </c>
      <c r="H80" s="33">
        <v>67.602750000000015</v>
      </c>
      <c r="I80" s="94">
        <v>426.65963999999997</v>
      </c>
      <c r="J80" s="32">
        <v>191.59895</v>
      </c>
      <c r="K80" s="33">
        <v>235.06069000000005</v>
      </c>
      <c r="L80" s="32">
        <v>429.77738000000022</v>
      </c>
      <c r="M80" s="32">
        <v>192.66579999999993</v>
      </c>
      <c r="N80" s="34">
        <v>237.11157999999995</v>
      </c>
    </row>
    <row r="81" spans="1:14" ht="11.45" customHeight="1" x14ac:dyDescent="0.2">
      <c r="A81" s="10" t="s">
        <v>247</v>
      </c>
      <c r="B81" s="44"/>
      <c r="C81" s="37">
        <v>83.316749999999985</v>
      </c>
      <c r="D81" s="37">
        <v>46.528680000000008</v>
      </c>
      <c r="E81" s="37">
        <v>36.788070000000005</v>
      </c>
      <c r="F81" s="37">
        <v>133.89121</v>
      </c>
      <c r="G81" s="37">
        <v>76.526710000000008</v>
      </c>
      <c r="H81" s="38">
        <v>57.364500000000007</v>
      </c>
      <c r="I81" s="95">
        <v>426.34728999999999</v>
      </c>
      <c r="J81" s="37">
        <v>202.46708000000001</v>
      </c>
      <c r="K81" s="38">
        <v>223.88021000000001</v>
      </c>
      <c r="L81" s="37">
        <v>429.82071000000008</v>
      </c>
      <c r="M81" s="37">
        <v>203.88767000000001</v>
      </c>
      <c r="N81" s="39">
        <v>225.93303999999998</v>
      </c>
    </row>
    <row r="82" spans="1:14" s="45" customFormat="1" ht="11.45" customHeight="1" x14ac:dyDescent="0.2">
      <c r="A82" s="30" t="s">
        <v>248</v>
      </c>
      <c r="B82" s="31"/>
      <c r="C82" s="32">
        <v>68.277989999999988</v>
      </c>
      <c r="D82" s="32">
        <v>33.224469999999997</v>
      </c>
      <c r="E82" s="32">
        <v>35.053519999999992</v>
      </c>
      <c r="F82" s="32">
        <v>113.57639999999998</v>
      </c>
      <c r="G82" s="32">
        <v>60.962980000000002</v>
      </c>
      <c r="H82" s="33">
        <v>52.613419999999991</v>
      </c>
      <c r="I82" s="94">
        <v>418.58652000000001</v>
      </c>
      <c r="J82" s="32">
        <v>197.75125999999997</v>
      </c>
      <c r="K82" s="33">
        <v>220.83526000000001</v>
      </c>
      <c r="L82" s="32">
        <v>420.42988999999972</v>
      </c>
      <c r="M82" s="32">
        <v>198.61061000000001</v>
      </c>
      <c r="N82" s="34">
        <v>221.81927999999994</v>
      </c>
    </row>
    <row r="83" spans="1:14" ht="11.45" customHeight="1" x14ac:dyDescent="0.2">
      <c r="A83" s="10" t="s">
        <v>249</v>
      </c>
      <c r="B83" s="44"/>
      <c r="C83" s="37">
        <v>53.308610000000002</v>
      </c>
      <c r="D83" s="37">
        <v>27.969839999999998</v>
      </c>
      <c r="E83" s="37">
        <v>25.33877</v>
      </c>
      <c r="F83" s="37">
        <v>97.808250000000015</v>
      </c>
      <c r="G83" s="37">
        <v>47.749939999999995</v>
      </c>
      <c r="H83" s="38">
        <v>50.058310000000006</v>
      </c>
      <c r="I83" s="95">
        <v>355.02690999999999</v>
      </c>
      <c r="J83" s="37">
        <v>165.42945999999998</v>
      </c>
      <c r="K83" s="38">
        <v>189.59745000000001</v>
      </c>
      <c r="L83" s="37">
        <v>357.50364000000002</v>
      </c>
      <c r="M83" s="37">
        <v>167.90619000000012</v>
      </c>
      <c r="N83" s="39">
        <v>189.59744999999998</v>
      </c>
    </row>
    <row r="84" spans="1:14" ht="11.45" customHeight="1" x14ac:dyDescent="0.2">
      <c r="A84" s="30" t="s">
        <v>261</v>
      </c>
      <c r="B84" s="31"/>
      <c r="C84" s="32">
        <v>70.573559999999986</v>
      </c>
      <c r="D84" s="32">
        <v>38.579420000000006</v>
      </c>
      <c r="E84" s="32">
        <v>31.994140000000002</v>
      </c>
      <c r="F84" s="32">
        <v>108.91745999999998</v>
      </c>
      <c r="G84" s="32">
        <v>55.684870000000004</v>
      </c>
      <c r="H84" s="33">
        <v>53.232590000000002</v>
      </c>
      <c r="I84" s="94">
        <v>422.55932000000001</v>
      </c>
      <c r="J84" s="32">
        <v>185.82267000000002</v>
      </c>
      <c r="K84" s="33">
        <v>236.73665000000003</v>
      </c>
      <c r="L84" s="32">
        <v>426.02412999999979</v>
      </c>
      <c r="M84" s="32">
        <v>188.35886000000013</v>
      </c>
      <c r="N84" s="34">
        <v>237.66527000000013</v>
      </c>
    </row>
    <row r="85" spans="1:14" ht="11.45" customHeight="1" x14ac:dyDescent="0.2">
      <c r="A85" s="10" t="s">
        <v>262</v>
      </c>
      <c r="B85" s="44"/>
      <c r="C85" s="37">
        <v>52.442760000000007</v>
      </c>
      <c r="D85" s="37">
        <v>30.098600000000001</v>
      </c>
      <c r="E85" s="37">
        <v>22.344159999999999</v>
      </c>
      <c r="F85" s="37">
        <v>82.805380000000014</v>
      </c>
      <c r="G85" s="37">
        <v>42.753950000000003</v>
      </c>
      <c r="H85" s="38">
        <v>40.051429999999996</v>
      </c>
      <c r="I85" s="95">
        <v>364.48015999999996</v>
      </c>
      <c r="J85" s="37">
        <v>164.33294000000001</v>
      </c>
      <c r="K85" s="38">
        <v>200.14722</v>
      </c>
      <c r="L85" s="37">
        <v>366.30186000000003</v>
      </c>
      <c r="M85" s="37">
        <v>166.15463999999997</v>
      </c>
      <c r="N85" s="39">
        <v>200.14722000000009</v>
      </c>
    </row>
    <row r="86" spans="1:14" ht="11.45" customHeight="1" x14ac:dyDescent="0.2">
      <c r="A86" s="30" t="s">
        <v>263</v>
      </c>
      <c r="B86" s="31"/>
      <c r="C86" s="32">
        <v>96.630870000000002</v>
      </c>
      <c r="D86" s="32">
        <v>49.076819999999998</v>
      </c>
      <c r="E86" s="32">
        <v>47.554049999999997</v>
      </c>
      <c r="F86" s="32">
        <v>137.59898999999999</v>
      </c>
      <c r="G86" s="32">
        <v>61.206359999999997</v>
      </c>
      <c r="H86" s="33">
        <v>76.392629999999997</v>
      </c>
      <c r="I86" s="94">
        <v>403.17740999999995</v>
      </c>
      <c r="J86" s="32">
        <v>172.06045000000003</v>
      </c>
      <c r="K86" s="33">
        <v>231.11696000000001</v>
      </c>
      <c r="L86" s="32">
        <v>404.61842000000007</v>
      </c>
      <c r="M86" s="32">
        <v>172.76907000000003</v>
      </c>
      <c r="N86" s="34">
        <v>231.84934999999999</v>
      </c>
    </row>
    <row r="87" spans="1:14" ht="11.45" customHeight="1" x14ac:dyDescent="0.2">
      <c r="A87" s="10" t="s">
        <v>264</v>
      </c>
      <c r="B87" s="44"/>
      <c r="C87" s="37">
        <v>75.052629999999994</v>
      </c>
      <c r="D87" s="37">
        <v>47.139330000000001</v>
      </c>
      <c r="E87" s="37">
        <v>27.913300000000003</v>
      </c>
      <c r="F87" s="37">
        <v>119.39251999999999</v>
      </c>
      <c r="G87" s="37">
        <v>64.627340000000004</v>
      </c>
      <c r="H87" s="38">
        <v>54.765180000000001</v>
      </c>
      <c r="I87" s="95">
        <v>411.44945000000001</v>
      </c>
      <c r="J87" s="37">
        <v>173.44979000000001</v>
      </c>
      <c r="K87" s="38">
        <v>237.99965999999998</v>
      </c>
      <c r="L87" s="37">
        <v>415.24404999999967</v>
      </c>
      <c r="M87" s="37">
        <v>174.74565999999993</v>
      </c>
      <c r="N87" s="39">
        <v>240.49839000000017</v>
      </c>
    </row>
    <row r="88" spans="1:14" x14ac:dyDescent="0.2">
      <c r="A88" s="546"/>
      <c r="B88" s="546"/>
      <c r="C88" s="546"/>
      <c r="D88" s="546"/>
      <c r="E88" s="546"/>
      <c r="F88" s="546"/>
      <c r="G88" s="546"/>
      <c r="H88" s="546"/>
    </row>
    <row r="89" spans="1:14" ht="20.45" customHeight="1" x14ac:dyDescent="0.2">
      <c r="A89" s="547" t="s">
        <v>74</v>
      </c>
      <c r="B89" s="547"/>
      <c r="C89" s="547"/>
      <c r="D89" s="547"/>
      <c r="E89" s="547"/>
      <c r="F89" s="547"/>
      <c r="G89" s="547"/>
      <c r="H89" s="547"/>
    </row>
    <row r="91" spans="1:14" x14ac:dyDescent="0.2">
      <c r="A91" s="548" t="s">
        <v>2</v>
      </c>
      <c r="B91" s="548"/>
      <c r="C91" s="548"/>
      <c r="D91" s="548"/>
      <c r="E91" s="548"/>
      <c r="F91" s="548"/>
      <c r="G91" s="548"/>
      <c r="H91" s="548"/>
      <c r="I91" s="548"/>
      <c r="J91" s="548"/>
      <c r="K91" s="548"/>
      <c r="L91" s="548"/>
      <c r="M91" s="548"/>
      <c r="N91" s="548"/>
    </row>
    <row r="93" spans="1:14" x14ac:dyDescent="0.2">
      <c r="A93" s="15"/>
      <c r="B93" s="15"/>
      <c r="C93" s="15"/>
      <c r="D93" s="15"/>
      <c r="E93" s="15"/>
      <c r="F93" s="15"/>
      <c r="G93" s="15"/>
      <c r="H93" s="15"/>
    </row>
    <row r="95" spans="1:14" x14ac:dyDescent="0.2">
      <c r="M95" s="563"/>
      <c r="N95" s="563"/>
    </row>
  </sheetData>
  <mergeCells count="11">
    <mergeCell ref="A88:H88"/>
    <mergeCell ref="A89:H89"/>
    <mergeCell ref="A91:N91"/>
    <mergeCell ref="M95:N95"/>
    <mergeCell ref="L1:N1"/>
    <mergeCell ref="A5:A6"/>
    <mergeCell ref="C5:E5"/>
    <mergeCell ref="F5:H5"/>
    <mergeCell ref="I5:K5"/>
    <mergeCell ref="L5:N5"/>
    <mergeCell ref="A4:N4"/>
  </mergeCells>
  <hyperlinks>
    <hyperlink ref="L1:N1" location="ÍNDICE!A1" display="VOLVER AL ÍNDICE"/>
  </hyperlinks>
  <printOptions horizontalCentered="1" verticalCentered="1"/>
  <pageMargins left="0.78740157480314965" right="0.78740157480314965" top="0" bottom="0.78740157480314965" header="0.51181102362204722" footer="0.31496062992125984"/>
  <pageSetup paperSize="9" scale="75" orientation="portrait" r:id="rId1"/>
  <drawing r:id="rId2"/>
  <legacyDrawingHF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6"/>
  <sheetViews>
    <sheetView showGridLines="0" zoomScaleNormal="100" workbookViewId="0"/>
  </sheetViews>
  <sheetFormatPr baseColWidth="10" defaultColWidth="1.7109375" defaultRowHeight="12.75" x14ac:dyDescent="0.2"/>
  <cols>
    <col min="1" max="1" width="8.7109375" style="46" customWidth="1"/>
    <col min="2" max="2" width="0.28515625" style="46" customWidth="1"/>
    <col min="3" max="3" width="5.85546875" style="46" customWidth="1"/>
    <col min="4" max="4" width="6" style="46" customWidth="1"/>
    <col min="5" max="6" width="6.28515625" style="46" customWidth="1"/>
    <col min="7" max="7" width="6.140625" style="46" customWidth="1"/>
    <col min="8" max="8" width="5.85546875" style="46" customWidth="1"/>
    <col min="9" max="9" width="7.140625" style="15" customWidth="1"/>
    <col min="10" max="10" width="6.7109375" style="15" customWidth="1"/>
    <col min="11" max="11" width="6.140625" style="15" customWidth="1"/>
    <col min="12" max="13" width="6.7109375" style="15" customWidth="1"/>
    <col min="14" max="14" width="5.85546875" style="15" customWidth="1"/>
    <col min="15" max="16" width="1.7109375" style="15" customWidth="1"/>
    <col min="17" max="16384" width="1.7109375" style="15"/>
  </cols>
  <sheetData>
    <row r="1" spans="1:15" s="14" customFormat="1" ht="49.5" customHeight="1" x14ac:dyDescent="0.2">
      <c r="A1" s="13"/>
      <c r="B1" s="13"/>
      <c r="C1" s="13"/>
      <c r="D1" s="13"/>
      <c r="E1" s="13"/>
      <c r="F1" s="13"/>
      <c r="G1" s="13"/>
      <c r="H1" s="13"/>
      <c r="L1" s="555" t="s">
        <v>3</v>
      </c>
      <c r="M1" s="555"/>
      <c r="N1" s="555"/>
    </row>
    <row r="2" spans="1:15" s="14" customFormat="1" ht="13.5" customHeight="1" x14ac:dyDescent="0.2">
      <c r="A2" s="13"/>
      <c r="B2" s="13"/>
      <c r="C2" s="13"/>
      <c r="D2" s="13"/>
      <c r="E2" s="13"/>
      <c r="F2" s="13"/>
      <c r="G2" s="13"/>
      <c r="H2" s="13"/>
      <c r="L2" s="567"/>
      <c r="M2" s="567"/>
      <c r="N2" s="567"/>
    </row>
    <row r="3" spans="1:15" s="14" customFormat="1" ht="13.5" customHeight="1" thickBot="1" x14ac:dyDescent="0.25">
      <c r="A3" s="125" t="s">
        <v>2</v>
      </c>
      <c r="B3" s="13"/>
      <c r="C3" s="13"/>
      <c r="D3" s="13"/>
      <c r="E3" s="13"/>
      <c r="F3" s="13"/>
      <c r="G3" s="13"/>
      <c r="H3" s="13"/>
      <c r="L3" s="111"/>
      <c r="M3" s="111"/>
      <c r="N3" s="111"/>
    </row>
    <row r="4" spans="1:15" ht="27.75" customHeight="1" thickTop="1" thickBot="1" x14ac:dyDescent="0.25">
      <c r="A4" s="564" t="s">
        <v>101</v>
      </c>
      <c r="B4" s="565"/>
      <c r="C4" s="565"/>
      <c r="D4" s="565"/>
      <c r="E4" s="565"/>
      <c r="F4" s="565"/>
      <c r="G4" s="565"/>
      <c r="H4" s="565"/>
      <c r="I4" s="565"/>
      <c r="J4" s="565"/>
      <c r="K4" s="565"/>
      <c r="L4" s="565"/>
      <c r="M4" s="565"/>
      <c r="N4" s="566"/>
    </row>
    <row r="5" spans="1:15" ht="15" customHeight="1" thickTop="1" x14ac:dyDescent="0.2">
      <c r="A5" s="549" t="s">
        <v>4</v>
      </c>
      <c r="B5" s="16"/>
      <c r="C5" s="551" t="s">
        <v>75</v>
      </c>
      <c r="D5" s="552"/>
      <c r="E5" s="553"/>
      <c r="F5" s="551" t="s">
        <v>76</v>
      </c>
      <c r="G5" s="552"/>
      <c r="H5" s="553"/>
      <c r="I5" s="551" t="s">
        <v>77</v>
      </c>
      <c r="J5" s="552"/>
      <c r="K5" s="553"/>
      <c r="L5" s="551" t="s">
        <v>78</v>
      </c>
      <c r="M5" s="552"/>
      <c r="N5" s="558"/>
    </row>
    <row r="6" spans="1:15" ht="13.5" customHeight="1" x14ac:dyDescent="0.2">
      <c r="A6" s="550"/>
      <c r="B6" s="17"/>
      <c r="C6" s="129" t="s">
        <v>79</v>
      </c>
      <c r="D6" s="129" t="s">
        <v>80</v>
      </c>
      <c r="E6" s="129" t="s">
        <v>81</v>
      </c>
      <c r="F6" s="129" t="s">
        <v>79</v>
      </c>
      <c r="G6" s="129" t="s">
        <v>80</v>
      </c>
      <c r="H6" s="129" t="s">
        <v>81</v>
      </c>
      <c r="I6" s="129" t="s">
        <v>79</v>
      </c>
      <c r="J6" s="129" t="s">
        <v>80</v>
      </c>
      <c r="K6" s="129" t="s">
        <v>81</v>
      </c>
      <c r="L6" s="129" t="s">
        <v>79</v>
      </c>
      <c r="M6" s="129" t="s">
        <v>80</v>
      </c>
      <c r="N6" s="130" t="s">
        <v>81</v>
      </c>
    </row>
    <row r="7" spans="1:15" ht="6.75" customHeight="1" x14ac:dyDescent="0.2">
      <c r="A7" s="24"/>
      <c r="B7" s="25"/>
      <c r="C7" s="26"/>
      <c r="D7" s="26"/>
      <c r="E7" s="26"/>
      <c r="F7" s="26"/>
      <c r="G7" s="27"/>
      <c r="H7" s="27"/>
      <c r="I7" s="26"/>
      <c r="J7" s="27"/>
      <c r="K7" s="27"/>
      <c r="L7" s="26"/>
      <c r="M7" s="26"/>
      <c r="N7" s="29"/>
    </row>
    <row r="8" spans="1:15" ht="12" customHeight="1" x14ac:dyDescent="0.2">
      <c r="A8" s="30" t="s">
        <v>5</v>
      </c>
      <c r="B8" s="31"/>
      <c r="C8" s="32">
        <v>565.79999999999995</v>
      </c>
      <c r="D8" s="32">
        <v>278</v>
      </c>
      <c r="E8" s="32">
        <v>287.8</v>
      </c>
      <c r="F8" s="32">
        <v>1024.5999999999999</v>
      </c>
      <c r="G8" s="32">
        <v>467.7</v>
      </c>
      <c r="H8" s="33">
        <v>556.90000000000009</v>
      </c>
      <c r="I8" s="43">
        <v>2326.1999999999998</v>
      </c>
      <c r="J8" s="32">
        <v>1009.8</v>
      </c>
      <c r="K8" s="33">
        <v>1316.3999999999999</v>
      </c>
      <c r="L8" s="32">
        <v>2328.5</v>
      </c>
      <c r="M8" s="32">
        <v>1011.9</v>
      </c>
      <c r="N8" s="34">
        <v>1316.6</v>
      </c>
      <c r="O8" s="48"/>
    </row>
    <row r="9" spans="1:15" ht="12" customHeight="1" x14ac:dyDescent="0.2">
      <c r="A9" s="36" t="s">
        <v>6</v>
      </c>
      <c r="B9" s="31"/>
      <c r="C9" s="37">
        <v>544.5</v>
      </c>
      <c r="D9" s="37">
        <v>266.89999999999998</v>
      </c>
      <c r="E9" s="37">
        <v>277.60000000000002</v>
      </c>
      <c r="F9" s="37">
        <v>972.5</v>
      </c>
      <c r="G9" s="37">
        <v>439.2</v>
      </c>
      <c r="H9" s="38">
        <v>533.29999999999995</v>
      </c>
      <c r="I9" s="37">
        <v>2213.6999999999998</v>
      </c>
      <c r="J9" s="37">
        <v>963.8</v>
      </c>
      <c r="K9" s="38">
        <v>1249.9000000000001</v>
      </c>
      <c r="L9" s="37">
        <v>2216</v>
      </c>
      <c r="M9" s="37">
        <v>964.8</v>
      </c>
      <c r="N9" s="39">
        <v>1251.2</v>
      </c>
      <c r="O9" s="48"/>
    </row>
    <row r="10" spans="1:15" ht="12" customHeight="1" x14ac:dyDescent="0.2">
      <c r="A10" s="30" t="s">
        <v>7</v>
      </c>
      <c r="B10" s="31"/>
      <c r="C10" s="32">
        <v>562.9</v>
      </c>
      <c r="D10" s="32">
        <v>275.10000000000002</v>
      </c>
      <c r="E10" s="32">
        <v>287.8</v>
      </c>
      <c r="F10" s="32">
        <v>1001.4</v>
      </c>
      <c r="G10" s="32">
        <v>456</v>
      </c>
      <c r="H10" s="33">
        <v>545.40000000000009</v>
      </c>
      <c r="I10" s="32">
        <v>2246.1</v>
      </c>
      <c r="J10" s="32">
        <v>989.5</v>
      </c>
      <c r="K10" s="33">
        <v>1256.3999999999999</v>
      </c>
      <c r="L10" s="32">
        <v>2247.5</v>
      </c>
      <c r="M10" s="32">
        <v>989.8</v>
      </c>
      <c r="N10" s="34">
        <v>1257.5999999999999</v>
      </c>
      <c r="O10" s="48"/>
    </row>
    <row r="11" spans="1:15" ht="12" customHeight="1" x14ac:dyDescent="0.2">
      <c r="A11" s="36" t="s">
        <v>8</v>
      </c>
      <c r="B11" s="31"/>
      <c r="C11" s="37">
        <v>556.9</v>
      </c>
      <c r="D11" s="37">
        <v>271.89999999999998</v>
      </c>
      <c r="E11" s="37">
        <v>285.10000000000002</v>
      </c>
      <c r="F11" s="37">
        <v>997.7</v>
      </c>
      <c r="G11" s="37">
        <v>455.79999999999995</v>
      </c>
      <c r="H11" s="38">
        <v>542</v>
      </c>
      <c r="I11" s="37">
        <v>2274.2999999999997</v>
      </c>
      <c r="J11" s="37">
        <v>1013.9</v>
      </c>
      <c r="K11" s="38">
        <v>1260.4000000000001</v>
      </c>
      <c r="L11" s="37">
        <v>2276.6999999999998</v>
      </c>
      <c r="M11" s="37">
        <v>1014.4</v>
      </c>
      <c r="N11" s="39">
        <v>1262.2</v>
      </c>
      <c r="O11" s="48"/>
    </row>
    <row r="12" spans="1:15" ht="12" customHeight="1" x14ac:dyDescent="0.2">
      <c r="A12" s="30" t="s">
        <v>9</v>
      </c>
      <c r="B12" s="31"/>
      <c r="C12" s="32">
        <v>541.79999999999995</v>
      </c>
      <c r="D12" s="32">
        <v>264.60000000000002</v>
      </c>
      <c r="E12" s="32">
        <v>277.2</v>
      </c>
      <c r="F12" s="32">
        <v>988.8</v>
      </c>
      <c r="G12" s="32">
        <v>459.90000000000003</v>
      </c>
      <c r="H12" s="33">
        <v>528.9</v>
      </c>
      <c r="I12" s="32">
        <v>2308</v>
      </c>
      <c r="J12" s="32">
        <v>1026.3</v>
      </c>
      <c r="K12" s="33">
        <v>1281.7</v>
      </c>
      <c r="L12" s="32">
        <v>2309.8000000000002</v>
      </c>
      <c r="M12" s="32">
        <v>1027.3</v>
      </c>
      <c r="N12" s="34">
        <v>1282.5</v>
      </c>
      <c r="O12" s="48"/>
    </row>
    <row r="13" spans="1:15" ht="12" customHeight="1" x14ac:dyDescent="0.2">
      <c r="A13" s="36" t="s">
        <v>10</v>
      </c>
      <c r="B13" s="31"/>
      <c r="C13" s="37">
        <v>540.29999999999995</v>
      </c>
      <c r="D13" s="37">
        <v>264.89999999999998</v>
      </c>
      <c r="E13" s="37">
        <v>275.3</v>
      </c>
      <c r="F13" s="37">
        <v>949.59999999999991</v>
      </c>
      <c r="G13" s="37">
        <v>435.59999999999997</v>
      </c>
      <c r="H13" s="38">
        <v>513.9</v>
      </c>
      <c r="I13" s="37">
        <v>2245.6999999999998</v>
      </c>
      <c r="J13" s="37">
        <v>991.19999999999993</v>
      </c>
      <c r="K13" s="38">
        <v>1254.5</v>
      </c>
      <c r="L13" s="37">
        <v>2247.6</v>
      </c>
      <c r="M13" s="37">
        <v>992.4</v>
      </c>
      <c r="N13" s="39">
        <v>1255.2</v>
      </c>
      <c r="O13" s="48"/>
    </row>
    <row r="14" spans="1:15" ht="12" customHeight="1" x14ac:dyDescent="0.2">
      <c r="A14" s="30" t="s">
        <v>11</v>
      </c>
      <c r="B14" s="31"/>
      <c r="C14" s="32">
        <v>540.9</v>
      </c>
      <c r="D14" s="32">
        <v>262.89999999999998</v>
      </c>
      <c r="E14" s="32">
        <v>277.89999999999998</v>
      </c>
      <c r="F14" s="32">
        <v>939.9</v>
      </c>
      <c r="G14" s="32">
        <v>442.5</v>
      </c>
      <c r="H14" s="33">
        <v>497.29999999999995</v>
      </c>
      <c r="I14" s="32">
        <v>2198.5</v>
      </c>
      <c r="J14" s="32">
        <v>988.7</v>
      </c>
      <c r="K14" s="33">
        <v>1209.7</v>
      </c>
      <c r="L14" s="32">
        <v>2199.8000000000002</v>
      </c>
      <c r="M14" s="32">
        <v>989.1</v>
      </c>
      <c r="N14" s="34">
        <v>1210.7</v>
      </c>
      <c r="O14" s="48"/>
    </row>
    <row r="15" spans="1:15" ht="12" customHeight="1" x14ac:dyDescent="0.2">
      <c r="A15" s="36" t="s">
        <v>12</v>
      </c>
      <c r="B15" s="31"/>
      <c r="C15" s="37">
        <v>507.7</v>
      </c>
      <c r="D15" s="37">
        <v>241.60000000000002</v>
      </c>
      <c r="E15" s="37">
        <v>266.10000000000002</v>
      </c>
      <c r="F15" s="37">
        <v>890.3</v>
      </c>
      <c r="G15" s="37">
        <v>404.8</v>
      </c>
      <c r="H15" s="38">
        <v>485.6</v>
      </c>
      <c r="I15" s="37">
        <v>2175.2000000000003</v>
      </c>
      <c r="J15" s="37">
        <v>947.1</v>
      </c>
      <c r="K15" s="38">
        <v>1228</v>
      </c>
      <c r="L15" s="37">
        <v>2176.9</v>
      </c>
      <c r="M15" s="37">
        <v>947.9</v>
      </c>
      <c r="N15" s="39">
        <v>1228.9000000000001</v>
      </c>
      <c r="O15" s="48"/>
    </row>
    <row r="16" spans="1:15" ht="12" customHeight="1" x14ac:dyDescent="0.2">
      <c r="A16" s="30" t="s">
        <v>13</v>
      </c>
      <c r="B16" s="31"/>
      <c r="C16" s="32">
        <v>535.70000000000005</v>
      </c>
      <c r="D16" s="32">
        <v>261.3</v>
      </c>
      <c r="E16" s="32">
        <v>274.3</v>
      </c>
      <c r="F16" s="32">
        <v>916.7</v>
      </c>
      <c r="G16" s="32">
        <v>432.6</v>
      </c>
      <c r="H16" s="33">
        <v>484</v>
      </c>
      <c r="I16" s="32">
        <v>2119.1000000000004</v>
      </c>
      <c r="J16" s="32">
        <v>957.6</v>
      </c>
      <c r="K16" s="33">
        <v>1161.6000000000001</v>
      </c>
      <c r="L16" s="32">
        <v>2121.3000000000002</v>
      </c>
      <c r="M16" s="32">
        <v>958.7</v>
      </c>
      <c r="N16" s="34">
        <v>1162.7</v>
      </c>
      <c r="O16" s="48"/>
    </row>
    <row r="17" spans="1:15" ht="12" customHeight="1" x14ac:dyDescent="0.2">
      <c r="A17" s="36" t="s">
        <v>14</v>
      </c>
      <c r="B17" s="31"/>
      <c r="C17" s="37">
        <v>512.70000000000005</v>
      </c>
      <c r="D17" s="37">
        <v>245.1</v>
      </c>
      <c r="E17" s="37">
        <v>267.7</v>
      </c>
      <c r="F17" s="37">
        <v>869.1</v>
      </c>
      <c r="G17" s="37">
        <v>405</v>
      </c>
      <c r="H17" s="38">
        <v>464.2</v>
      </c>
      <c r="I17" s="37">
        <v>1965.8999999999999</v>
      </c>
      <c r="J17" s="37">
        <v>914</v>
      </c>
      <c r="K17" s="38">
        <v>1052</v>
      </c>
      <c r="L17" s="37">
        <v>1969.1</v>
      </c>
      <c r="M17" s="37">
        <v>915.1</v>
      </c>
      <c r="N17" s="39">
        <v>1054</v>
      </c>
      <c r="O17" s="48"/>
    </row>
    <row r="18" spans="1:15" ht="12" customHeight="1" x14ac:dyDescent="0.2">
      <c r="A18" s="30" t="s">
        <v>15</v>
      </c>
      <c r="B18" s="31"/>
      <c r="C18" s="32">
        <v>471.20000000000005</v>
      </c>
      <c r="D18" s="32">
        <v>219.8</v>
      </c>
      <c r="E18" s="32">
        <v>251.29999999999998</v>
      </c>
      <c r="F18" s="32">
        <v>798.90000000000009</v>
      </c>
      <c r="G18" s="32">
        <v>369.8</v>
      </c>
      <c r="H18" s="33">
        <v>429</v>
      </c>
      <c r="I18" s="32">
        <v>1777.6</v>
      </c>
      <c r="J18" s="32">
        <v>812.8</v>
      </c>
      <c r="K18" s="33">
        <v>964.6</v>
      </c>
      <c r="L18" s="32">
        <v>1783.5</v>
      </c>
      <c r="M18" s="32">
        <v>815.8</v>
      </c>
      <c r="N18" s="34">
        <v>967.7</v>
      </c>
      <c r="O18" s="48"/>
    </row>
    <row r="19" spans="1:15" ht="12" customHeight="1" x14ac:dyDescent="0.2">
      <c r="A19" s="36" t="s">
        <v>16</v>
      </c>
      <c r="B19" s="31"/>
      <c r="C19" s="37">
        <v>460.8</v>
      </c>
      <c r="D19" s="37">
        <v>222.9</v>
      </c>
      <c r="E19" s="37">
        <v>237.9</v>
      </c>
      <c r="F19" s="37">
        <v>801</v>
      </c>
      <c r="G19" s="37">
        <v>373.9</v>
      </c>
      <c r="H19" s="38">
        <v>427.20000000000005</v>
      </c>
      <c r="I19" s="37">
        <v>1858.3999999999999</v>
      </c>
      <c r="J19" s="37">
        <v>836.9</v>
      </c>
      <c r="K19" s="38">
        <v>1021.5</v>
      </c>
      <c r="L19" s="37">
        <v>1860.3</v>
      </c>
      <c r="M19" s="37">
        <v>838.3</v>
      </c>
      <c r="N19" s="39">
        <v>1022</v>
      </c>
      <c r="O19" s="48"/>
    </row>
    <row r="20" spans="1:15" ht="12" customHeight="1" x14ac:dyDescent="0.2">
      <c r="A20" s="30" t="s">
        <v>17</v>
      </c>
      <c r="B20" s="31"/>
      <c r="C20" s="32">
        <v>456.20000000000005</v>
      </c>
      <c r="D20" s="32">
        <v>226.10000000000002</v>
      </c>
      <c r="E20" s="32">
        <v>230.1</v>
      </c>
      <c r="F20" s="32">
        <v>816.7</v>
      </c>
      <c r="G20" s="32">
        <v>372.40000000000003</v>
      </c>
      <c r="H20" s="33">
        <v>444.4</v>
      </c>
      <c r="I20" s="32">
        <v>1940</v>
      </c>
      <c r="J20" s="32">
        <v>854.9</v>
      </c>
      <c r="K20" s="33">
        <v>1085.2</v>
      </c>
      <c r="L20" s="32">
        <v>1942.8</v>
      </c>
      <c r="M20" s="32">
        <v>856.6</v>
      </c>
      <c r="N20" s="34">
        <v>1086.3</v>
      </c>
      <c r="O20" s="48"/>
    </row>
    <row r="21" spans="1:15" ht="12" customHeight="1" x14ac:dyDescent="0.2">
      <c r="A21" s="36" t="s">
        <v>18</v>
      </c>
      <c r="B21" s="31"/>
      <c r="C21" s="37">
        <v>452.9</v>
      </c>
      <c r="D21" s="37">
        <v>209.5</v>
      </c>
      <c r="E21" s="37">
        <v>243.39999999999998</v>
      </c>
      <c r="F21" s="37">
        <v>770.5</v>
      </c>
      <c r="G21" s="37">
        <v>341.6</v>
      </c>
      <c r="H21" s="38">
        <v>428.9</v>
      </c>
      <c r="I21" s="37">
        <v>1831.7</v>
      </c>
      <c r="J21" s="37">
        <v>800.6</v>
      </c>
      <c r="K21" s="38">
        <v>1031.1999999999998</v>
      </c>
      <c r="L21" s="37">
        <v>1834.4</v>
      </c>
      <c r="M21" s="37">
        <v>802.4</v>
      </c>
      <c r="N21" s="39">
        <v>1032.0999999999999</v>
      </c>
      <c r="O21" s="48"/>
    </row>
    <row r="22" spans="1:15" ht="12" customHeight="1" x14ac:dyDescent="0.2">
      <c r="A22" s="30" t="s">
        <v>19</v>
      </c>
      <c r="B22" s="31"/>
      <c r="C22" s="32">
        <v>434.79999999999995</v>
      </c>
      <c r="D22" s="32">
        <v>200</v>
      </c>
      <c r="E22" s="32">
        <v>234.79999999999998</v>
      </c>
      <c r="F22" s="32">
        <v>735.09999999999991</v>
      </c>
      <c r="G22" s="32">
        <v>331.5</v>
      </c>
      <c r="H22" s="33">
        <v>403.5</v>
      </c>
      <c r="I22" s="32">
        <v>1765.3000000000002</v>
      </c>
      <c r="J22" s="32">
        <v>766.80000000000007</v>
      </c>
      <c r="K22" s="33">
        <v>998.5</v>
      </c>
      <c r="L22" s="32">
        <v>1766.9</v>
      </c>
      <c r="M22" s="32">
        <v>767.7</v>
      </c>
      <c r="N22" s="34">
        <v>999.2</v>
      </c>
      <c r="O22" s="48"/>
    </row>
    <row r="23" spans="1:15" ht="12" customHeight="1" x14ac:dyDescent="0.2">
      <c r="A23" s="36" t="s">
        <v>20</v>
      </c>
      <c r="B23" s="31"/>
      <c r="C23" s="37">
        <v>435.79999999999995</v>
      </c>
      <c r="D23" s="37">
        <v>191.5</v>
      </c>
      <c r="E23" s="37">
        <v>244.3</v>
      </c>
      <c r="F23" s="37">
        <v>746.4</v>
      </c>
      <c r="G23" s="37">
        <v>332.1</v>
      </c>
      <c r="H23" s="38">
        <v>414.3</v>
      </c>
      <c r="I23" s="37">
        <v>1816.3000000000002</v>
      </c>
      <c r="J23" s="37">
        <v>773.6</v>
      </c>
      <c r="K23" s="38">
        <v>1042.8</v>
      </c>
      <c r="L23" s="37">
        <v>1819.4</v>
      </c>
      <c r="M23" s="37">
        <v>775.7</v>
      </c>
      <c r="N23" s="39">
        <v>1043.8</v>
      </c>
      <c r="O23" s="48"/>
    </row>
    <row r="24" spans="1:15" ht="12" customHeight="1" x14ac:dyDescent="0.2">
      <c r="A24" s="30" t="s">
        <v>21</v>
      </c>
      <c r="B24" s="31"/>
      <c r="C24" s="32">
        <v>423.1</v>
      </c>
      <c r="D24" s="32">
        <v>189.2</v>
      </c>
      <c r="E24" s="32">
        <v>233.9</v>
      </c>
      <c r="F24" s="32">
        <v>716</v>
      </c>
      <c r="G24" s="32">
        <v>322.7</v>
      </c>
      <c r="H24" s="33">
        <v>393.3</v>
      </c>
      <c r="I24" s="32">
        <v>1859.7</v>
      </c>
      <c r="J24" s="32">
        <v>805.09999999999991</v>
      </c>
      <c r="K24" s="33">
        <v>1054.5</v>
      </c>
      <c r="L24" s="32">
        <v>1863.2</v>
      </c>
      <c r="M24" s="32">
        <v>807.3</v>
      </c>
      <c r="N24" s="34">
        <v>1055.9000000000001</v>
      </c>
      <c r="O24" s="45"/>
    </row>
    <row r="25" spans="1:15" ht="12" customHeight="1" x14ac:dyDescent="0.2">
      <c r="A25" s="36" t="s">
        <v>22</v>
      </c>
      <c r="B25" s="31"/>
      <c r="C25" s="37">
        <v>444.8</v>
      </c>
      <c r="D25" s="37">
        <v>208.5</v>
      </c>
      <c r="E25" s="37">
        <v>236.2</v>
      </c>
      <c r="F25" s="37">
        <v>702.40000000000009</v>
      </c>
      <c r="G25" s="37">
        <v>323.10000000000002</v>
      </c>
      <c r="H25" s="38">
        <v>379.2</v>
      </c>
      <c r="I25" s="37">
        <v>1770.8</v>
      </c>
      <c r="J25" s="37">
        <v>790.9</v>
      </c>
      <c r="K25" s="38">
        <v>979.90000000000009</v>
      </c>
      <c r="L25" s="37">
        <v>1773.2</v>
      </c>
      <c r="M25" s="37">
        <v>792.5</v>
      </c>
      <c r="N25" s="39">
        <v>980.7</v>
      </c>
      <c r="O25" s="45"/>
    </row>
    <row r="26" spans="1:15" ht="12" customHeight="1" x14ac:dyDescent="0.2">
      <c r="A26" s="30" t="s">
        <v>23</v>
      </c>
      <c r="B26" s="31"/>
      <c r="C26" s="32">
        <v>461.7</v>
      </c>
      <c r="D26" s="32">
        <v>216.9</v>
      </c>
      <c r="E26" s="32">
        <v>244.9</v>
      </c>
      <c r="F26" s="32">
        <v>739</v>
      </c>
      <c r="G26" s="32">
        <v>346.5</v>
      </c>
      <c r="H26" s="33">
        <v>392.6</v>
      </c>
      <c r="I26" s="32">
        <v>1805</v>
      </c>
      <c r="J26" s="32">
        <v>811.4</v>
      </c>
      <c r="K26" s="33">
        <v>993.5</v>
      </c>
      <c r="L26" s="32">
        <v>1806.2</v>
      </c>
      <c r="M26" s="32">
        <v>811.6</v>
      </c>
      <c r="N26" s="34">
        <v>994.6</v>
      </c>
      <c r="O26" s="45"/>
    </row>
    <row r="27" spans="1:15" ht="12" customHeight="1" x14ac:dyDescent="0.2">
      <c r="A27" s="36" t="s">
        <v>24</v>
      </c>
      <c r="B27" s="31"/>
      <c r="C27" s="37">
        <v>449.29999999999995</v>
      </c>
      <c r="D27" s="37">
        <v>221.20000000000002</v>
      </c>
      <c r="E27" s="37">
        <v>228.10000000000002</v>
      </c>
      <c r="F27" s="37">
        <v>761</v>
      </c>
      <c r="G27" s="37">
        <v>357.1</v>
      </c>
      <c r="H27" s="38">
        <v>403.90000000000003</v>
      </c>
      <c r="I27" s="37">
        <v>1940.8</v>
      </c>
      <c r="J27" s="37">
        <v>893.9</v>
      </c>
      <c r="K27" s="38">
        <v>1046.8999999999999</v>
      </c>
      <c r="L27" s="37">
        <v>1942</v>
      </c>
      <c r="M27" s="37">
        <v>894.4</v>
      </c>
      <c r="N27" s="39">
        <v>1047.5999999999999</v>
      </c>
      <c r="O27" s="45"/>
    </row>
    <row r="28" spans="1:15" ht="12" customHeight="1" x14ac:dyDescent="0.2">
      <c r="A28" s="30" t="s">
        <v>25</v>
      </c>
      <c r="B28" s="31"/>
      <c r="C28" s="32">
        <v>499.9</v>
      </c>
      <c r="D28" s="32">
        <v>256.60000000000002</v>
      </c>
      <c r="E28" s="32">
        <v>243.3</v>
      </c>
      <c r="F28" s="32">
        <v>850.5</v>
      </c>
      <c r="G28" s="32">
        <v>427.8</v>
      </c>
      <c r="H28" s="33">
        <v>422.70000000000005</v>
      </c>
      <c r="I28" s="32">
        <v>2187.9</v>
      </c>
      <c r="J28" s="32">
        <v>1029.5999999999999</v>
      </c>
      <c r="K28" s="33">
        <v>1158.1999999999998</v>
      </c>
      <c r="L28" s="32">
        <v>2190.5</v>
      </c>
      <c r="M28" s="32">
        <v>1030.3</v>
      </c>
      <c r="N28" s="34">
        <v>1160.0999999999999</v>
      </c>
      <c r="O28" s="45"/>
    </row>
    <row r="29" spans="1:15" ht="12" customHeight="1" x14ac:dyDescent="0.2">
      <c r="A29" s="36" t="s">
        <v>26</v>
      </c>
      <c r="B29" s="31"/>
      <c r="C29" s="37">
        <v>572.9</v>
      </c>
      <c r="D29" s="37">
        <v>292.5</v>
      </c>
      <c r="E29" s="37">
        <v>280.5</v>
      </c>
      <c r="F29" s="37">
        <v>943.8</v>
      </c>
      <c r="G29" s="37">
        <v>488.5</v>
      </c>
      <c r="H29" s="38">
        <v>455.4</v>
      </c>
      <c r="I29" s="37">
        <v>2380.7999999999997</v>
      </c>
      <c r="J29" s="37">
        <v>1188.3</v>
      </c>
      <c r="K29" s="38">
        <v>1192.5</v>
      </c>
      <c r="L29" s="37">
        <v>2385.6999999999998</v>
      </c>
      <c r="M29" s="37">
        <v>1190.8</v>
      </c>
      <c r="N29" s="39">
        <v>1194.9000000000001</v>
      </c>
      <c r="O29" s="45"/>
    </row>
    <row r="30" spans="1:15" ht="12" customHeight="1" x14ac:dyDescent="0.2">
      <c r="A30" s="30" t="s">
        <v>27</v>
      </c>
      <c r="B30" s="31"/>
      <c r="C30" s="32">
        <v>617.4</v>
      </c>
      <c r="D30" s="32">
        <v>333.8</v>
      </c>
      <c r="E30" s="32">
        <v>283.60000000000002</v>
      </c>
      <c r="F30" s="32">
        <v>1050.5</v>
      </c>
      <c r="G30" s="32">
        <v>565</v>
      </c>
      <c r="H30" s="33">
        <v>485.5</v>
      </c>
      <c r="I30" s="32">
        <v>2596.6999999999998</v>
      </c>
      <c r="J30" s="32">
        <v>1357.2</v>
      </c>
      <c r="K30" s="33">
        <v>1239.5</v>
      </c>
      <c r="L30" s="32">
        <v>2600.6999999999998</v>
      </c>
      <c r="M30" s="32">
        <v>1357.8</v>
      </c>
      <c r="N30" s="34">
        <v>1242.9000000000001</v>
      </c>
      <c r="O30" s="45"/>
    </row>
    <row r="31" spans="1:15" ht="12" customHeight="1" x14ac:dyDescent="0.2">
      <c r="A31" s="36" t="s">
        <v>28</v>
      </c>
      <c r="B31" s="31"/>
      <c r="C31" s="37">
        <v>687.7</v>
      </c>
      <c r="D31" s="37">
        <v>383.8</v>
      </c>
      <c r="E31" s="37">
        <v>304</v>
      </c>
      <c r="F31" s="37">
        <v>1203.7</v>
      </c>
      <c r="G31" s="37">
        <v>677</v>
      </c>
      <c r="H31" s="38">
        <v>526.79999999999995</v>
      </c>
      <c r="I31" s="37">
        <v>3202.5</v>
      </c>
      <c r="J31" s="37">
        <v>1697.8999999999999</v>
      </c>
      <c r="K31" s="38">
        <v>1504.6000000000001</v>
      </c>
      <c r="L31" s="37">
        <v>3206.8</v>
      </c>
      <c r="M31" s="37">
        <v>1699.6</v>
      </c>
      <c r="N31" s="39">
        <v>1507.2</v>
      </c>
      <c r="O31" s="45"/>
    </row>
    <row r="32" spans="1:15" ht="12" customHeight="1" x14ac:dyDescent="0.2">
      <c r="A32" s="30" t="s">
        <v>29</v>
      </c>
      <c r="B32" s="31"/>
      <c r="C32" s="32">
        <v>813.4</v>
      </c>
      <c r="D32" s="32">
        <v>455.29999999999995</v>
      </c>
      <c r="E32" s="32">
        <v>358.1</v>
      </c>
      <c r="F32" s="32">
        <v>1461.9</v>
      </c>
      <c r="G32" s="32">
        <v>828.3</v>
      </c>
      <c r="H32" s="33">
        <v>633.5</v>
      </c>
      <c r="I32" s="32">
        <v>4014.7</v>
      </c>
      <c r="J32" s="32">
        <v>2206.6</v>
      </c>
      <c r="K32" s="33">
        <v>1808.1</v>
      </c>
      <c r="L32" s="32">
        <v>4018.2</v>
      </c>
      <c r="M32" s="32">
        <v>2207.9</v>
      </c>
      <c r="N32" s="34">
        <v>1810.3</v>
      </c>
      <c r="O32" s="45"/>
    </row>
    <row r="33" spans="1:15" ht="12" customHeight="1" x14ac:dyDescent="0.2">
      <c r="A33" s="36" t="s">
        <v>30</v>
      </c>
      <c r="B33" s="31"/>
      <c r="C33" s="37">
        <v>860.69999999999993</v>
      </c>
      <c r="D33" s="37">
        <v>498.1</v>
      </c>
      <c r="E33" s="37">
        <v>362.70000000000005</v>
      </c>
      <c r="F33" s="37">
        <v>1485.6999999999998</v>
      </c>
      <c r="G33" s="37">
        <v>852.7</v>
      </c>
      <c r="H33" s="38">
        <v>633.20000000000005</v>
      </c>
      <c r="I33" s="37">
        <v>4136.5</v>
      </c>
      <c r="J33" s="37">
        <v>2294.5</v>
      </c>
      <c r="K33" s="38">
        <v>1842</v>
      </c>
      <c r="L33" s="37">
        <v>4139.6000000000004</v>
      </c>
      <c r="M33" s="37">
        <v>2296.1</v>
      </c>
      <c r="N33" s="39">
        <v>1843.5</v>
      </c>
      <c r="O33" s="45"/>
    </row>
    <row r="34" spans="1:15" ht="12" customHeight="1" x14ac:dyDescent="0.2">
      <c r="A34" s="30" t="s">
        <v>31</v>
      </c>
      <c r="B34" s="31"/>
      <c r="C34" s="32">
        <v>891.8</v>
      </c>
      <c r="D34" s="32">
        <v>493.3</v>
      </c>
      <c r="E34" s="32">
        <v>398.4</v>
      </c>
      <c r="F34" s="32">
        <v>1537.3</v>
      </c>
      <c r="G34" s="32">
        <v>864</v>
      </c>
      <c r="H34" s="33">
        <v>673.09999999999991</v>
      </c>
      <c r="I34" s="32">
        <v>4118.5</v>
      </c>
      <c r="J34" s="32">
        <v>2288.8000000000002</v>
      </c>
      <c r="K34" s="33">
        <v>1829.7</v>
      </c>
      <c r="L34" s="32">
        <v>4121.3999999999996</v>
      </c>
      <c r="M34" s="32">
        <v>2290.5</v>
      </c>
      <c r="N34" s="34">
        <v>1830.9</v>
      </c>
      <c r="O34" s="45"/>
    </row>
    <row r="35" spans="1:15" ht="12" customHeight="1" x14ac:dyDescent="0.2">
      <c r="A35" s="41" t="s">
        <v>32</v>
      </c>
      <c r="B35" s="44"/>
      <c r="C35" s="37">
        <v>820.2</v>
      </c>
      <c r="D35" s="37">
        <v>472.09999999999997</v>
      </c>
      <c r="E35" s="37">
        <v>348.1</v>
      </c>
      <c r="F35" s="37">
        <v>1512.5</v>
      </c>
      <c r="G35" s="37">
        <v>855.4</v>
      </c>
      <c r="H35" s="38">
        <v>657.1</v>
      </c>
      <c r="I35" s="37">
        <v>4327.3999999999996</v>
      </c>
      <c r="J35" s="37">
        <v>2397.4</v>
      </c>
      <c r="K35" s="38">
        <v>1930.1000000000001</v>
      </c>
      <c r="L35" s="37">
        <v>4335</v>
      </c>
      <c r="M35" s="37">
        <v>2403.8000000000002</v>
      </c>
      <c r="N35" s="39">
        <v>1931.2</v>
      </c>
      <c r="O35" s="45"/>
    </row>
    <row r="36" spans="1:15" ht="12" customHeight="1" x14ac:dyDescent="0.2">
      <c r="A36" s="30" t="s">
        <v>83</v>
      </c>
      <c r="B36" s="31"/>
      <c r="C36" s="32">
        <v>840.7</v>
      </c>
      <c r="D36" s="32">
        <v>484</v>
      </c>
      <c r="E36" s="32">
        <v>356.70000000000005</v>
      </c>
      <c r="F36" s="32">
        <v>1574.3000000000002</v>
      </c>
      <c r="G36" s="32">
        <v>896</v>
      </c>
      <c r="H36" s="33">
        <v>678.30000000000007</v>
      </c>
      <c r="I36" s="32">
        <v>4614.5999999999995</v>
      </c>
      <c r="J36" s="32">
        <v>2557</v>
      </c>
      <c r="K36" s="33">
        <v>2057.5</v>
      </c>
      <c r="L36" s="32">
        <v>4617.7</v>
      </c>
      <c r="M36" s="32">
        <v>2559.4</v>
      </c>
      <c r="N36" s="34">
        <v>2058.3000000000002</v>
      </c>
      <c r="O36" s="45"/>
    </row>
    <row r="37" spans="1:15" ht="12" customHeight="1" x14ac:dyDescent="0.2">
      <c r="A37" s="36" t="s">
        <v>33</v>
      </c>
      <c r="B37" s="31"/>
      <c r="C37" s="37">
        <v>879</v>
      </c>
      <c r="D37" s="37">
        <v>495</v>
      </c>
      <c r="E37" s="37">
        <v>384</v>
      </c>
      <c r="F37" s="37">
        <v>1569.7</v>
      </c>
      <c r="G37" s="37">
        <v>876</v>
      </c>
      <c r="H37" s="38">
        <v>693.8</v>
      </c>
      <c r="I37" s="37">
        <v>4649.6000000000004</v>
      </c>
      <c r="J37" s="37">
        <v>2541.5</v>
      </c>
      <c r="K37" s="38">
        <v>2108.1999999999998</v>
      </c>
      <c r="L37" s="37">
        <v>4655.3</v>
      </c>
      <c r="M37" s="37">
        <v>2545.8000000000002</v>
      </c>
      <c r="N37" s="39">
        <v>2109.5</v>
      </c>
      <c r="O37" s="45"/>
    </row>
    <row r="38" spans="1:15" ht="12" customHeight="1" x14ac:dyDescent="0.2">
      <c r="A38" s="30" t="s">
        <v>34</v>
      </c>
      <c r="B38" s="31"/>
      <c r="C38" s="32">
        <v>865.7</v>
      </c>
      <c r="D38" s="32">
        <v>472.90000000000003</v>
      </c>
      <c r="E38" s="32">
        <v>392.8</v>
      </c>
      <c r="F38" s="32">
        <v>1563.1</v>
      </c>
      <c r="G38" s="32">
        <v>845.40000000000009</v>
      </c>
      <c r="H38" s="33">
        <v>717.7</v>
      </c>
      <c r="I38" s="32">
        <v>4581.7999999999993</v>
      </c>
      <c r="J38" s="32">
        <v>2482.1999999999998</v>
      </c>
      <c r="K38" s="33">
        <v>2099.5</v>
      </c>
      <c r="L38" s="32">
        <v>4585.3999999999996</v>
      </c>
      <c r="M38" s="32">
        <v>2485.1999999999998</v>
      </c>
      <c r="N38" s="34">
        <v>2100.1</v>
      </c>
      <c r="O38" s="45"/>
    </row>
    <row r="39" spans="1:15" ht="12" customHeight="1" x14ac:dyDescent="0.2">
      <c r="A39" s="41" t="s">
        <v>35</v>
      </c>
      <c r="B39" s="44"/>
      <c r="C39" s="37">
        <v>846.8</v>
      </c>
      <c r="D39" s="37">
        <v>471</v>
      </c>
      <c r="E39" s="37">
        <v>375.79999999999995</v>
      </c>
      <c r="F39" s="37">
        <v>1559.3</v>
      </c>
      <c r="G39" s="37">
        <v>853.9</v>
      </c>
      <c r="H39" s="38">
        <v>705.5</v>
      </c>
      <c r="I39" s="37">
        <v>4699</v>
      </c>
      <c r="J39" s="37">
        <v>2550</v>
      </c>
      <c r="K39" s="38">
        <v>2149</v>
      </c>
      <c r="L39" s="37">
        <v>4702.2</v>
      </c>
      <c r="M39" s="37">
        <v>2552.5</v>
      </c>
      <c r="N39" s="39">
        <v>2149.6999999999998</v>
      </c>
    </row>
    <row r="40" spans="1:15" ht="12" customHeight="1" x14ac:dyDescent="0.2">
      <c r="A40" s="30" t="s">
        <v>84</v>
      </c>
      <c r="B40" s="31"/>
      <c r="C40" s="32">
        <v>872.8</v>
      </c>
      <c r="D40" s="32">
        <v>485.5</v>
      </c>
      <c r="E40" s="32">
        <v>387.3</v>
      </c>
      <c r="F40" s="32">
        <v>1604.1999999999998</v>
      </c>
      <c r="G40" s="32">
        <v>878.5</v>
      </c>
      <c r="H40" s="33">
        <v>725.7</v>
      </c>
      <c r="I40" s="32">
        <v>4916.8</v>
      </c>
      <c r="J40" s="32">
        <v>2642.6</v>
      </c>
      <c r="K40" s="33">
        <v>2274.1</v>
      </c>
      <c r="L40" s="32">
        <v>4921.2</v>
      </c>
      <c r="M40" s="32">
        <v>2645.2</v>
      </c>
      <c r="N40" s="34">
        <v>2276</v>
      </c>
    </row>
    <row r="41" spans="1:15" ht="12" customHeight="1" x14ac:dyDescent="0.2">
      <c r="A41" s="36" t="s">
        <v>36</v>
      </c>
      <c r="B41" s="31"/>
      <c r="C41" s="37">
        <v>892.3</v>
      </c>
      <c r="D41" s="37">
        <v>493.5</v>
      </c>
      <c r="E41" s="37">
        <v>398.79999999999995</v>
      </c>
      <c r="F41" s="37">
        <v>1589.9</v>
      </c>
      <c r="G41" s="37">
        <v>867.6</v>
      </c>
      <c r="H41" s="38">
        <v>722.3</v>
      </c>
      <c r="I41" s="37">
        <v>4841.5</v>
      </c>
      <c r="J41" s="37">
        <v>2623.9</v>
      </c>
      <c r="K41" s="38">
        <v>2217.6999999999998</v>
      </c>
      <c r="L41" s="37">
        <v>4844.2</v>
      </c>
      <c r="M41" s="37">
        <v>2624.5</v>
      </c>
      <c r="N41" s="39">
        <v>2219.6999999999998</v>
      </c>
    </row>
    <row r="42" spans="1:15" ht="12" customHeight="1" x14ac:dyDescent="0.2">
      <c r="A42" s="30" t="s">
        <v>37</v>
      </c>
      <c r="B42" s="31"/>
      <c r="C42" s="32">
        <v>924.2</v>
      </c>
      <c r="D42" s="32">
        <v>503.5</v>
      </c>
      <c r="E42" s="32">
        <v>420.6</v>
      </c>
      <c r="F42" s="32">
        <v>1621.2</v>
      </c>
      <c r="G42" s="32">
        <v>880.4</v>
      </c>
      <c r="H42" s="33">
        <v>740.7</v>
      </c>
      <c r="I42" s="32">
        <v>4996.3999999999996</v>
      </c>
      <c r="J42" s="32">
        <v>2695.2999999999997</v>
      </c>
      <c r="K42" s="33">
        <v>2301</v>
      </c>
      <c r="L42" s="32">
        <v>4998</v>
      </c>
      <c r="M42" s="32">
        <v>2696.2</v>
      </c>
      <c r="N42" s="34">
        <v>2301.8000000000002</v>
      </c>
    </row>
    <row r="43" spans="1:15" ht="12" customHeight="1" x14ac:dyDescent="0.2">
      <c r="A43" s="41" t="s">
        <v>38</v>
      </c>
      <c r="B43" s="44"/>
      <c r="C43" s="37">
        <v>887.6</v>
      </c>
      <c r="D43" s="37">
        <v>491</v>
      </c>
      <c r="E43" s="37">
        <v>396.6</v>
      </c>
      <c r="F43" s="37">
        <v>1615.4</v>
      </c>
      <c r="G43" s="37">
        <v>882.1</v>
      </c>
      <c r="H43" s="38">
        <v>733.3</v>
      </c>
      <c r="I43" s="37">
        <v>5283.3</v>
      </c>
      <c r="J43" s="37">
        <v>2856.2</v>
      </c>
      <c r="K43" s="38">
        <v>2427</v>
      </c>
      <c r="L43" s="37">
        <v>5287.3</v>
      </c>
      <c r="M43" s="37">
        <v>2857.7</v>
      </c>
      <c r="N43" s="39">
        <v>2429.6</v>
      </c>
    </row>
    <row r="44" spans="1:15" ht="12" customHeight="1" x14ac:dyDescent="0.2">
      <c r="A44" s="30" t="s">
        <v>85</v>
      </c>
      <c r="B44" s="31"/>
      <c r="C44" s="32">
        <v>929.8</v>
      </c>
      <c r="D44" s="32">
        <v>507.90000000000003</v>
      </c>
      <c r="E44" s="32">
        <v>422</v>
      </c>
      <c r="F44" s="32">
        <v>1727.9</v>
      </c>
      <c r="G44" s="32">
        <v>949.2</v>
      </c>
      <c r="H44" s="33">
        <v>778.8</v>
      </c>
      <c r="I44" s="32">
        <v>5662.4</v>
      </c>
      <c r="J44" s="32">
        <v>3049.3</v>
      </c>
      <c r="K44" s="33">
        <v>2613.2000000000003</v>
      </c>
      <c r="L44" s="32">
        <v>5667.9</v>
      </c>
      <c r="M44" s="32">
        <v>3052.5</v>
      </c>
      <c r="N44" s="34">
        <v>2615.4</v>
      </c>
    </row>
    <row r="45" spans="1:15" ht="12" customHeight="1" x14ac:dyDescent="0.2">
      <c r="A45" s="36" t="s">
        <v>39</v>
      </c>
      <c r="B45" s="31"/>
      <c r="C45" s="37">
        <v>967.7</v>
      </c>
      <c r="D45" s="37">
        <v>519.70000000000005</v>
      </c>
      <c r="E45" s="37">
        <v>448</v>
      </c>
      <c r="F45" s="37">
        <v>1760.2</v>
      </c>
      <c r="G45" s="37">
        <v>969.90000000000009</v>
      </c>
      <c r="H45" s="38">
        <v>790.3</v>
      </c>
      <c r="I45" s="37">
        <v>5724.5</v>
      </c>
      <c r="J45" s="37">
        <v>3120.3</v>
      </c>
      <c r="K45" s="38">
        <v>2604.3000000000002</v>
      </c>
      <c r="L45" s="37">
        <v>5731</v>
      </c>
      <c r="M45" s="37">
        <v>3124.5</v>
      </c>
      <c r="N45" s="39">
        <v>2606.5</v>
      </c>
    </row>
    <row r="46" spans="1:15" ht="12" customHeight="1" x14ac:dyDescent="0.2">
      <c r="A46" s="30" t="s">
        <v>40</v>
      </c>
      <c r="B46" s="31"/>
      <c r="C46" s="32">
        <v>981.4</v>
      </c>
      <c r="D46" s="32">
        <v>530.29999999999995</v>
      </c>
      <c r="E46" s="32">
        <v>451.1</v>
      </c>
      <c r="F46" s="32">
        <v>1793.4</v>
      </c>
      <c r="G46" s="32">
        <v>977.59999999999991</v>
      </c>
      <c r="H46" s="33">
        <v>815.7</v>
      </c>
      <c r="I46" s="32">
        <v>5817.4</v>
      </c>
      <c r="J46" s="32">
        <v>3133.1</v>
      </c>
      <c r="K46" s="33">
        <v>2684.2999999999997</v>
      </c>
      <c r="L46" s="32">
        <v>5824.2</v>
      </c>
      <c r="M46" s="32">
        <v>3136.6</v>
      </c>
      <c r="N46" s="34">
        <v>2687.6</v>
      </c>
    </row>
    <row r="47" spans="1:15" ht="12" customHeight="1" x14ac:dyDescent="0.2">
      <c r="A47" s="41" t="s">
        <v>41</v>
      </c>
      <c r="B47" s="44"/>
      <c r="C47" s="37">
        <v>945.59999999999991</v>
      </c>
      <c r="D47" s="37">
        <v>510.5</v>
      </c>
      <c r="E47" s="37">
        <v>435</v>
      </c>
      <c r="F47" s="37">
        <v>1799.6</v>
      </c>
      <c r="G47" s="37">
        <v>964.4</v>
      </c>
      <c r="H47" s="38">
        <v>835.1</v>
      </c>
      <c r="I47" s="37">
        <v>6013.7</v>
      </c>
      <c r="J47" s="37">
        <v>3208.5</v>
      </c>
      <c r="K47" s="38">
        <v>2805.2</v>
      </c>
      <c r="L47" s="37">
        <v>6021</v>
      </c>
      <c r="M47" s="37">
        <v>3212</v>
      </c>
      <c r="N47" s="39">
        <v>2809</v>
      </c>
    </row>
    <row r="48" spans="1:15" ht="12" customHeight="1" x14ac:dyDescent="0.2">
      <c r="A48" s="30" t="s">
        <v>42</v>
      </c>
      <c r="B48" s="31"/>
      <c r="C48" s="32">
        <v>980.7</v>
      </c>
      <c r="D48" s="32">
        <v>542.80000000000007</v>
      </c>
      <c r="E48" s="32">
        <v>438</v>
      </c>
      <c r="F48" s="32">
        <v>1855.2</v>
      </c>
      <c r="G48" s="32">
        <v>1003.5</v>
      </c>
      <c r="H48" s="33">
        <v>851.8</v>
      </c>
      <c r="I48" s="32">
        <v>6270.3</v>
      </c>
      <c r="J48" s="32">
        <v>3352.3</v>
      </c>
      <c r="K48" s="33">
        <v>2918.1</v>
      </c>
      <c r="L48" s="32">
        <v>6278.2</v>
      </c>
      <c r="M48" s="32">
        <v>3358.4</v>
      </c>
      <c r="N48" s="34">
        <v>2919.9</v>
      </c>
    </row>
    <row r="49" spans="1:14" ht="12" customHeight="1" x14ac:dyDescent="0.2">
      <c r="A49" s="36" t="s">
        <v>43</v>
      </c>
      <c r="B49" s="31"/>
      <c r="C49" s="37">
        <v>955</v>
      </c>
      <c r="D49" s="37">
        <v>517.9</v>
      </c>
      <c r="E49" s="37">
        <v>437.1</v>
      </c>
      <c r="F49" s="37">
        <v>1779.6</v>
      </c>
      <c r="G49" s="37">
        <v>955.8</v>
      </c>
      <c r="H49" s="38">
        <v>823.8</v>
      </c>
      <c r="I49" s="37">
        <v>6040.2</v>
      </c>
      <c r="J49" s="37">
        <v>3189.7000000000003</v>
      </c>
      <c r="K49" s="38">
        <v>2850.5</v>
      </c>
      <c r="L49" s="37">
        <v>6047.3</v>
      </c>
      <c r="M49" s="37">
        <v>3194.4</v>
      </c>
      <c r="N49" s="39">
        <v>2852.9</v>
      </c>
    </row>
    <row r="50" spans="1:14" ht="12" customHeight="1" x14ac:dyDescent="0.2">
      <c r="A50" s="30" t="s">
        <v>44</v>
      </c>
      <c r="B50" s="31"/>
      <c r="C50" s="32">
        <v>961.59999999999991</v>
      </c>
      <c r="D50" s="32">
        <v>510.79999999999995</v>
      </c>
      <c r="E50" s="32">
        <v>450.8</v>
      </c>
      <c r="F50" s="32">
        <v>1735.6999999999998</v>
      </c>
      <c r="G50" s="32">
        <v>926.69999999999993</v>
      </c>
      <c r="H50" s="33">
        <v>808.90000000000009</v>
      </c>
      <c r="I50" s="32">
        <v>5934.2</v>
      </c>
      <c r="J50" s="32">
        <v>3155.2000000000003</v>
      </c>
      <c r="K50" s="33">
        <v>2779</v>
      </c>
      <c r="L50" s="32">
        <v>5943.4</v>
      </c>
      <c r="M50" s="32">
        <v>3160.8</v>
      </c>
      <c r="N50" s="34">
        <v>2782.6</v>
      </c>
    </row>
    <row r="51" spans="1:14" ht="12" customHeight="1" x14ac:dyDescent="0.2">
      <c r="A51" s="41" t="s">
        <v>45</v>
      </c>
      <c r="B51" s="44"/>
      <c r="C51" s="37">
        <v>907.1</v>
      </c>
      <c r="D51" s="37">
        <v>489.70000000000005</v>
      </c>
      <c r="E51" s="37">
        <v>417.4</v>
      </c>
      <c r="F51" s="37">
        <v>1680.4</v>
      </c>
      <c r="G51" s="37">
        <v>903.2</v>
      </c>
      <c r="H51" s="38">
        <v>777.2</v>
      </c>
      <c r="I51" s="37">
        <v>5922.5</v>
      </c>
      <c r="J51" s="37">
        <v>3103.6000000000004</v>
      </c>
      <c r="K51" s="38">
        <v>2819</v>
      </c>
      <c r="L51" s="37">
        <v>5935.6</v>
      </c>
      <c r="M51" s="37">
        <v>3108.8</v>
      </c>
      <c r="N51" s="39">
        <v>2826.8</v>
      </c>
    </row>
    <row r="52" spans="1:14" ht="12" customHeight="1" x14ac:dyDescent="0.2">
      <c r="A52" s="30" t="s">
        <v>46</v>
      </c>
      <c r="B52" s="31"/>
      <c r="C52" s="32">
        <v>881.4</v>
      </c>
      <c r="D52" s="32">
        <v>475.5</v>
      </c>
      <c r="E52" s="32">
        <v>406</v>
      </c>
      <c r="F52" s="32">
        <v>1649.4</v>
      </c>
      <c r="G52" s="32">
        <v>875</v>
      </c>
      <c r="H52" s="33">
        <v>774.5</v>
      </c>
      <c r="I52" s="32">
        <v>5925.4000000000005</v>
      </c>
      <c r="J52" s="32">
        <v>3112.4</v>
      </c>
      <c r="K52" s="33">
        <v>2813</v>
      </c>
      <c r="L52" s="32">
        <v>5933.3</v>
      </c>
      <c r="M52" s="32">
        <v>3116.6</v>
      </c>
      <c r="N52" s="34">
        <v>2816.7</v>
      </c>
    </row>
    <row r="53" spans="1:14" ht="12" customHeight="1" x14ac:dyDescent="0.2">
      <c r="A53" s="36" t="s">
        <v>47</v>
      </c>
      <c r="B53" s="31"/>
      <c r="C53" s="37">
        <v>840.59999999999991</v>
      </c>
      <c r="D53" s="37">
        <v>458</v>
      </c>
      <c r="E53" s="37">
        <v>382.70000000000005</v>
      </c>
      <c r="F53" s="37">
        <v>1540.6999999999998</v>
      </c>
      <c r="G53" s="37">
        <v>819.7</v>
      </c>
      <c r="H53" s="38">
        <v>721.2</v>
      </c>
      <c r="I53" s="37">
        <v>5616.0999999999995</v>
      </c>
      <c r="J53" s="37">
        <v>2929.8999999999996</v>
      </c>
      <c r="K53" s="38">
        <v>2686.1</v>
      </c>
      <c r="L53" s="37">
        <v>5622.9</v>
      </c>
      <c r="M53" s="37">
        <v>2932.2</v>
      </c>
      <c r="N53" s="39">
        <v>2690.7</v>
      </c>
    </row>
    <row r="54" spans="1:14" ht="12" customHeight="1" x14ac:dyDescent="0.2">
      <c r="A54" s="30" t="s">
        <v>48</v>
      </c>
      <c r="B54" s="31"/>
      <c r="C54" s="32">
        <v>867.6</v>
      </c>
      <c r="D54" s="32">
        <v>465.8</v>
      </c>
      <c r="E54" s="32">
        <v>401.79999999999995</v>
      </c>
      <c r="F54" s="32">
        <v>1533</v>
      </c>
      <c r="G54" s="32">
        <v>805.5</v>
      </c>
      <c r="H54" s="33">
        <v>727.4</v>
      </c>
      <c r="I54" s="32">
        <v>5420.8</v>
      </c>
      <c r="J54" s="32">
        <v>2790.6</v>
      </c>
      <c r="K54" s="33">
        <v>2630.2</v>
      </c>
      <c r="L54" s="32">
        <v>5427.7</v>
      </c>
      <c r="M54" s="32">
        <v>2793.5</v>
      </c>
      <c r="N54" s="34">
        <v>2634.2</v>
      </c>
    </row>
    <row r="55" spans="1:14" ht="12" customHeight="1" x14ac:dyDescent="0.2">
      <c r="A55" s="36" t="s">
        <v>49</v>
      </c>
      <c r="B55" s="44"/>
      <c r="C55" s="37">
        <v>813.7</v>
      </c>
      <c r="D55" s="37">
        <v>427.29999999999995</v>
      </c>
      <c r="E55" s="37">
        <v>386.4</v>
      </c>
      <c r="F55" s="37">
        <v>1495.6</v>
      </c>
      <c r="G55" s="37">
        <v>784.5</v>
      </c>
      <c r="H55" s="38">
        <v>711</v>
      </c>
      <c r="I55" s="37">
        <v>5450.0999999999995</v>
      </c>
      <c r="J55" s="37">
        <v>2818.3999999999996</v>
      </c>
      <c r="K55" s="38">
        <v>2631.7</v>
      </c>
      <c r="L55" s="37">
        <v>5457.7</v>
      </c>
      <c r="M55" s="37">
        <v>2823.7</v>
      </c>
      <c r="N55" s="39">
        <v>2634</v>
      </c>
    </row>
    <row r="56" spans="1:14" ht="12" customHeight="1" x14ac:dyDescent="0.2">
      <c r="A56" s="30" t="s">
        <v>50</v>
      </c>
      <c r="B56" s="31"/>
      <c r="C56" s="32">
        <v>782.09999999999991</v>
      </c>
      <c r="D56" s="32">
        <v>431.3</v>
      </c>
      <c r="E56" s="32">
        <v>350.8</v>
      </c>
      <c r="F56" s="32">
        <v>1460.3</v>
      </c>
      <c r="G56" s="32">
        <v>779.1</v>
      </c>
      <c r="H56" s="33">
        <v>681.2</v>
      </c>
      <c r="I56" s="32">
        <v>5438.4000000000005</v>
      </c>
      <c r="J56" s="32">
        <v>2799.1000000000004</v>
      </c>
      <c r="K56" s="33">
        <v>2639.3</v>
      </c>
      <c r="L56" s="32">
        <v>5444.6</v>
      </c>
      <c r="M56" s="32">
        <v>2802.3</v>
      </c>
      <c r="N56" s="34">
        <v>2642.4</v>
      </c>
    </row>
    <row r="57" spans="1:14" ht="12" customHeight="1" x14ac:dyDescent="0.2">
      <c r="A57" s="36" t="s">
        <v>51</v>
      </c>
      <c r="B57" s="31"/>
      <c r="C57" s="37">
        <v>767.2</v>
      </c>
      <c r="D57" s="37">
        <v>412.5</v>
      </c>
      <c r="E57" s="37">
        <v>354.7</v>
      </c>
      <c r="F57" s="37">
        <v>1395.4</v>
      </c>
      <c r="G57" s="37">
        <v>739.2</v>
      </c>
      <c r="H57" s="38">
        <v>656.2</v>
      </c>
      <c r="I57" s="37">
        <v>5143.3</v>
      </c>
      <c r="J57" s="37">
        <v>2585.1</v>
      </c>
      <c r="K57" s="38">
        <v>2558.1</v>
      </c>
      <c r="L57" s="37">
        <v>5149</v>
      </c>
      <c r="M57" s="37">
        <v>2588.5</v>
      </c>
      <c r="N57" s="39">
        <v>2560.5</v>
      </c>
    </row>
    <row r="58" spans="1:14" ht="12" customHeight="1" x14ac:dyDescent="0.2">
      <c r="A58" s="30" t="s">
        <v>52</v>
      </c>
      <c r="B58" s="31"/>
      <c r="C58" s="32">
        <v>766.69999999999993</v>
      </c>
      <c r="D58" s="32">
        <v>408.5</v>
      </c>
      <c r="E58" s="32">
        <v>358.1</v>
      </c>
      <c r="F58" s="32">
        <v>1378</v>
      </c>
      <c r="G58" s="32">
        <v>723.1</v>
      </c>
      <c r="H58" s="33">
        <v>654.79999999999995</v>
      </c>
      <c r="I58" s="32">
        <v>4844.7</v>
      </c>
      <c r="J58" s="32">
        <v>2455.1000000000004</v>
      </c>
      <c r="K58" s="33">
        <v>2389.6</v>
      </c>
      <c r="L58" s="32">
        <v>4850.8</v>
      </c>
      <c r="M58" s="32">
        <v>2458.8000000000002</v>
      </c>
      <c r="N58" s="34">
        <v>2392</v>
      </c>
    </row>
    <row r="59" spans="1:14" ht="12" customHeight="1" x14ac:dyDescent="0.2">
      <c r="A59" s="36" t="s">
        <v>53</v>
      </c>
      <c r="B59" s="44"/>
      <c r="C59" s="37">
        <v>687.6</v>
      </c>
      <c r="D59" s="37">
        <v>364.4</v>
      </c>
      <c r="E59" s="37">
        <v>323.2</v>
      </c>
      <c r="F59" s="37">
        <v>1286.8000000000002</v>
      </c>
      <c r="G59" s="37">
        <v>685</v>
      </c>
      <c r="H59" s="38">
        <v>601.79999999999995</v>
      </c>
      <c r="I59" s="37">
        <v>4772.3</v>
      </c>
      <c r="J59" s="37">
        <v>2383.4</v>
      </c>
      <c r="K59" s="38">
        <v>2388.9</v>
      </c>
      <c r="L59" s="37">
        <v>4779.5</v>
      </c>
      <c r="M59" s="37">
        <v>2387.6</v>
      </c>
      <c r="N59" s="39">
        <v>2391.9</v>
      </c>
    </row>
    <row r="60" spans="1:14" ht="12" customHeight="1" x14ac:dyDescent="0.2">
      <c r="A60" s="30" t="s">
        <v>54</v>
      </c>
      <c r="B60" s="31"/>
      <c r="C60" s="32">
        <v>670.1</v>
      </c>
      <c r="D60" s="32">
        <v>356.8</v>
      </c>
      <c r="E60" s="32">
        <v>313.39999999999998</v>
      </c>
      <c r="F60" s="32">
        <v>1279.2</v>
      </c>
      <c r="G60" s="32">
        <v>661.3</v>
      </c>
      <c r="H60" s="33">
        <v>618</v>
      </c>
      <c r="I60" s="32">
        <v>4782.5</v>
      </c>
      <c r="J60" s="32">
        <v>2374.3000000000002</v>
      </c>
      <c r="K60" s="33">
        <v>2408.3000000000002</v>
      </c>
      <c r="L60" s="32">
        <v>4791.3999999999996</v>
      </c>
      <c r="M60" s="32">
        <v>2378</v>
      </c>
      <c r="N60" s="34">
        <v>2413.5</v>
      </c>
    </row>
    <row r="61" spans="1:14" ht="12" customHeight="1" x14ac:dyDescent="0.2">
      <c r="A61" s="36" t="s">
        <v>55</v>
      </c>
      <c r="B61" s="31"/>
      <c r="C61" s="37">
        <v>692.8</v>
      </c>
      <c r="D61" s="37">
        <v>369.4</v>
      </c>
      <c r="E61" s="37">
        <v>323.39999999999998</v>
      </c>
      <c r="F61" s="37">
        <v>1249.5999999999999</v>
      </c>
      <c r="G61" s="37">
        <v>648.4</v>
      </c>
      <c r="H61" s="38">
        <v>601.20000000000005</v>
      </c>
      <c r="I61" s="37">
        <v>4568.7</v>
      </c>
      <c r="J61" s="37">
        <v>2246.6</v>
      </c>
      <c r="K61" s="38">
        <v>2322.1</v>
      </c>
      <c r="L61" s="37">
        <v>4574.7</v>
      </c>
      <c r="M61" s="37">
        <v>2249.6</v>
      </c>
      <c r="N61" s="39">
        <v>2325.1</v>
      </c>
    </row>
    <row r="62" spans="1:14" ht="12" customHeight="1" x14ac:dyDescent="0.2">
      <c r="A62" s="30" t="s">
        <v>56</v>
      </c>
      <c r="B62" s="31"/>
      <c r="C62" s="32">
        <v>647.40000000000009</v>
      </c>
      <c r="D62" s="32">
        <v>344</v>
      </c>
      <c r="E62" s="32">
        <v>303.39999999999998</v>
      </c>
      <c r="F62" s="32">
        <v>1162.4000000000001</v>
      </c>
      <c r="G62" s="32">
        <v>593.70000000000005</v>
      </c>
      <c r="H62" s="33">
        <v>568.70000000000005</v>
      </c>
      <c r="I62" s="32">
        <v>4313.1000000000004</v>
      </c>
      <c r="J62" s="32">
        <v>2126.9</v>
      </c>
      <c r="K62" s="33">
        <v>2186.1</v>
      </c>
      <c r="L62" s="32">
        <v>4320.8</v>
      </c>
      <c r="M62" s="32">
        <v>2129.4</v>
      </c>
      <c r="N62" s="34">
        <v>2191.4</v>
      </c>
    </row>
    <row r="63" spans="1:14" ht="12" customHeight="1" x14ac:dyDescent="0.2">
      <c r="A63" s="36" t="s">
        <v>57</v>
      </c>
      <c r="B63" s="44"/>
      <c r="C63" s="37">
        <v>613.9</v>
      </c>
      <c r="D63" s="37">
        <v>330.7</v>
      </c>
      <c r="E63" s="37">
        <v>283.2</v>
      </c>
      <c r="F63" s="37">
        <v>1124.5999999999999</v>
      </c>
      <c r="G63" s="37">
        <v>582.20000000000005</v>
      </c>
      <c r="H63" s="38">
        <v>542.4</v>
      </c>
      <c r="I63" s="37">
        <v>4231.2</v>
      </c>
      <c r="J63" s="37">
        <v>2091.9</v>
      </c>
      <c r="K63" s="38">
        <v>2139.2999999999997</v>
      </c>
      <c r="L63" s="37">
        <v>4237.8</v>
      </c>
      <c r="M63" s="37">
        <v>2095.1</v>
      </c>
      <c r="N63" s="39">
        <v>2142.6999999999998</v>
      </c>
    </row>
    <row r="64" spans="1:14" ht="12" customHeight="1" x14ac:dyDescent="0.2">
      <c r="A64" s="30" t="s">
        <v>58</v>
      </c>
      <c r="B64" s="31"/>
      <c r="C64" s="32">
        <v>591.79999999999995</v>
      </c>
      <c r="D64" s="32">
        <v>328.2</v>
      </c>
      <c r="E64" s="32">
        <v>263.60000000000002</v>
      </c>
      <c r="F64" s="32">
        <v>1112.6999999999998</v>
      </c>
      <c r="G64" s="32">
        <v>586.20000000000005</v>
      </c>
      <c r="H64" s="33">
        <v>526.5</v>
      </c>
      <c r="I64" s="32">
        <v>4248</v>
      </c>
      <c r="J64" s="32">
        <v>2086.6999999999998</v>
      </c>
      <c r="K64" s="33">
        <v>2161.4</v>
      </c>
      <c r="L64" s="32">
        <v>4255</v>
      </c>
      <c r="M64" s="32">
        <v>2090.6</v>
      </c>
      <c r="N64" s="34">
        <v>2164.5</v>
      </c>
    </row>
    <row r="65" spans="1:22" ht="12" customHeight="1" x14ac:dyDescent="0.2">
      <c r="A65" s="36" t="s">
        <v>59</v>
      </c>
      <c r="B65" s="31"/>
      <c r="C65" s="37">
        <v>583.79999999999995</v>
      </c>
      <c r="D65" s="37">
        <v>322.5</v>
      </c>
      <c r="E65" s="37">
        <v>261.3</v>
      </c>
      <c r="F65" s="37">
        <v>1069.5999999999999</v>
      </c>
      <c r="G65" s="37">
        <v>559.20000000000005</v>
      </c>
      <c r="H65" s="38">
        <v>510.5</v>
      </c>
      <c r="I65" s="37">
        <v>3908.8</v>
      </c>
      <c r="J65" s="37">
        <v>1898.7</v>
      </c>
      <c r="K65" s="38">
        <v>2010.1000000000001</v>
      </c>
      <c r="L65" s="37">
        <v>3914.3</v>
      </c>
      <c r="M65" s="37">
        <v>1901.4</v>
      </c>
      <c r="N65" s="39">
        <v>2012.9</v>
      </c>
    </row>
    <row r="66" spans="1:22" ht="12" customHeight="1" x14ac:dyDescent="0.2">
      <c r="A66" s="30" t="s">
        <v>60</v>
      </c>
      <c r="B66" s="31"/>
      <c r="C66" s="32">
        <v>579.1</v>
      </c>
      <c r="D66" s="32">
        <v>328.1</v>
      </c>
      <c r="E66" s="32">
        <v>251.1</v>
      </c>
      <c r="F66" s="32">
        <v>1055.7</v>
      </c>
      <c r="G66" s="32">
        <v>555.90000000000009</v>
      </c>
      <c r="H66" s="33">
        <v>499.9</v>
      </c>
      <c r="I66" s="32">
        <v>3722.6</v>
      </c>
      <c r="J66" s="32">
        <v>1804.7</v>
      </c>
      <c r="K66" s="33">
        <v>1917.8999999999999</v>
      </c>
      <c r="L66" s="32">
        <v>3731.7</v>
      </c>
      <c r="M66" s="32">
        <v>1810.7</v>
      </c>
      <c r="N66" s="34">
        <v>1921.1</v>
      </c>
    </row>
    <row r="67" spans="1:22" ht="12" customHeight="1" x14ac:dyDescent="0.2">
      <c r="A67" s="36" t="s">
        <v>61</v>
      </c>
      <c r="B67" s="44"/>
      <c r="C67" s="37">
        <v>558.20000000000005</v>
      </c>
      <c r="D67" s="37">
        <v>298.89999999999998</v>
      </c>
      <c r="E67" s="37">
        <v>259.3</v>
      </c>
      <c r="F67" s="37">
        <v>1014.4000000000001</v>
      </c>
      <c r="G67" s="37">
        <v>524.20000000000005</v>
      </c>
      <c r="H67" s="38">
        <v>490.20000000000005</v>
      </c>
      <c r="I67" s="37">
        <v>3758.3999999999996</v>
      </c>
      <c r="J67" s="37">
        <v>1816</v>
      </c>
      <c r="K67" s="38">
        <v>1942.3</v>
      </c>
      <c r="L67" s="37">
        <v>3766.7</v>
      </c>
      <c r="M67" s="37">
        <v>1820.6</v>
      </c>
      <c r="N67" s="39">
        <v>1946</v>
      </c>
    </row>
    <row r="68" spans="1:22" ht="12" customHeight="1" x14ac:dyDescent="0.2">
      <c r="A68" s="30" t="s">
        <v>62</v>
      </c>
      <c r="B68" s="31"/>
      <c r="C68" s="32">
        <v>515.2546900000001</v>
      </c>
      <c r="D68" s="32">
        <v>293.96449999999965</v>
      </c>
      <c r="E68" s="32">
        <v>221.29018999999997</v>
      </c>
      <c r="F68" s="32">
        <v>987.73280999999963</v>
      </c>
      <c r="G68" s="32">
        <v>525.64796999999953</v>
      </c>
      <c r="H68" s="33">
        <v>462.08484000000016</v>
      </c>
      <c r="I68" s="32">
        <v>3787.9406299999996</v>
      </c>
      <c r="J68" s="32">
        <v>1834.7453899999991</v>
      </c>
      <c r="K68" s="33">
        <v>1953.1952399999998</v>
      </c>
      <c r="L68" s="32">
        <v>3796.0788800000059</v>
      </c>
      <c r="M68" s="32">
        <v>1840.7226099999959</v>
      </c>
      <c r="N68" s="34">
        <v>1955.3562700000004</v>
      </c>
    </row>
    <row r="69" spans="1:22" ht="12" customHeight="1" x14ac:dyDescent="0.2">
      <c r="A69" s="36" t="s">
        <v>63</v>
      </c>
      <c r="B69" s="31"/>
      <c r="C69" s="37">
        <v>522.64534999999955</v>
      </c>
      <c r="D69" s="37">
        <v>291.41435999999993</v>
      </c>
      <c r="E69" s="37">
        <v>231.23098999999982</v>
      </c>
      <c r="F69" s="37">
        <v>955.75023999999985</v>
      </c>
      <c r="G69" s="37">
        <v>501.46253999999999</v>
      </c>
      <c r="H69" s="38">
        <v>454.28769999999975</v>
      </c>
      <c r="I69" s="37">
        <v>3481.3018700000007</v>
      </c>
      <c r="J69" s="37">
        <v>1668.1589200000001</v>
      </c>
      <c r="K69" s="38">
        <v>1813.1429500000002</v>
      </c>
      <c r="L69" s="37">
        <v>3490.1007000000068</v>
      </c>
      <c r="M69" s="37">
        <v>1673.8945799999942</v>
      </c>
      <c r="N69" s="39">
        <v>1816.2061200000026</v>
      </c>
    </row>
    <row r="70" spans="1:22" ht="12" customHeight="1" x14ac:dyDescent="0.2">
      <c r="A70" s="30" t="s">
        <v>64</v>
      </c>
      <c r="B70" s="31"/>
      <c r="C70" s="32">
        <v>528.75449999999955</v>
      </c>
      <c r="D70" s="32">
        <v>297.89888000000019</v>
      </c>
      <c r="E70" s="32">
        <v>230.8556199999999</v>
      </c>
      <c r="F70" s="32">
        <v>934.46595999999886</v>
      </c>
      <c r="G70" s="32">
        <v>494.85038000000026</v>
      </c>
      <c r="H70" s="33">
        <v>439.61558000000025</v>
      </c>
      <c r="I70" s="32">
        <v>3316.9014099999986</v>
      </c>
      <c r="J70" s="32">
        <v>1604.2104100000001</v>
      </c>
      <c r="K70" s="33">
        <v>1712.6910000000009</v>
      </c>
      <c r="L70" s="32">
        <v>3325.9750699999931</v>
      </c>
      <c r="M70" s="32">
        <v>1609.6006999999972</v>
      </c>
      <c r="N70" s="34">
        <v>1716.374370000002</v>
      </c>
    </row>
    <row r="71" spans="1:22" ht="12" customHeight="1" x14ac:dyDescent="0.2">
      <c r="A71" s="36" t="s">
        <v>65</v>
      </c>
      <c r="B71" s="44"/>
      <c r="C71" s="37">
        <v>502.95731000000046</v>
      </c>
      <c r="D71" s="37">
        <v>271.84057000000013</v>
      </c>
      <c r="E71" s="37">
        <v>231.11673999999991</v>
      </c>
      <c r="F71" s="37">
        <v>902.4986300000005</v>
      </c>
      <c r="G71" s="37">
        <v>475.30797000000007</v>
      </c>
      <c r="H71" s="38">
        <v>427.19066000000015</v>
      </c>
      <c r="I71" s="37">
        <v>3294.574070000001</v>
      </c>
      <c r="J71" s="37">
        <v>1569.5451399999995</v>
      </c>
      <c r="K71" s="38">
        <v>1725.0289299999999</v>
      </c>
      <c r="L71" s="37">
        <v>3304.2923000000033</v>
      </c>
      <c r="M71" s="37">
        <v>1574.1252799999988</v>
      </c>
      <c r="N71" s="39">
        <v>1730.1670199999944</v>
      </c>
    </row>
    <row r="72" spans="1:22" ht="12" customHeight="1" x14ac:dyDescent="0.2">
      <c r="A72" s="30" t="s">
        <v>66</v>
      </c>
      <c r="B72" s="31"/>
      <c r="C72" s="32">
        <v>508.86629999999997</v>
      </c>
      <c r="D72" s="32">
        <v>258.46164999999996</v>
      </c>
      <c r="E72" s="32">
        <v>250.40465000000003</v>
      </c>
      <c r="F72" s="32">
        <v>914.96226000000024</v>
      </c>
      <c r="G72" s="32">
        <v>467.29726999999991</v>
      </c>
      <c r="H72" s="32">
        <v>447.6649900000001</v>
      </c>
      <c r="I72" s="32">
        <v>3342.9875399999996</v>
      </c>
      <c r="J72" s="32">
        <v>1565.8053</v>
      </c>
      <c r="K72" s="32">
        <v>1777.1822399999999</v>
      </c>
      <c r="L72" s="32">
        <v>3354.222849999976</v>
      </c>
      <c r="M72" s="32">
        <v>1570.4644699999972</v>
      </c>
      <c r="N72" s="34">
        <v>1783.7583800000045</v>
      </c>
    </row>
    <row r="73" spans="1:22" ht="12" customHeight="1" x14ac:dyDescent="0.2">
      <c r="A73" s="36" t="s">
        <v>67</v>
      </c>
      <c r="B73" s="44"/>
      <c r="C73" s="37">
        <v>506.61669999999987</v>
      </c>
      <c r="D73" s="37">
        <v>264.42483000000004</v>
      </c>
      <c r="E73" s="37">
        <v>242.19187000000031</v>
      </c>
      <c r="F73" s="37">
        <v>896.22097999999994</v>
      </c>
      <c r="G73" s="37">
        <v>470.80092999999988</v>
      </c>
      <c r="H73" s="38">
        <v>425.4200500000004</v>
      </c>
      <c r="I73" s="37">
        <v>3214.4341899999999</v>
      </c>
      <c r="J73" s="37">
        <v>1526.4944000000003</v>
      </c>
      <c r="K73" s="38">
        <v>1687.9397900000006</v>
      </c>
      <c r="L73" s="37">
        <v>3230.6277199999909</v>
      </c>
      <c r="M73" s="37">
        <v>1534.1403099999998</v>
      </c>
      <c r="N73" s="39">
        <v>1696.48741</v>
      </c>
    </row>
    <row r="74" spans="1:22" ht="12" customHeight="1" x14ac:dyDescent="0.2">
      <c r="A74" s="30" t="s">
        <v>68</v>
      </c>
      <c r="B74" s="31"/>
      <c r="C74" s="32">
        <v>525.05996000000005</v>
      </c>
      <c r="D74" s="32">
        <v>272.76494999999989</v>
      </c>
      <c r="E74" s="32">
        <v>252.29500999999996</v>
      </c>
      <c r="F74" s="32">
        <v>920.24826000000053</v>
      </c>
      <c r="G74" s="32">
        <v>473.81104999999991</v>
      </c>
      <c r="H74" s="32">
        <v>446.43720999999982</v>
      </c>
      <c r="I74" s="32">
        <v>3203.5466000000024</v>
      </c>
      <c r="J74" s="32">
        <v>1493.8607099999999</v>
      </c>
      <c r="K74" s="32">
        <v>1709.6858899999995</v>
      </c>
      <c r="L74" s="32">
        <v>3214.3806500000101</v>
      </c>
      <c r="M74" s="32">
        <v>1500.4810700000005</v>
      </c>
      <c r="N74" s="34">
        <v>1713.8995800000057</v>
      </c>
    </row>
    <row r="75" spans="1:22" ht="12" customHeight="1" x14ac:dyDescent="0.2">
      <c r="A75" s="36" t="s">
        <v>69</v>
      </c>
      <c r="B75" s="44"/>
      <c r="C75" s="37">
        <v>462.71890000000013</v>
      </c>
      <c r="D75" s="37">
        <v>245.29702000000015</v>
      </c>
      <c r="E75" s="37">
        <v>217.42187999999993</v>
      </c>
      <c r="F75" s="37">
        <v>866.5267700000004</v>
      </c>
      <c r="G75" s="37">
        <v>454.20557000000031</v>
      </c>
      <c r="H75" s="38">
        <v>412.32119999999964</v>
      </c>
      <c r="I75" s="37">
        <v>3181.1642699999984</v>
      </c>
      <c r="J75" s="37">
        <v>1500.5791000000004</v>
      </c>
      <c r="K75" s="38">
        <v>1680.5851699999998</v>
      </c>
      <c r="L75" s="37">
        <v>3191.9282400000025</v>
      </c>
      <c r="M75" s="37">
        <v>1506.0817000000027</v>
      </c>
      <c r="N75" s="39">
        <v>1685.84654</v>
      </c>
    </row>
    <row r="76" spans="1:22" ht="12" customHeight="1" x14ac:dyDescent="0.2">
      <c r="A76" s="30" t="s">
        <v>70</v>
      </c>
      <c r="B76" s="31"/>
      <c r="C76" s="32">
        <v>486.20740000000023</v>
      </c>
      <c r="D76" s="32">
        <v>267.60697999999996</v>
      </c>
      <c r="E76" s="32">
        <v>218.60042000000018</v>
      </c>
      <c r="F76" s="32">
        <v>898.33260000000041</v>
      </c>
      <c r="G76" s="32">
        <v>470.94268999999986</v>
      </c>
      <c r="H76" s="32">
        <v>427.38991000000021</v>
      </c>
      <c r="I76" s="32">
        <v>3300.4868399999996</v>
      </c>
      <c r="J76" s="32">
        <v>1559.24935</v>
      </c>
      <c r="K76" s="32">
        <v>1741.23749</v>
      </c>
      <c r="L76" s="32">
        <v>3312.9611499999992</v>
      </c>
      <c r="M76" s="32">
        <v>1564.1846400000022</v>
      </c>
      <c r="N76" s="34">
        <v>1748.7765099999992</v>
      </c>
    </row>
    <row r="77" spans="1:22" ht="12" customHeight="1" x14ac:dyDescent="0.2">
      <c r="A77" s="36" t="s">
        <v>71</v>
      </c>
      <c r="B77" s="44"/>
      <c r="C77" s="37">
        <v>510.20118000000031</v>
      </c>
      <c r="D77" s="37">
        <v>276.94803000000013</v>
      </c>
      <c r="E77" s="37">
        <v>233.25315000000015</v>
      </c>
      <c r="F77" s="37">
        <v>977.31640000000061</v>
      </c>
      <c r="G77" s="37">
        <v>512.66740000000004</v>
      </c>
      <c r="H77" s="38">
        <v>464.64899999999994</v>
      </c>
      <c r="I77" s="37">
        <v>3354.034680000002</v>
      </c>
      <c r="J77" s="37">
        <v>1661.45724</v>
      </c>
      <c r="K77" s="38">
        <v>1692.5774400000003</v>
      </c>
      <c r="L77" s="37">
        <v>3367.957529999996</v>
      </c>
      <c r="M77" s="37">
        <v>1667.0918399999998</v>
      </c>
      <c r="N77" s="39">
        <v>1700.865689999998</v>
      </c>
    </row>
    <row r="78" spans="1:22" ht="12" customHeight="1" x14ac:dyDescent="0.2">
      <c r="A78" s="30" t="s">
        <v>72</v>
      </c>
      <c r="B78" s="31"/>
      <c r="C78" s="32">
        <v>622.38891999999964</v>
      </c>
      <c r="D78" s="32">
        <v>327.16501000000028</v>
      </c>
      <c r="E78" s="32">
        <v>295.22390999999982</v>
      </c>
      <c r="F78" s="32">
        <v>1136.9928199999995</v>
      </c>
      <c r="G78" s="32">
        <v>577.12650000000053</v>
      </c>
      <c r="H78" s="32">
        <v>559.86631999999986</v>
      </c>
      <c r="I78" s="32">
        <v>3707.9989999999989</v>
      </c>
      <c r="J78" s="32">
        <v>1749.21642</v>
      </c>
      <c r="K78" s="32">
        <v>1958.7825799999996</v>
      </c>
      <c r="L78" s="32">
        <v>3722.9271099999769</v>
      </c>
      <c r="M78" s="32">
        <v>1757.3960200000024</v>
      </c>
      <c r="N78" s="34">
        <v>1965.5310900000002</v>
      </c>
    </row>
    <row r="79" spans="1:22" ht="12" customHeight="1" x14ac:dyDescent="0.2">
      <c r="A79" s="10" t="s">
        <v>73</v>
      </c>
      <c r="B79" s="44"/>
      <c r="C79" s="37">
        <v>572.34366999999997</v>
      </c>
      <c r="D79" s="37">
        <v>303.17826000000002</v>
      </c>
      <c r="E79" s="37">
        <v>269.16541000000001</v>
      </c>
      <c r="F79" s="37">
        <v>1073.8178300000004</v>
      </c>
      <c r="G79" s="37">
        <v>553.74499999999989</v>
      </c>
      <c r="H79" s="38">
        <v>520.07282999999995</v>
      </c>
      <c r="I79" s="37">
        <v>3706.0169900000005</v>
      </c>
      <c r="J79" s="37">
        <v>1721.8241299999995</v>
      </c>
      <c r="K79" s="38">
        <v>1984.1928600000006</v>
      </c>
      <c r="L79" s="37">
        <v>3719.7828399999821</v>
      </c>
      <c r="M79" s="37">
        <v>1728.3746999999983</v>
      </c>
      <c r="N79" s="39">
        <v>1991.4081399999975</v>
      </c>
    </row>
    <row r="80" spans="1:22" ht="12" customHeight="1" x14ac:dyDescent="0.2">
      <c r="A80" s="30" t="s">
        <v>246</v>
      </c>
      <c r="B80" s="31"/>
      <c r="C80" s="32">
        <v>550.90127000000007</v>
      </c>
      <c r="D80" s="32">
        <v>292.00034999999997</v>
      </c>
      <c r="E80" s="32">
        <v>258.90092000000016</v>
      </c>
      <c r="F80" s="32">
        <v>1052.29829</v>
      </c>
      <c r="G80" s="32">
        <v>536.45467999999994</v>
      </c>
      <c r="H80" s="32">
        <v>515.84361000000013</v>
      </c>
      <c r="I80" s="32">
        <v>3641.0738499999993</v>
      </c>
      <c r="J80" s="32">
        <v>1694.3104000000005</v>
      </c>
      <c r="K80" s="32">
        <v>1946.7634499999997</v>
      </c>
      <c r="L80" s="32">
        <v>3653.9470700000111</v>
      </c>
      <c r="M80" s="32">
        <v>1700.2338499999939</v>
      </c>
      <c r="N80" s="34">
        <v>1953.7132200000003</v>
      </c>
      <c r="V80" s="337" t="s">
        <v>250</v>
      </c>
    </row>
    <row r="81" spans="1:16" ht="12" customHeight="1" x14ac:dyDescent="0.2">
      <c r="A81" s="10" t="s">
        <v>247</v>
      </c>
      <c r="B81" s="44"/>
      <c r="C81" s="37">
        <v>597.1882800000003</v>
      </c>
      <c r="D81" s="37">
        <v>309.35680000000002</v>
      </c>
      <c r="E81" s="37">
        <v>287.83148000000011</v>
      </c>
      <c r="F81" s="37">
        <v>1060.0153000000003</v>
      </c>
      <c r="G81" s="37">
        <v>541.84465000000023</v>
      </c>
      <c r="H81" s="38">
        <v>518.17065000000025</v>
      </c>
      <c r="I81" s="37">
        <v>3527.1057499999997</v>
      </c>
      <c r="J81" s="37">
        <v>1630.5239000000001</v>
      </c>
      <c r="K81" s="38">
        <v>1896.5818500000003</v>
      </c>
      <c r="L81" s="37">
        <v>3543.8417699999973</v>
      </c>
      <c r="M81" s="37">
        <v>1639.5294799999986</v>
      </c>
      <c r="N81" s="39">
        <v>1904.3122899999996</v>
      </c>
    </row>
    <row r="82" spans="1:16" ht="12" customHeight="1" x14ac:dyDescent="0.2">
      <c r="A82" s="30" t="s">
        <v>248</v>
      </c>
      <c r="B82" s="31"/>
      <c r="C82" s="32">
        <v>524.04773000000034</v>
      </c>
      <c r="D82" s="32">
        <v>280.05903999999992</v>
      </c>
      <c r="E82" s="32">
        <v>243.98868999999996</v>
      </c>
      <c r="F82" s="32">
        <v>969.97323000000074</v>
      </c>
      <c r="G82" s="32">
        <v>513.90833999999973</v>
      </c>
      <c r="H82" s="32">
        <v>456.06489000000005</v>
      </c>
      <c r="I82" s="32">
        <v>3397.7785300000014</v>
      </c>
      <c r="J82" s="32">
        <v>1596.3393199999996</v>
      </c>
      <c r="K82" s="32">
        <v>1801.4392100000002</v>
      </c>
      <c r="L82" s="32">
        <v>3416.6954600000022</v>
      </c>
      <c r="M82" s="32">
        <v>1607.5223000000003</v>
      </c>
      <c r="N82" s="34">
        <v>1809.1731600000048</v>
      </c>
    </row>
    <row r="83" spans="1:16" ht="12" customHeight="1" x14ac:dyDescent="0.2">
      <c r="A83" s="10" t="s">
        <v>249</v>
      </c>
      <c r="B83" s="44"/>
      <c r="C83" s="37">
        <v>452.53696999999977</v>
      </c>
      <c r="D83" s="37">
        <v>242.47093000000001</v>
      </c>
      <c r="E83" s="37">
        <v>210.06603999999999</v>
      </c>
      <c r="F83" s="37">
        <v>845.19854000000021</v>
      </c>
      <c r="G83" s="37">
        <v>451.05470000000003</v>
      </c>
      <c r="H83" s="38">
        <v>394.14383999999995</v>
      </c>
      <c r="I83" s="37">
        <v>3086.5905199999979</v>
      </c>
      <c r="J83" s="37">
        <v>1438.2405500000002</v>
      </c>
      <c r="K83" s="38">
        <v>1648.3499699999998</v>
      </c>
      <c r="L83" s="37">
        <v>3103.8429100000076</v>
      </c>
      <c r="M83" s="37">
        <v>1448.2250599999959</v>
      </c>
      <c r="N83" s="39">
        <v>1655.6178500000058</v>
      </c>
    </row>
    <row r="84" spans="1:16" ht="12" customHeight="1" x14ac:dyDescent="0.2">
      <c r="A84" s="30" t="s">
        <v>261</v>
      </c>
      <c r="B84" s="31"/>
      <c r="C84" s="32">
        <v>459.07695999999987</v>
      </c>
      <c r="D84" s="32">
        <v>249.0779400000003</v>
      </c>
      <c r="E84" s="32">
        <v>209.99902000000003</v>
      </c>
      <c r="F84" s="32">
        <v>843.41472000000044</v>
      </c>
      <c r="G84" s="32">
        <v>451.16012000000018</v>
      </c>
      <c r="H84" s="32">
        <v>392.25459999999975</v>
      </c>
      <c r="I84" s="32">
        <v>3152.3572299999992</v>
      </c>
      <c r="J84" s="32">
        <v>1465.5591899999999</v>
      </c>
      <c r="K84" s="32">
        <v>1686.7980399999997</v>
      </c>
      <c r="L84" s="32">
        <v>3174.7132100000199</v>
      </c>
      <c r="M84" s="32">
        <v>1477.2516499999986</v>
      </c>
      <c r="N84" s="34">
        <v>1697.4615599999972</v>
      </c>
    </row>
    <row r="85" spans="1:16" ht="12" customHeight="1" x14ac:dyDescent="0.2">
      <c r="A85" s="10" t="s">
        <v>262</v>
      </c>
      <c r="B85" s="44"/>
      <c r="C85" s="37">
        <v>468.52510000000018</v>
      </c>
      <c r="D85" s="37">
        <v>244.98838000000003</v>
      </c>
      <c r="E85" s="37">
        <v>223.53671999999975</v>
      </c>
      <c r="F85" s="37">
        <v>768.1615300000002</v>
      </c>
      <c r="G85" s="37">
        <v>393.81661000000003</v>
      </c>
      <c r="H85" s="38">
        <v>374.34491999999972</v>
      </c>
      <c r="I85" s="37">
        <v>2900.8100299999996</v>
      </c>
      <c r="J85" s="37">
        <v>1343.7814999999996</v>
      </c>
      <c r="K85" s="38">
        <v>1557.0285299999998</v>
      </c>
      <c r="L85" s="37">
        <v>2919.4151500000225</v>
      </c>
      <c r="M85" s="37">
        <v>1355.3028100000033</v>
      </c>
      <c r="N85" s="39">
        <v>1564.1123400000031</v>
      </c>
    </row>
    <row r="86" spans="1:16" ht="12" customHeight="1" x14ac:dyDescent="0.2">
      <c r="A86" s="30" t="s">
        <v>263</v>
      </c>
      <c r="B86" s="31"/>
      <c r="C86" s="32">
        <v>539.9909600000002</v>
      </c>
      <c r="D86" s="32">
        <v>276.0313000000001</v>
      </c>
      <c r="E86" s="32">
        <v>263.95966000000004</v>
      </c>
      <c r="F86" s="32">
        <v>897.2168999999999</v>
      </c>
      <c r="G86" s="32">
        <v>438.02852000000001</v>
      </c>
      <c r="H86" s="32">
        <v>459.18838000000011</v>
      </c>
      <c r="I86" s="32">
        <v>2963.2911699999991</v>
      </c>
      <c r="J86" s="32">
        <v>1328.7572400000004</v>
      </c>
      <c r="K86" s="32">
        <v>1634.5339300000001</v>
      </c>
      <c r="L86" s="32">
        <v>2980.2003199999908</v>
      </c>
      <c r="M86" s="32">
        <v>1336.7690900000032</v>
      </c>
      <c r="N86" s="34">
        <v>1643.4312299999954</v>
      </c>
    </row>
    <row r="87" spans="1:16" ht="12" customHeight="1" x14ac:dyDescent="0.2">
      <c r="A87" s="10" t="s">
        <v>264</v>
      </c>
      <c r="B87" s="44"/>
      <c r="C87" s="37">
        <v>464.1359499999997</v>
      </c>
      <c r="D87" s="37">
        <v>249.15011999999973</v>
      </c>
      <c r="E87" s="37">
        <v>214.98582999999988</v>
      </c>
      <c r="F87" s="37">
        <v>822.2361999999996</v>
      </c>
      <c r="G87" s="37">
        <v>436.43687999999975</v>
      </c>
      <c r="H87" s="38">
        <v>385.79932000000002</v>
      </c>
      <c r="I87" s="37">
        <v>3006.2192299999983</v>
      </c>
      <c r="J87" s="37">
        <v>1392.6418600000002</v>
      </c>
      <c r="K87" s="38">
        <v>1613.5773699999995</v>
      </c>
      <c r="L87" s="37">
        <v>3023.9818700000096</v>
      </c>
      <c r="M87" s="37">
        <v>1400.9905699999988</v>
      </c>
      <c r="N87" s="39">
        <v>1622.9913000000074</v>
      </c>
    </row>
    <row r="88" spans="1:16" x14ac:dyDescent="0.2">
      <c r="A88" s="546"/>
      <c r="B88" s="546"/>
      <c r="C88" s="546"/>
      <c r="D88" s="546"/>
      <c r="E88" s="546"/>
      <c r="F88" s="546"/>
      <c r="G88" s="546"/>
      <c r="H88" s="546"/>
    </row>
    <row r="89" spans="1:16" ht="19.899999999999999" customHeight="1" x14ac:dyDescent="0.2">
      <c r="A89" s="547" t="s">
        <v>74</v>
      </c>
      <c r="B89" s="547"/>
      <c r="C89" s="547"/>
      <c r="D89" s="547"/>
      <c r="E89" s="547"/>
      <c r="F89" s="547"/>
      <c r="G89" s="547"/>
      <c r="H89" s="547"/>
    </row>
    <row r="93" spans="1:16" x14ac:dyDescent="0.2">
      <c r="A93" s="548" t="s">
        <v>2</v>
      </c>
      <c r="B93" s="548"/>
      <c r="C93" s="548"/>
      <c r="D93" s="548"/>
      <c r="E93" s="548"/>
      <c r="F93" s="548"/>
      <c r="G93" s="548"/>
      <c r="H93" s="548"/>
      <c r="I93" s="548"/>
      <c r="J93" s="548"/>
      <c r="K93" s="548"/>
      <c r="L93" s="548"/>
      <c r="M93" s="548"/>
      <c r="N93" s="548"/>
    </row>
    <row r="94" spans="1:16" x14ac:dyDescent="0.2">
      <c r="A94" s="15"/>
      <c r="B94" s="15"/>
      <c r="C94" s="15"/>
      <c r="D94" s="15"/>
      <c r="E94" s="15"/>
      <c r="F94" s="15"/>
      <c r="G94" s="15"/>
      <c r="H94" s="15"/>
    </row>
    <row r="96" spans="1:16" x14ac:dyDescent="0.2">
      <c r="N96" s="554"/>
      <c r="O96" s="554"/>
      <c r="P96" s="554"/>
    </row>
  </sheetData>
  <mergeCells count="12">
    <mergeCell ref="A88:H88"/>
    <mergeCell ref="A89:H89"/>
    <mergeCell ref="A93:N93"/>
    <mergeCell ref="N96:P96"/>
    <mergeCell ref="L1:N1"/>
    <mergeCell ref="L2:N2"/>
    <mergeCell ref="A5:A6"/>
    <mergeCell ref="C5:E5"/>
    <mergeCell ref="F5:H5"/>
    <mergeCell ref="I5:K5"/>
    <mergeCell ref="L5:N5"/>
    <mergeCell ref="A4:N4"/>
  </mergeCells>
  <hyperlinks>
    <hyperlink ref="L1:N1" location="ÍNDICE!A1" display="VOLVER AL ÍNDICE"/>
  </hyperlinks>
  <printOptions horizontalCentered="1" verticalCentered="1"/>
  <pageMargins left="0.78740157480314965" right="0.78740157480314965" top="0" bottom="0.78740157480314965" header="0.51181102362204722" footer="0.31496062992125984"/>
  <pageSetup paperSize="9" scale="70" orientation="portrait" r:id="rId1"/>
  <drawing r:id="rId2"/>
  <legacyDrawingHF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6"/>
  <sheetViews>
    <sheetView showGridLines="0" zoomScaleNormal="100" workbookViewId="0"/>
  </sheetViews>
  <sheetFormatPr baseColWidth="10" defaultColWidth="1.7109375" defaultRowHeight="12.75" x14ac:dyDescent="0.2"/>
  <cols>
    <col min="1" max="1" width="8.7109375" style="46" customWidth="1"/>
    <col min="2" max="2" width="0.28515625" style="46" customWidth="1"/>
    <col min="3" max="3" width="5.85546875" style="46" customWidth="1"/>
    <col min="4" max="4" width="6" style="46" customWidth="1"/>
    <col min="5" max="6" width="6.28515625" style="46" customWidth="1"/>
    <col min="7" max="7" width="6.140625" style="46" customWidth="1"/>
    <col min="8" max="8" width="5.85546875" style="46" customWidth="1"/>
    <col min="9" max="9" width="7.140625" style="15" customWidth="1"/>
    <col min="10" max="10" width="6.7109375" style="15" customWidth="1"/>
    <col min="11" max="11" width="6.140625" style="15" customWidth="1"/>
    <col min="12" max="12" width="7" style="15" customWidth="1"/>
    <col min="13" max="13" width="6.42578125" style="15" customWidth="1"/>
    <col min="14" max="14" width="5.7109375" style="15" customWidth="1"/>
    <col min="15" max="15" width="1.7109375" style="15" hidden="1" customWidth="1"/>
    <col min="16" max="16384" width="1.7109375" style="15"/>
  </cols>
  <sheetData>
    <row r="1" spans="1:14" s="14" customFormat="1" ht="49.5" customHeight="1" x14ac:dyDescent="0.2">
      <c r="A1" s="13"/>
      <c r="B1" s="13"/>
      <c r="C1" s="13"/>
      <c r="D1" s="13"/>
      <c r="E1" s="13"/>
      <c r="F1" s="13"/>
      <c r="G1" s="13"/>
      <c r="H1" s="13"/>
      <c r="L1" s="555" t="s">
        <v>3</v>
      </c>
      <c r="M1" s="555"/>
      <c r="N1" s="555"/>
    </row>
    <row r="2" spans="1:14" s="14" customFormat="1" ht="13.5" customHeight="1" x14ac:dyDescent="0.2">
      <c r="A2" s="13"/>
      <c r="B2" s="13"/>
      <c r="C2" s="13"/>
      <c r="D2" s="13"/>
      <c r="E2" s="13"/>
      <c r="F2" s="13"/>
      <c r="G2" s="13"/>
      <c r="H2" s="13"/>
    </row>
    <row r="3" spans="1:14" s="14" customFormat="1" ht="13.5" customHeight="1" thickBot="1" x14ac:dyDescent="0.25">
      <c r="A3" s="125" t="s">
        <v>2</v>
      </c>
      <c r="B3" s="13"/>
      <c r="C3" s="13"/>
      <c r="D3" s="13"/>
      <c r="E3" s="13"/>
      <c r="F3" s="13"/>
      <c r="G3" s="13"/>
      <c r="H3" s="13"/>
      <c r="L3" s="111"/>
      <c r="M3" s="111"/>
      <c r="N3" s="111"/>
    </row>
    <row r="4" spans="1:14" ht="27.75" customHeight="1" thickTop="1" thickBot="1" x14ac:dyDescent="0.25">
      <c r="A4" s="564" t="s">
        <v>102</v>
      </c>
      <c r="B4" s="565"/>
      <c r="C4" s="565"/>
      <c r="D4" s="565"/>
      <c r="E4" s="565"/>
      <c r="F4" s="565"/>
      <c r="G4" s="565"/>
      <c r="H4" s="565"/>
      <c r="I4" s="565"/>
      <c r="J4" s="565"/>
      <c r="K4" s="565"/>
      <c r="L4" s="565"/>
      <c r="M4" s="565"/>
      <c r="N4" s="566"/>
    </row>
    <row r="5" spans="1:14" ht="15" customHeight="1" thickTop="1" x14ac:dyDescent="0.2">
      <c r="A5" s="549" t="s">
        <v>4</v>
      </c>
      <c r="B5" s="16"/>
      <c r="C5" s="551" t="s">
        <v>75</v>
      </c>
      <c r="D5" s="552"/>
      <c r="E5" s="553"/>
      <c r="F5" s="551" t="s">
        <v>76</v>
      </c>
      <c r="G5" s="552"/>
      <c r="H5" s="553"/>
      <c r="I5" s="551" t="s">
        <v>77</v>
      </c>
      <c r="J5" s="552"/>
      <c r="K5" s="553"/>
      <c r="L5" s="551" t="s">
        <v>78</v>
      </c>
      <c r="M5" s="552"/>
      <c r="N5" s="558"/>
    </row>
    <row r="6" spans="1:14" ht="13.5" customHeight="1" x14ac:dyDescent="0.2">
      <c r="A6" s="550"/>
      <c r="B6" s="17"/>
      <c r="C6" s="129" t="s">
        <v>79</v>
      </c>
      <c r="D6" s="129" t="s">
        <v>80</v>
      </c>
      <c r="E6" s="129" t="s">
        <v>81</v>
      </c>
      <c r="F6" s="129" t="s">
        <v>79</v>
      </c>
      <c r="G6" s="129" t="s">
        <v>80</v>
      </c>
      <c r="H6" s="129" t="s">
        <v>81</v>
      </c>
      <c r="I6" s="129" t="s">
        <v>79</v>
      </c>
      <c r="J6" s="129" t="s">
        <v>80</v>
      </c>
      <c r="K6" s="129" t="s">
        <v>81</v>
      </c>
      <c r="L6" s="129" t="s">
        <v>79</v>
      </c>
      <c r="M6" s="129" t="s">
        <v>80</v>
      </c>
      <c r="N6" s="130" t="s">
        <v>81</v>
      </c>
    </row>
    <row r="7" spans="1:14" ht="6.75" customHeight="1" x14ac:dyDescent="0.2">
      <c r="A7" s="24"/>
      <c r="B7" s="25"/>
      <c r="C7" s="26"/>
      <c r="D7" s="26"/>
      <c r="E7" s="26"/>
      <c r="F7" s="26"/>
      <c r="G7" s="27"/>
      <c r="H7" s="27"/>
      <c r="I7" s="28"/>
      <c r="J7" s="27"/>
      <c r="K7" s="27"/>
      <c r="L7" s="26"/>
      <c r="M7" s="26"/>
      <c r="N7" s="29"/>
    </row>
    <row r="8" spans="1:14" ht="11.45" customHeight="1" x14ac:dyDescent="0.2">
      <c r="A8" s="49" t="s">
        <v>5</v>
      </c>
      <c r="B8" s="31"/>
      <c r="C8" s="50">
        <v>14.179071166877161</v>
      </c>
      <c r="D8" s="51">
        <v>12.766492613611094</v>
      </c>
      <c r="E8" s="51">
        <v>15.726010469455003</v>
      </c>
      <c r="F8" s="51">
        <v>12.950601707129239</v>
      </c>
      <c r="G8" s="51">
        <v>9.5885713933468768</v>
      </c>
      <c r="H8" s="52">
        <v>16.540358625744513</v>
      </c>
      <c r="I8" s="51">
        <v>7.8000515566819395</v>
      </c>
      <c r="J8" s="51">
        <v>5.2522056583496797</v>
      </c>
      <c r="K8" s="52">
        <v>11.16450685879286</v>
      </c>
      <c r="L8" s="51">
        <v>7.7667990674528857</v>
      </c>
      <c r="M8" s="51">
        <v>5.2249241754686127</v>
      </c>
      <c r="N8" s="53">
        <v>11.130669403530762</v>
      </c>
    </row>
    <row r="9" spans="1:14" ht="11.45" customHeight="1" x14ac:dyDescent="0.2">
      <c r="A9" s="86" t="s">
        <v>6</v>
      </c>
      <c r="B9" s="31"/>
      <c r="C9" s="54">
        <v>14.283643306151779</v>
      </c>
      <c r="D9" s="55">
        <v>15.807712097553724</v>
      </c>
      <c r="E9" s="55">
        <v>12.495248327334437</v>
      </c>
      <c r="F9" s="55">
        <v>11.165585994915421</v>
      </c>
      <c r="G9" s="55">
        <v>9.4207062171065452</v>
      </c>
      <c r="H9" s="56">
        <v>13.088671638371617</v>
      </c>
      <c r="I9" s="55">
        <v>7.0775859039330902</v>
      </c>
      <c r="J9" s="55">
        <v>5.1848833613196454</v>
      </c>
      <c r="K9" s="56">
        <v>9.6378397914235858</v>
      </c>
      <c r="L9" s="55">
        <v>7.0582182092343988</v>
      </c>
      <c r="M9" s="55">
        <v>5.1789692740166542</v>
      </c>
      <c r="N9" s="57">
        <v>9.6059094075607785</v>
      </c>
    </row>
    <row r="10" spans="1:14" ht="11.45" customHeight="1" x14ac:dyDescent="0.2">
      <c r="A10" s="87" t="s">
        <v>7</v>
      </c>
      <c r="B10" s="31"/>
      <c r="C10" s="96">
        <v>18.853940732120964</v>
      </c>
      <c r="D10" s="97">
        <v>19.224951829211239</v>
      </c>
      <c r="E10" s="97">
        <v>18.429649242659824</v>
      </c>
      <c r="F10" s="97">
        <v>12.950415064865673</v>
      </c>
      <c r="G10" s="97">
        <v>11.475638411743651</v>
      </c>
      <c r="H10" s="98">
        <v>14.572477393802046</v>
      </c>
      <c r="I10" s="97">
        <v>7.5035119716247625</v>
      </c>
      <c r="J10" s="97">
        <v>5.618570823188092</v>
      </c>
      <c r="K10" s="98">
        <v>10.041641452120295</v>
      </c>
      <c r="L10" s="97">
        <v>7.4757652285773766</v>
      </c>
      <c r="M10" s="97">
        <v>5.59479105372729</v>
      </c>
      <c r="N10" s="88">
        <v>10.011745650368264</v>
      </c>
    </row>
    <row r="11" spans="1:14" ht="11.45" customHeight="1" x14ac:dyDescent="0.2">
      <c r="A11" s="41" t="s">
        <v>8</v>
      </c>
      <c r="B11" s="31"/>
      <c r="C11" s="74">
        <v>19.762285788925329</v>
      </c>
      <c r="D11" s="72">
        <v>21.17342542184905</v>
      </c>
      <c r="E11" s="72">
        <v>18.189643875991404</v>
      </c>
      <c r="F11" s="72">
        <v>12.316399411278494</v>
      </c>
      <c r="G11" s="72">
        <v>11.946625724688818</v>
      </c>
      <c r="H11" s="73">
        <v>12.720983042657425</v>
      </c>
      <c r="I11" s="72">
        <v>7.1932117019448496</v>
      </c>
      <c r="J11" s="72">
        <v>5.7253765123947025</v>
      </c>
      <c r="K11" s="73">
        <v>9.1418484438207646</v>
      </c>
      <c r="L11" s="72">
        <v>7.1625056148857595</v>
      </c>
      <c r="M11" s="72">
        <v>5.6945686211422455</v>
      </c>
      <c r="N11" s="75">
        <v>9.1163570472077637</v>
      </c>
    </row>
    <row r="12" spans="1:14" ht="11.45" customHeight="1" x14ac:dyDescent="0.2">
      <c r="A12" s="49" t="s">
        <v>9</v>
      </c>
      <c r="B12" s="31"/>
      <c r="C12" s="50">
        <v>15.609943391036284</v>
      </c>
      <c r="D12" s="51">
        <v>18.318680055841401</v>
      </c>
      <c r="E12" s="51">
        <v>12.375318264171771</v>
      </c>
      <c r="F12" s="51">
        <v>10.766010389224926</v>
      </c>
      <c r="G12" s="51">
        <v>10.828515894792723</v>
      </c>
      <c r="H12" s="52">
        <v>10.697070851332438</v>
      </c>
      <c r="I12" s="51">
        <v>6.672324988686051</v>
      </c>
      <c r="J12" s="51">
        <v>5.3511256147006323</v>
      </c>
      <c r="K12" s="52">
        <v>8.3937347622004381</v>
      </c>
      <c r="L12" s="51">
        <v>6.6504730635892173</v>
      </c>
      <c r="M12" s="51">
        <v>5.3343125709146015</v>
      </c>
      <c r="N12" s="53">
        <v>8.3744680929221857</v>
      </c>
    </row>
    <row r="13" spans="1:14" ht="11.45" customHeight="1" x14ac:dyDescent="0.2">
      <c r="A13" s="86" t="s">
        <v>10</v>
      </c>
      <c r="B13" s="31"/>
      <c r="C13" s="54">
        <v>13.780278548678123</v>
      </c>
      <c r="D13" s="55">
        <v>15.936544757936607</v>
      </c>
      <c r="E13" s="55">
        <v>11.370695919986886</v>
      </c>
      <c r="F13" s="55">
        <v>10.589032531853</v>
      </c>
      <c r="G13" s="55">
        <v>10.777193258019697</v>
      </c>
      <c r="H13" s="56">
        <v>10.384759893588601</v>
      </c>
      <c r="I13" s="55">
        <v>6.8933010029968367</v>
      </c>
      <c r="J13" s="55">
        <v>5.9481234967443832</v>
      </c>
      <c r="K13" s="56">
        <v>8.1155179528171963</v>
      </c>
      <c r="L13" s="55">
        <v>6.8591794634665577</v>
      </c>
      <c r="M13" s="55">
        <v>5.911299201446182</v>
      </c>
      <c r="N13" s="57">
        <v>8.0884067087823261</v>
      </c>
    </row>
    <row r="14" spans="1:14" ht="11.45" customHeight="1" x14ac:dyDescent="0.2">
      <c r="A14" s="87" t="s">
        <v>11</v>
      </c>
      <c r="B14" s="31"/>
      <c r="C14" s="96">
        <v>17.318548087736975</v>
      </c>
      <c r="D14" s="97">
        <v>17.301113965949007</v>
      </c>
      <c r="E14" s="97">
        <v>17.340793503884296</v>
      </c>
      <c r="F14" s="97">
        <v>11.376847977850469</v>
      </c>
      <c r="G14" s="97">
        <v>12.000411130084814</v>
      </c>
      <c r="H14" s="98">
        <v>10.653538115410601</v>
      </c>
      <c r="I14" s="97">
        <v>6.5199823197267115</v>
      </c>
      <c r="J14" s="97">
        <v>5.5337344882119135</v>
      </c>
      <c r="K14" s="98">
        <v>7.8119224726138023</v>
      </c>
      <c r="L14" s="97">
        <v>6.487344329484622</v>
      </c>
      <c r="M14" s="97">
        <v>5.4965129811230833</v>
      </c>
      <c r="N14" s="88">
        <v>7.7904936656581754</v>
      </c>
    </row>
    <row r="15" spans="1:14" ht="11.45" customHeight="1" x14ac:dyDescent="0.2">
      <c r="A15" s="41" t="s">
        <v>12</v>
      </c>
      <c r="B15" s="31"/>
      <c r="C15" s="74">
        <v>16.121647942637836</v>
      </c>
      <c r="D15" s="72">
        <v>14.758563539789789</v>
      </c>
      <c r="E15" s="72">
        <v>17.738923282259183</v>
      </c>
      <c r="F15" s="72">
        <v>9.904003771706634</v>
      </c>
      <c r="G15" s="72">
        <v>10.244446213176854</v>
      </c>
      <c r="H15" s="73">
        <v>9.529913796943168</v>
      </c>
      <c r="I15" s="72">
        <v>6.9765746952393082</v>
      </c>
      <c r="J15" s="72">
        <v>5.423560463200511</v>
      </c>
      <c r="K15" s="73">
        <v>8.9435156206613797</v>
      </c>
      <c r="L15" s="72">
        <v>6.9514108260535608</v>
      </c>
      <c r="M15" s="72">
        <v>5.4021674922682825</v>
      </c>
      <c r="N15" s="75">
        <v>8.9150835389356722</v>
      </c>
    </row>
    <row r="16" spans="1:14" ht="11.45" customHeight="1" x14ac:dyDescent="0.2">
      <c r="A16" s="49" t="s">
        <v>13</v>
      </c>
      <c r="B16" s="31"/>
      <c r="C16" s="50">
        <v>20.889819637011286</v>
      </c>
      <c r="D16" s="51">
        <v>19.855089351695657</v>
      </c>
      <c r="E16" s="51">
        <v>22.199700022380767</v>
      </c>
      <c r="F16" s="51">
        <v>13.299428770336148</v>
      </c>
      <c r="G16" s="51">
        <v>13.069712575350927</v>
      </c>
      <c r="H16" s="52">
        <v>13.559457612500491</v>
      </c>
      <c r="I16" s="51">
        <v>8.2979630646315776</v>
      </c>
      <c r="J16" s="51">
        <v>7.5219010979319307</v>
      </c>
      <c r="K16" s="52">
        <v>9.2782114349622482</v>
      </c>
      <c r="L16" s="51">
        <v>8.2639979412679452</v>
      </c>
      <c r="M16" s="51">
        <v>7.4864532930472736</v>
      </c>
      <c r="N16" s="53">
        <v>9.2475034623201111</v>
      </c>
    </row>
    <row r="17" spans="1:14" ht="11.45" customHeight="1" x14ac:dyDescent="0.2">
      <c r="A17" s="86" t="s">
        <v>14</v>
      </c>
      <c r="B17" s="31"/>
      <c r="C17" s="54">
        <v>17.02016759226688</v>
      </c>
      <c r="D17" s="55">
        <v>15.663759484969823</v>
      </c>
      <c r="E17" s="55">
        <v>18.462875548121637</v>
      </c>
      <c r="F17" s="55">
        <v>11.855249196859678</v>
      </c>
      <c r="G17" s="55">
        <v>12.858957691751886</v>
      </c>
      <c r="H17" s="56">
        <v>10.771020600680197</v>
      </c>
      <c r="I17" s="55">
        <v>7.001191327941851</v>
      </c>
      <c r="J17" s="55">
        <v>7.1254065741356047</v>
      </c>
      <c r="K17" s="56">
        <v>6.8475894173137526</v>
      </c>
      <c r="L17" s="55">
        <v>6.9580464941989444</v>
      </c>
      <c r="M17" s="55">
        <v>7.0701852541082388</v>
      </c>
      <c r="N17" s="57">
        <v>6.8188809521483318</v>
      </c>
    </row>
    <row r="18" spans="1:14" ht="11.45" customHeight="1" x14ac:dyDescent="0.2">
      <c r="A18" s="89" t="s">
        <v>15</v>
      </c>
      <c r="B18" s="31"/>
      <c r="C18" s="62">
        <v>16.15238539229064</v>
      </c>
      <c r="D18" s="63">
        <v>11.955104703483979</v>
      </c>
      <c r="E18" s="63">
        <v>20.854128261390443</v>
      </c>
      <c r="F18" s="63">
        <v>10.412642706907061</v>
      </c>
      <c r="G18" s="63">
        <v>9.3373976779428443</v>
      </c>
      <c r="H18" s="64">
        <v>11.559175804755693</v>
      </c>
      <c r="I18" s="63">
        <v>6.2021569774105778</v>
      </c>
      <c r="J18" s="63">
        <v>5.3113104030120972</v>
      </c>
      <c r="K18" s="64">
        <v>7.2946837260979214</v>
      </c>
      <c r="L18" s="63">
        <v>6.215757241861291</v>
      </c>
      <c r="M18" s="63">
        <v>5.3256360530348452</v>
      </c>
      <c r="N18" s="65">
        <v>7.3122798155840369</v>
      </c>
    </row>
    <row r="19" spans="1:14" ht="11.45" customHeight="1" x14ac:dyDescent="0.2">
      <c r="A19" s="90" t="s">
        <v>16</v>
      </c>
      <c r="B19" s="31"/>
      <c r="C19" s="99">
        <v>12.734709485122576</v>
      </c>
      <c r="D19" s="100">
        <v>10.1722550377998</v>
      </c>
      <c r="E19" s="100">
        <v>15.481786782944782</v>
      </c>
      <c r="F19" s="100">
        <v>10.149740767317345</v>
      </c>
      <c r="G19" s="100">
        <v>8.4014053424147797</v>
      </c>
      <c r="H19" s="101">
        <v>12.028120125789378</v>
      </c>
      <c r="I19" s="100">
        <v>5.9165405060237273</v>
      </c>
      <c r="J19" s="100">
        <v>4.8832304463497413</v>
      </c>
      <c r="K19" s="101">
        <v>7.1764636452713555</v>
      </c>
      <c r="L19" s="100">
        <v>5.9001150314540585</v>
      </c>
      <c r="M19" s="100">
        <v>4.88685843915448</v>
      </c>
      <c r="N19" s="91">
        <v>7.1436659861567264</v>
      </c>
    </row>
    <row r="20" spans="1:14" ht="11.45" customHeight="1" x14ac:dyDescent="0.2">
      <c r="A20" s="49" t="s">
        <v>17</v>
      </c>
      <c r="B20" s="31"/>
      <c r="C20" s="50">
        <v>12.549246299575465</v>
      </c>
      <c r="D20" s="51">
        <v>12.643440793932168</v>
      </c>
      <c r="E20" s="51">
        <v>12.457622385442235</v>
      </c>
      <c r="F20" s="51">
        <v>9.7333709608255283</v>
      </c>
      <c r="G20" s="51">
        <v>9.3144481763186207</v>
      </c>
      <c r="H20" s="52">
        <v>10.163601963810649</v>
      </c>
      <c r="I20" s="51">
        <v>5.8941742588760215</v>
      </c>
      <c r="J20" s="51">
        <v>4.7028169115340228</v>
      </c>
      <c r="K20" s="52">
        <v>7.3236385648124562</v>
      </c>
      <c r="L20" s="51">
        <v>5.8716217995137914</v>
      </c>
      <c r="M20" s="51">
        <v>4.69629796474144</v>
      </c>
      <c r="N20" s="53">
        <v>7.2867203365242155</v>
      </c>
    </row>
    <row r="21" spans="1:14" ht="11.45" customHeight="1" x14ac:dyDescent="0.2">
      <c r="A21" s="86" t="s">
        <v>18</v>
      </c>
      <c r="B21" s="31"/>
      <c r="C21" s="54">
        <v>15.525054292882434</v>
      </c>
      <c r="D21" s="55">
        <v>14.908810471245348</v>
      </c>
      <c r="E21" s="55">
        <v>16.159029004728044</v>
      </c>
      <c r="F21" s="55">
        <v>11.112605663395657</v>
      </c>
      <c r="G21" s="55">
        <v>9.0999470089790382</v>
      </c>
      <c r="H21" s="56">
        <v>13.259292048501598</v>
      </c>
      <c r="I21" s="55">
        <v>6.9504831811140102</v>
      </c>
      <c r="J21" s="55">
        <v>5.391922205758374</v>
      </c>
      <c r="K21" s="56">
        <v>8.824496945010635</v>
      </c>
      <c r="L21" s="55">
        <v>6.9085793050555431</v>
      </c>
      <c r="M21" s="55">
        <v>5.3590751903953127</v>
      </c>
      <c r="N21" s="57">
        <v>8.7846959198261843</v>
      </c>
    </row>
    <row r="22" spans="1:14" ht="11.45" customHeight="1" x14ac:dyDescent="0.2">
      <c r="A22" s="87" t="s">
        <v>19</v>
      </c>
      <c r="B22" s="31"/>
      <c r="C22" s="96">
        <v>13.164422139499109</v>
      </c>
      <c r="D22" s="97">
        <v>11.369716401683009</v>
      </c>
      <c r="E22" s="97">
        <v>15.008008548029675</v>
      </c>
      <c r="F22" s="97">
        <v>10.383364684200544</v>
      </c>
      <c r="G22" s="97">
        <v>7.5240831768093424</v>
      </c>
      <c r="H22" s="98">
        <v>13.435807538558983</v>
      </c>
      <c r="I22" s="97">
        <v>6.0158879707339006</v>
      </c>
      <c r="J22" s="97">
        <v>3.8917342176879992</v>
      </c>
      <c r="K22" s="98">
        <v>8.6322474725993921</v>
      </c>
      <c r="L22" s="97">
        <v>5.9660636448977913</v>
      </c>
      <c r="M22" s="97">
        <v>3.8466387528946768</v>
      </c>
      <c r="N22" s="88">
        <v>8.5961619072473994</v>
      </c>
    </row>
    <row r="23" spans="1:14" ht="11.45" customHeight="1" x14ac:dyDescent="0.2">
      <c r="A23" s="41" t="s">
        <v>20</v>
      </c>
      <c r="B23" s="31"/>
      <c r="C23" s="74">
        <v>17.328860862971428</v>
      </c>
      <c r="D23" s="72">
        <v>14.30812351124769</v>
      </c>
      <c r="E23" s="72">
        <v>20.5789349013383</v>
      </c>
      <c r="F23" s="72">
        <v>12.309057149596409</v>
      </c>
      <c r="G23" s="72">
        <v>11.13362786420246</v>
      </c>
      <c r="H23" s="73">
        <v>13.567027691085139</v>
      </c>
      <c r="I23" s="72">
        <v>6.4841159500928836</v>
      </c>
      <c r="J23" s="72">
        <v>4.6932633923146181</v>
      </c>
      <c r="K23" s="73">
        <v>8.6219057749928538</v>
      </c>
      <c r="L23" s="72">
        <v>6.4557070244697909</v>
      </c>
      <c r="M23" s="72">
        <v>4.6836569412589437</v>
      </c>
      <c r="N23" s="75">
        <v>8.5849895253673463</v>
      </c>
    </row>
    <row r="24" spans="1:14" ht="11.45" customHeight="1" x14ac:dyDescent="0.2">
      <c r="A24" s="49" t="s">
        <v>21</v>
      </c>
      <c r="B24" s="31"/>
      <c r="C24" s="50">
        <v>15.697957234501743</v>
      </c>
      <c r="D24" s="51">
        <v>11.568336303131241</v>
      </c>
      <c r="E24" s="51">
        <v>20.335124610455182</v>
      </c>
      <c r="F24" s="51">
        <v>10.954792690465341</v>
      </c>
      <c r="G24" s="51">
        <v>8.8398927612117522</v>
      </c>
      <c r="H24" s="52">
        <v>13.214326627320455</v>
      </c>
      <c r="I24" s="51">
        <v>6.4851420964432371</v>
      </c>
      <c r="J24" s="51">
        <v>4.8630552097312831</v>
      </c>
      <c r="K24" s="52">
        <v>8.4277939958380284</v>
      </c>
      <c r="L24" s="51">
        <v>6.4340431036674168</v>
      </c>
      <c r="M24" s="51">
        <v>4.8140457103751366</v>
      </c>
      <c r="N24" s="53">
        <v>8.383687174103887</v>
      </c>
    </row>
    <row r="25" spans="1:14" ht="11.45" customHeight="1" x14ac:dyDescent="0.2">
      <c r="A25" s="86" t="s">
        <v>22</v>
      </c>
      <c r="B25" s="31"/>
      <c r="C25" s="54">
        <v>17.904391070346211</v>
      </c>
      <c r="D25" s="55">
        <v>14.509400055377048</v>
      </c>
      <c r="E25" s="55">
        <v>21.853371887009782</v>
      </c>
      <c r="F25" s="55">
        <v>10.922394180867432</v>
      </c>
      <c r="G25" s="55">
        <v>9.5681847308133996</v>
      </c>
      <c r="H25" s="56">
        <v>12.425743598046719</v>
      </c>
      <c r="I25" s="55">
        <v>6.2152187923705835</v>
      </c>
      <c r="J25" s="55">
        <v>5.390978654731577</v>
      </c>
      <c r="K25" s="56">
        <v>7.2239097349991166</v>
      </c>
      <c r="L25" s="55">
        <v>6.170186528398343</v>
      </c>
      <c r="M25" s="55">
        <v>5.3369281852994561</v>
      </c>
      <c r="N25" s="57">
        <v>7.1963050865074356</v>
      </c>
    </row>
    <row r="26" spans="1:14" ht="11.45" customHeight="1" x14ac:dyDescent="0.2">
      <c r="A26" s="87" t="s">
        <v>23</v>
      </c>
      <c r="B26" s="31"/>
      <c r="C26" s="96">
        <v>17.014079784986684</v>
      </c>
      <c r="D26" s="97">
        <v>12.223529613557222</v>
      </c>
      <c r="E26" s="97">
        <v>21.695889365834148</v>
      </c>
      <c r="F26" s="97">
        <v>10.373343595693331</v>
      </c>
      <c r="G26" s="97">
        <v>7.2517861458490049</v>
      </c>
      <c r="H26" s="98">
        <v>13.58032082081024</v>
      </c>
      <c r="I26" s="97">
        <v>6.0139661220388811</v>
      </c>
      <c r="J26" s="97">
        <v>4.1879620333970049</v>
      </c>
      <c r="K26" s="98">
        <v>8.1949999392815336</v>
      </c>
      <c r="L26" s="97">
        <v>5.9689654264838916</v>
      </c>
      <c r="M26" s="97">
        <v>4.144068904586641</v>
      </c>
      <c r="N26" s="88">
        <v>8.1632213765018307</v>
      </c>
    </row>
    <row r="27" spans="1:14" ht="11.45" customHeight="1" x14ac:dyDescent="0.2">
      <c r="A27" s="41" t="s">
        <v>24</v>
      </c>
      <c r="B27" s="31"/>
      <c r="C27" s="74">
        <v>16.380554695166339</v>
      </c>
      <c r="D27" s="72">
        <v>15.107525078583448</v>
      </c>
      <c r="E27" s="72">
        <v>17.741059145510416</v>
      </c>
      <c r="F27" s="72">
        <v>11.20423168243253</v>
      </c>
      <c r="G27" s="72">
        <v>10.347915659479986</v>
      </c>
      <c r="H27" s="73">
        <v>12.112523753866215</v>
      </c>
      <c r="I27" s="72">
        <v>6.4530982615411183</v>
      </c>
      <c r="J27" s="72">
        <v>5.4206440507114779</v>
      </c>
      <c r="K27" s="73">
        <v>7.6790706776659174</v>
      </c>
      <c r="L27" s="72">
        <v>6.3987586429722558</v>
      </c>
      <c r="M27" s="72">
        <v>5.3712435644781431</v>
      </c>
      <c r="N27" s="75">
        <v>7.6207334529472339</v>
      </c>
    </row>
    <row r="28" spans="1:14" ht="11.45" customHeight="1" x14ac:dyDescent="0.2">
      <c r="A28" s="49" t="s">
        <v>25</v>
      </c>
      <c r="B28" s="31"/>
      <c r="C28" s="50">
        <v>20.529858297845038</v>
      </c>
      <c r="D28" s="51">
        <v>19.617335317662622</v>
      </c>
      <c r="E28" s="51">
        <v>21.513955225301562</v>
      </c>
      <c r="F28" s="51">
        <v>13.232324383144217</v>
      </c>
      <c r="G28" s="51">
        <v>12.322983301180686</v>
      </c>
      <c r="H28" s="52">
        <v>14.195223043118828</v>
      </c>
      <c r="I28" s="51">
        <v>7.4529540573565649</v>
      </c>
      <c r="J28" s="51">
        <v>6.1569333201678278</v>
      </c>
      <c r="K28" s="52">
        <v>8.99</v>
      </c>
      <c r="L28" s="51">
        <v>7.3912318744774215</v>
      </c>
      <c r="M28" s="51">
        <v>6.1038031009371743</v>
      </c>
      <c r="N28" s="53">
        <v>8.9242079178246971</v>
      </c>
    </row>
    <row r="29" spans="1:14" ht="11.45" customHeight="1" x14ac:dyDescent="0.2">
      <c r="A29" s="86" t="s">
        <v>26</v>
      </c>
      <c r="B29" s="31"/>
      <c r="C29" s="54">
        <v>20.880511845869879</v>
      </c>
      <c r="D29" s="55">
        <v>17.806328366503411</v>
      </c>
      <c r="E29" s="55">
        <v>24.166222583057561</v>
      </c>
      <c r="F29" s="55">
        <v>14.120278312829008</v>
      </c>
      <c r="G29" s="55">
        <v>12.583783438514629</v>
      </c>
      <c r="H29" s="56">
        <v>15.736161968419053</v>
      </c>
      <c r="I29" s="55">
        <v>8.7167978630982113</v>
      </c>
      <c r="J29" s="55">
        <v>7.7474563195019774</v>
      </c>
      <c r="K29" s="56">
        <v>9.86</v>
      </c>
      <c r="L29" s="55">
        <v>8.6672905767657777</v>
      </c>
      <c r="M29" s="55">
        <v>7.72179520384773</v>
      </c>
      <c r="N29" s="57">
        <v>9.7867865034202026</v>
      </c>
    </row>
    <row r="30" spans="1:14" ht="11.45" customHeight="1" x14ac:dyDescent="0.2">
      <c r="A30" s="87" t="s">
        <v>27</v>
      </c>
      <c r="B30" s="31"/>
      <c r="C30" s="96">
        <v>19.318567400628346</v>
      </c>
      <c r="D30" s="97">
        <v>19.668694644494497</v>
      </c>
      <c r="E30" s="97">
        <v>18.917831355274508</v>
      </c>
      <c r="F30" s="97">
        <v>14.025327582038809</v>
      </c>
      <c r="G30" s="97">
        <v>14.455743324079789</v>
      </c>
      <c r="H30" s="98">
        <v>13.555388879146928</v>
      </c>
      <c r="I30" s="97">
        <v>8.3976499547139625</v>
      </c>
      <c r="J30" s="97">
        <v>8.282460358219117</v>
      </c>
      <c r="K30" s="98">
        <v>8.5399999999999991</v>
      </c>
      <c r="L30" s="97">
        <v>8.3224751421846239</v>
      </c>
      <c r="M30" s="97">
        <v>8.2002149267899451</v>
      </c>
      <c r="N30" s="88">
        <v>8.4700791149978407</v>
      </c>
    </row>
    <row r="31" spans="1:14" ht="11.45" customHeight="1" x14ac:dyDescent="0.2">
      <c r="A31" s="41" t="s">
        <v>28</v>
      </c>
      <c r="B31" s="31"/>
      <c r="C31" s="74">
        <v>22.349686781841527</v>
      </c>
      <c r="D31" s="72">
        <v>23.986882318348222</v>
      </c>
      <c r="E31" s="72">
        <v>20.446166118826646</v>
      </c>
      <c r="F31" s="72">
        <v>15.286637646688899</v>
      </c>
      <c r="G31" s="72">
        <v>17.535126045834811</v>
      </c>
      <c r="H31" s="73">
        <v>12.892219996968269</v>
      </c>
      <c r="I31" s="72">
        <v>10.086024992805356</v>
      </c>
      <c r="J31" s="72">
        <v>9.4083353127494789</v>
      </c>
      <c r="K31" s="73">
        <v>10.86</v>
      </c>
      <c r="L31" s="72">
        <v>10.023556507103697</v>
      </c>
      <c r="M31" s="72">
        <v>9.3309742764991928</v>
      </c>
      <c r="N31" s="75">
        <v>10.822215036953978</v>
      </c>
    </row>
    <row r="32" spans="1:14" ht="11.45" customHeight="1" x14ac:dyDescent="0.2">
      <c r="A32" s="49" t="s">
        <v>29</v>
      </c>
      <c r="B32" s="31"/>
      <c r="C32" s="50">
        <v>28.314025798622552</v>
      </c>
      <c r="D32" s="51">
        <v>25.690058687862017</v>
      </c>
      <c r="E32" s="51">
        <v>31.248278375030772</v>
      </c>
      <c r="F32" s="51">
        <v>20.83690991056336</v>
      </c>
      <c r="G32" s="51">
        <v>19.937136944112659</v>
      </c>
      <c r="H32" s="52">
        <v>21.817950314089067</v>
      </c>
      <c r="I32" s="51">
        <v>13.471388450473293</v>
      </c>
      <c r="J32" s="51">
        <v>13.276178904142114</v>
      </c>
      <c r="K32" s="52">
        <v>13.7</v>
      </c>
      <c r="L32" s="51">
        <v>13.364952688779107</v>
      </c>
      <c r="M32" s="51">
        <v>13.146206411847219</v>
      </c>
      <c r="N32" s="53">
        <v>13.617144252511256</v>
      </c>
    </row>
    <row r="33" spans="1:14" ht="11.45" customHeight="1" x14ac:dyDescent="0.2">
      <c r="A33" s="86" t="s">
        <v>30</v>
      </c>
      <c r="B33" s="31"/>
      <c r="C33" s="54">
        <v>36.260025784196358</v>
      </c>
      <c r="D33" s="55">
        <v>40.479877268132078</v>
      </c>
      <c r="E33" s="55">
        <v>31.646703253703791</v>
      </c>
      <c r="F33" s="55">
        <v>23.052130185592819</v>
      </c>
      <c r="G33" s="55">
        <v>25.279840251144719</v>
      </c>
      <c r="H33" s="56">
        <v>20.671190730147611</v>
      </c>
      <c r="I33" s="55">
        <v>13.501708943088492</v>
      </c>
      <c r="J33" s="55">
        <v>14.042526654349205</v>
      </c>
      <c r="K33" s="56">
        <v>12.88</v>
      </c>
      <c r="L33" s="55">
        <v>13.40395484299327</v>
      </c>
      <c r="M33" s="55">
        <v>13.915679981755925</v>
      </c>
      <c r="N33" s="57">
        <v>12.80869538492794</v>
      </c>
    </row>
    <row r="34" spans="1:14" ht="11.45" customHeight="1" x14ac:dyDescent="0.2">
      <c r="A34" s="89" t="s">
        <v>31</v>
      </c>
      <c r="B34" s="31"/>
      <c r="C34" s="62">
        <v>39.016085526191539</v>
      </c>
      <c r="D34" s="63">
        <v>43.12582029932657</v>
      </c>
      <c r="E34" s="63">
        <v>34.475853432398999</v>
      </c>
      <c r="F34" s="63">
        <v>24.466989771403814</v>
      </c>
      <c r="G34" s="63">
        <v>26.888700403810248</v>
      </c>
      <c r="H34" s="64">
        <v>21.919520330992992</v>
      </c>
      <c r="I34" s="63">
        <v>14.28550271485954</v>
      </c>
      <c r="J34" s="63">
        <v>14.430588772152632</v>
      </c>
      <c r="K34" s="64">
        <v>14.12</v>
      </c>
      <c r="L34" s="63">
        <v>14.1793140588791</v>
      </c>
      <c r="M34" s="63">
        <v>14.306151809374754</v>
      </c>
      <c r="N34" s="65">
        <v>14.034437793518048</v>
      </c>
    </row>
    <row r="35" spans="1:14" ht="11.45" customHeight="1" x14ac:dyDescent="0.2">
      <c r="A35" s="41" t="s">
        <v>32</v>
      </c>
      <c r="B35" s="31"/>
      <c r="C35" s="74">
        <v>33.214179132045224</v>
      </c>
      <c r="D35" s="72">
        <v>35.908165300290527</v>
      </c>
      <c r="E35" s="72">
        <v>29.940280989441892</v>
      </c>
      <c r="F35" s="72">
        <v>23.822185840728171</v>
      </c>
      <c r="G35" s="72">
        <v>25.193501129057104</v>
      </c>
      <c r="H35" s="73">
        <v>22.329150343501951</v>
      </c>
      <c r="I35" s="72">
        <v>14.563034423368629</v>
      </c>
      <c r="J35" s="72">
        <v>14.369906024710458</v>
      </c>
      <c r="K35" s="73">
        <v>14.78</v>
      </c>
      <c r="L35" s="81">
        <v>14.48335265934317</v>
      </c>
      <c r="M35" s="81">
        <v>14.287025447211583</v>
      </c>
      <c r="N35" s="83">
        <v>14.708750270695344</v>
      </c>
    </row>
    <row r="36" spans="1:14" ht="11.45" customHeight="1" x14ac:dyDescent="0.2">
      <c r="A36" s="49" t="s">
        <v>83</v>
      </c>
      <c r="B36" s="31"/>
      <c r="C36" s="50">
        <v>33.931713753097242</v>
      </c>
      <c r="D36" s="51">
        <v>37.167129457719611</v>
      </c>
      <c r="E36" s="51">
        <v>30.352089380812586</v>
      </c>
      <c r="F36" s="51">
        <v>25.541941532122465</v>
      </c>
      <c r="G36" s="51">
        <v>27.256768605593429</v>
      </c>
      <c r="H36" s="52">
        <v>23.790569339535431</v>
      </c>
      <c r="I36" s="51">
        <v>15.992018031551465</v>
      </c>
      <c r="J36" s="51">
        <v>16.174905198727643</v>
      </c>
      <c r="K36" s="52">
        <v>15.79</v>
      </c>
      <c r="L36" s="51">
        <v>15.890871086210142</v>
      </c>
      <c r="M36" s="51">
        <v>16.058159221977014</v>
      </c>
      <c r="N36" s="53">
        <v>15.704162517199615</v>
      </c>
    </row>
    <row r="37" spans="1:14" ht="11.45" customHeight="1" x14ac:dyDescent="0.2">
      <c r="A37" s="86" t="s">
        <v>33</v>
      </c>
      <c r="B37" s="31"/>
      <c r="C37" s="54">
        <v>37.048698132464473</v>
      </c>
      <c r="D37" s="55">
        <v>39.672732105073237</v>
      </c>
      <c r="E37" s="55">
        <v>33.936643476630053</v>
      </c>
      <c r="F37" s="55">
        <v>26.157184791156187</v>
      </c>
      <c r="G37" s="55">
        <v>28.743073234955379</v>
      </c>
      <c r="H37" s="56">
        <v>23.433347140404457</v>
      </c>
      <c r="I37" s="55">
        <v>16.272919780425024</v>
      </c>
      <c r="J37" s="55">
        <v>16.11716032846325</v>
      </c>
      <c r="K37" s="56">
        <v>16.45</v>
      </c>
      <c r="L37" s="55">
        <v>16.177543496777009</v>
      </c>
      <c r="M37" s="55">
        <v>16.006246196891766</v>
      </c>
      <c r="N37" s="57">
        <v>16.371871433686568</v>
      </c>
    </row>
    <row r="38" spans="1:14" ht="11.45" customHeight="1" x14ac:dyDescent="0.2">
      <c r="A38" s="89" t="s">
        <v>34</v>
      </c>
      <c r="B38" s="31"/>
      <c r="C38" s="62">
        <v>37.808921891041358</v>
      </c>
      <c r="D38" s="63">
        <v>37.09591035511832</v>
      </c>
      <c r="E38" s="63">
        <v>38.538522530032878</v>
      </c>
      <c r="F38" s="63">
        <v>27.369197945262766</v>
      </c>
      <c r="G38" s="63">
        <v>28.140610480559857</v>
      </c>
      <c r="H38" s="64">
        <v>26.614913049714858</v>
      </c>
      <c r="I38" s="63">
        <v>15.878823057252726</v>
      </c>
      <c r="J38" s="63">
        <v>15.211936196901876</v>
      </c>
      <c r="K38" s="64">
        <v>16.62</v>
      </c>
      <c r="L38" s="63">
        <v>15.764804648850102</v>
      </c>
      <c r="M38" s="63">
        <v>15.06436561958953</v>
      </c>
      <c r="N38" s="65">
        <v>16.542442753756053</v>
      </c>
    </row>
    <row r="39" spans="1:14" ht="11.45" customHeight="1" x14ac:dyDescent="0.2">
      <c r="A39" s="41" t="s">
        <v>35</v>
      </c>
      <c r="B39" s="31"/>
      <c r="C39" s="74">
        <v>39.668065823692245</v>
      </c>
      <c r="D39" s="72">
        <v>41.362635451157509</v>
      </c>
      <c r="E39" s="72">
        <v>37.840442450678736</v>
      </c>
      <c r="F39" s="72">
        <v>26.145213591727188</v>
      </c>
      <c r="G39" s="72">
        <v>27.302698447311727</v>
      </c>
      <c r="H39" s="73">
        <v>24.96972329791571</v>
      </c>
      <c r="I39" s="72">
        <v>15.673183992471515</v>
      </c>
      <c r="J39" s="72">
        <v>15.294714080169026</v>
      </c>
      <c r="K39" s="73">
        <v>16.09</v>
      </c>
      <c r="L39" s="81">
        <v>15.542916245418901</v>
      </c>
      <c r="M39" s="81">
        <v>15.16429731000418</v>
      </c>
      <c r="N39" s="83">
        <v>15.960830531666918</v>
      </c>
    </row>
    <row r="40" spans="1:14" ht="11.45" customHeight="1" x14ac:dyDescent="0.2">
      <c r="A40" s="49" t="s">
        <v>84</v>
      </c>
      <c r="B40" s="31"/>
      <c r="C40" s="50">
        <v>36.583429976543187</v>
      </c>
      <c r="D40" s="51">
        <v>38.349893978268746</v>
      </c>
      <c r="E40" s="51">
        <v>34.706469206508025</v>
      </c>
      <c r="F40" s="51">
        <v>25.45397611892394</v>
      </c>
      <c r="G40" s="51">
        <v>26.329292432925516</v>
      </c>
      <c r="H40" s="52">
        <v>24.569189773616387</v>
      </c>
      <c r="I40" s="51">
        <v>15.271166697395881</v>
      </c>
      <c r="J40" s="51">
        <v>14.759768314551556</v>
      </c>
      <c r="K40" s="52">
        <v>15.837792822546467</v>
      </c>
      <c r="L40" s="51">
        <v>15.179694773337603</v>
      </c>
      <c r="M40" s="51">
        <v>14.678935913415975</v>
      </c>
      <c r="N40" s="53">
        <v>15.735018698098395</v>
      </c>
    </row>
    <row r="41" spans="1:14" ht="11.45" customHeight="1" x14ac:dyDescent="0.2">
      <c r="A41" s="86" t="s">
        <v>36</v>
      </c>
      <c r="B41" s="31"/>
      <c r="C41" s="54">
        <v>40.649639391466266</v>
      </c>
      <c r="D41" s="55">
        <v>43.869556460076247</v>
      </c>
      <c r="E41" s="55">
        <v>37.313415683405559</v>
      </c>
      <c r="F41" s="55">
        <v>27.016768984199423</v>
      </c>
      <c r="G41" s="55">
        <v>29.100798175855186</v>
      </c>
      <c r="H41" s="56">
        <v>24.903195171865217</v>
      </c>
      <c r="I41" s="55">
        <v>15.700896764958296</v>
      </c>
      <c r="J41" s="55">
        <v>16.436730331698101</v>
      </c>
      <c r="K41" s="56">
        <v>14.889948942935254</v>
      </c>
      <c r="L41" s="55">
        <v>15.61777488777515</v>
      </c>
      <c r="M41" s="55">
        <v>16.342156968130993</v>
      </c>
      <c r="N41" s="57">
        <v>14.817404647332262</v>
      </c>
    </row>
    <row r="42" spans="1:14" ht="11.45" customHeight="1" x14ac:dyDescent="0.2">
      <c r="A42" s="89" t="s">
        <v>37</v>
      </c>
      <c r="B42" s="31"/>
      <c r="C42" s="62">
        <v>43.03832306325257</v>
      </c>
      <c r="D42" s="63">
        <v>42.228324490890671</v>
      </c>
      <c r="E42" s="63">
        <v>43.903381461778501</v>
      </c>
      <c r="F42" s="63">
        <v>28.724040522275967</v>
      </c>
      <c r="G42" s="63">
        <v>28.88053736198896</v>
      </c>
      <c r="H42" s="64">
        <v>28.56440567245107</v>
      </c>
      <c r="I42" s="63">
        <v>16.68528012046264</v>
      </c>
      <c r="J42" s="63">
        <v>16.137069866276427</v>
      </c>
      <c r="K42" s="64">
        <v>17.298160967458035</v>
      </c>
      <c r="L42" s="63">
        <v>16.587963824538743</v>
      </c>
      <c r="M42" s="63">
        <v>16.056185251633107</v>
      </c>
      <c r="N42" s="65">
        <v>17.18260966938216</v>
      </c>
    </row>
    <row r="43" spans="1:14" ht="11.45" customHeight="1" x14ac:dyDescent="0.2">
      <c r="A43" s="92" t="s">
        <v>38</v>
      </c>
      <c r="B43" s="31"/>
      <c r="C43" s="105">
        <v>43.145985193233408</v>
      </c>
      <c r="D43" s="102">
        <v>44.651271785583795</v>
      </c>
      <c r="E43" s="102">
        <v>41.512269602784393</v>
      </c>
      <c r="F43" s="102">
        <v>29.097616669718537</v>
      </c>
      <c r="G43" s="102">
        <v>31.035726814333678</v>
      </c>
      <c r="H43" s="103">
        <v>27.076092004213081</v>
      </c>
      <c r="I43" s="102">
        <v>18.094897931140146</v>
      </c>
      <c r="J43" s="102">
        <v>18.666673245301201</v>
      </c>
      <c r="K43" s="103">
        <v>17.460184243714099</v>
      </c>
      <c r="L43" s="104">
        <v>17.960444154258294</v>
      </c>
      <c r="M43" s="104">
        <v>18.503670759709106</v>
      </c>
      <c r="N43" s="106">
        <v>17.355748222380523</v>
      </c>
    </row>
    <row r="44" spans="1:14" ht="11.45" customHeight="1" x14ac:dyDescent="0.2">
      <c r="A44" s="49" t="s">
        <v>85</v>
      </c>
      <c r="B44" s="31"/>
      <c r="C44" s="50">
        <v>49.873698392459261</v>
      </c>
      <c r="D44" s="51">
        <v>55.109864689635863</v>
      </c>
      <c r="E44" s="51">
        <v>44.343771329447016</v>
      </c>
      <c r="F44" s="51">
        <v>31.31804323449493</v>
      </c>
      <c r="G44" s="51">
        <v>35.728361845819627</v>
      </c>
      <c r="H44" s="52">
        <v>26.703218780276671</v>
      </c>
      <c r="I44" s="51">
        <v>18.278666166283838</v>
      </c>
      <c r="J44" s="51">
        <v>19.180370025342906</v>
      </c>
      <c r="K44" s="52">
        <v>17.304483963663955</v>
      </c>
      <c r="L44" s="51">
        <v>18.148021536756403</v>
      </c>
      <c r="M44" s="51">
        <v>19.021843134630927</v>
      </c>
      <c r="N44" s="53">
        <v>17.203980562663375</v>
      </c>
    </row>
    <row r="45" spans="1:14" ht="11.45" customHeight="1" x14ac:dyDescent="0.2">
      <c r="A45" s="86" t="s">
        <v>39</v>
      </c>
      <c r="B45" s="31"/>
      <c r="C45" s="54">
        <v>44.11302978058918</v>
      </c>
      <c r="D45" s="55">
        <v>49.176601803758643</v>
      </c>
      <c r="E45" s="55">
        <v>39.062627795165575</v>
      </c>
      <c r="F45" s="55">
        <v>30.334904778337012</v>
      </c>
      <c r="G45" s="55">
        <v>34.423346537079048</v>
      </c>
      <c r="H45" s="56">
        <v>26.17258183677923</v>
      </c>
      <c r="I45" s="55">
        <v>18.578991457755063</v>
      </c>
      <c r="J45" s="55">
        <v>19.282931322907242</v>
      </c>
      <c r="K45" s="56">
        <v>17.824185271096372</v>
      </c>
      <c r="L45" s="55">
        <v>18.42031508515543</v>
      </c>
      <c r="M45" s="55">
        <v>19.11713190006467</v>
      </c>
      <c r="N45" s="57">
        <v>17.669951591762011</v>
      </c>
    </row>
    <row r="46" spans="1:14" ht="11.45" customHeight="1" x14ac:dyDescent="0.2">
      <c r="A46" s="89" t="s">
        <v>40</v>
      </c>
      <c r="B46" s="31"/>
      <c r="C46" s="62">
        <v>49.150578465802369</v>
      </c>
      <c r="D46" s="63">
        <v>51.870345835918506</v>
      </c>
      <c r="E46" s="63">
        <v>46.102122986194026</v>
      </c>
      <c r="F46" s="63">
        <v>31.87298911881765</v>
      </c>
      <c r="G46" s="63">
        <v>34.917225299709358</v>
      </c>
      <c r="H46" s="64">
        <v>28.688172377755908</v>
      </c>
      <c r="I46" s="63">
        <v>18.409437620768866</v>
      </c>
      <c r="J46" s="63">
        <v>18.71206911595737</v>
      </c>
      <c r="K46" s="64">
        <v>18.083733819283719</v>
      </c>
      <c r="L46" s="63">
        <v>18.232663081569047</v>
      </c>
      <c r="M46" s="63">
        <v>18.489876566786165</v>
      </c>
      <c r="N46" s="65">
        <v>17.954262212318664</v>
      </c>
    </row>
    <row r="47" spans="1:14" ht="11.45" customHeight="1" x14ac:dyDescent="0.2">
      <c r="A47" s="92" t="s">
        <v>41</v>
      </c>
      <c r="B47" s="31"/>
      <c r="C47" s="105">
        <v>49.091448715032982</v>
      </c>
      <c r="D47" s="102">
        <v>53.05569415373423</v>
      </c>
      <c r="E47" s="102">
        <v>44.693838958229918</v>
      </c>
      <c r="F47" s="102">
        <v>34.898102983232079</v>
      </c>
      <c r="G47" s="102">
        <v>37.560690331278828</v>
      </c>
      <c r="H47" s="103">
        <v>32.103103591772594</v>
      </c>
      <c r="I47" s="102">
        <v>19.461992113840925</v>
      </c>
      <c r="J47" s="102">
        <v>20.006616938755602</v>
      </c>
      <c r="K47" s="103">
        <v>18.879844274015095</v>
      </c>
      <c r="L47" s="104">
        <v>19.317777850782853</v>
      </c>
      <c r="M47" s="104">
        <v>19.787777165530226</v>
      </c>
      <c r="N47" s="106">
        <v>18.812090051546392</v>
      </c>
    </row>
    <row r="48" spans="1:14" ht="11.45" customHeight="1" x14ac:dyDescent="0.2">
      <c r="A48" s="49" t="s">
        <v>42</v>
      </c>
      <c r="B48" s="31"/>
      <c r="C48" s="50">
        <v>48.16142439205116</v>
      </c>
      <c r="D48" s="51">
        <v>53.554953574900892</v>
      </c>
      <c r="E48" s="51">
        <v>42.658904695614638</v>
      </c>
      <c r="F48" s="51">
        <v>33.112569947513435</v>
      </c>
      <c r="G48" s="51">
        <v>34.115450845850376</v>
      </c>
      <c r="H48" s="52">
        <v>32.133939761835521</v>
      </c>
      <c r="I48" s="51">
        <v>20.10026531501347</v>
      </c>
      <c r="J48" s="51">
        <v>20.107842282349313</v>
      </c>
      <c r="K48" s="52">
        <v>20.092312357565504</v>
      </c>
      <c r="L48" s="51">
        <v>19.989434687530778</v>
      </c>
      <c r="M48" s="51">
        <v>19.968611050652463</v>
      </c>
      <c r="N48" s="53">
        <v>20.011499139811857</v>
      </c>
    </row>
    <row r="49" spans="1:14" ht="11.45" customHeight="1" x14ac:dyDescent="0.2">
      <c r="A49" s="86" t="s">
        <v>43</v>
      </c>
      <c r="B49" s="31"/>
      <c r="C49" s="54">
        <v>45.523381465196941</v>
      </c>
      <c r="D49" s="55">
        <v>47.560720166543973</v>
      </c>
      <c r="E49" s="55">
        <v>43.360216010721167</v>
      </c>
      <c r="F49" s="55">
        <v>31.421138341127286</v>
      </c>
      <c r="G49" s="55">
        <v>32.033116586358268</v>
      </c>
      <c r="H49" s="56">
        <v>30.796351259298298</v>
      </c>
      <c r="I49" s="55">
        <v>19.274282136658901</v>
      </c>
      <c r="J49" s="55">
        <v>18.842647890020729</v>
      </c>
      <c r="K49" s="56">
        <v>19.73808634353659</v>
      </c>
      <c r="L49" s="55">
        <v>19.20342423593565</v>
      </c>
      <c r="M49" s="55">
        <v>18.753176899991008</v>
      </c>
      <c r="N49" s="57">
        <v>19.688968579140944</v>
      </c>
    </row>
    <row r="50" spans="1:14" ht="11.45" customHeight="1" x14ac:dyDescent="0.2">
      <c r="A50" s="89" t="s">
        <v>44</v>
      </c>
      <c r="B50" s="31"/>
      <c r="C50" s="62">
        <v>50.382675650196404</v>
      </c>
      <c r="D50" s="63">
        <v>46.960437547753571</v>
      </c>
      <c r="E50" s="63">
        <v>54.122667832303634</v>
      </c>
      <c r="F50" s="63">
        <v>32.045282394943655</v>
      </c>
      <c r="G50" s="63">
        <v>31.092763508420283</v>
      </c>
      <c r="H50" s="64">
        <v>33.023937584399015</v>
      </c>
      <c r="I50" s="63">
        <v>19.457349314349397</v>
      </c>
      <c r="J50" s="63">
        <v>18.799383086880496</v>
      </c>
      <c r="K50" s="64">
        <v>20.170444559656282</v>
      </c>
      <c r="L50" s="63">
        <v>19.411211759589857</v>
      </c>
      <c r="M50" s="63">
        <v>18.728270656649141</v>
      </c>
      <c r="N50" s="65">
        <v>20.154476242820419</v>
      </c>
    </row>
    <row r="51" spans="1:14" ht="11.45" customHeight="1" x14ac:dyDescent="0.2">
      <c r="A51" s="92" t="s">
        <v>45</v>
      </c>
      <c r="B51" s="31"/>
      <c r="C51" s="105">
        <v>51.181722473743555</v>
      </c>
      <c r="D51" s="102">
        <v>47.913943811717459</v>
      </c>
      <c r="E51" s="102">
        <v>54.480468151477062</v>
      </c>
      <c r="F51" s="102">
        <v>33.700200269635431</v>
      </c>
      <c r="G51" s="102">
        <v>33.960338608874594</v>
      </c>
      <c r="H51" s="103">
        <v>33.444657904817468</v>
      </c>
      <c r="I51" s="102">
        <v>20.448497582420373</v>
      </c>
      <c r="J51" s="102">
        <v>19.451204901343647</v>
      </c>
      <c r="K51" s="103">
        <v>21.503309025583434</v>
      </c>
      <c r="L51" s="102">
        <v>20.451164878807763</v>
      </c>
      <c r="M51" s="102">
        <v>19.431994308392742</v>
      </c>
      <c r="N51" s="93">
        <v>21.528143246071686</v>
      </c>
    </row>
    <row r="52" spans="1:14" ht="11.45" customHeight="1" x14ac:dyDescent="0.2">
      <c r="A52" s="49" t="s">
        <v>46</v>
      </c>
      <c r="B52" s="31"/>
      <c r="C52" s="50">
        <v>54.089403190168639</v>
      </c>
      <c r="D52" s="51">
        <v>51.303871225415826</v>
      </c>
      <c r="E52" s="51">
        <v>56.972543505168026</v>
      </c>
      <c r="F52" s="51">
        <v>35.506392624236589</v>
      </c>
      <c r="G52" s="51">
        <v>33.382326380452717</v>
      </c>
      <c r="H52" s="52">
        <v>37.607979725001954</v>
      </c>
      <c r="I52" s="51">
        <v>20.495328687568616</v>
      </c>
      <c r="J52" s="51">
        <v>19.059426237263416</v>
      </c>
      <c r="K52" s="52">
        <v>22.019883279783564</v>
      </c>
      <c r="L52" s="51">
        <v>20.4331620866493</v>
      </c>
      <c r="M52" s="51">
        <v>19.019716680224491</v>
      </c>
      <c r="N52" s="53">
        <v>21.932300188224332</v>
      </c>
    </row>
    <row r="53" spans="1:14" ht="11.45" customHeight="1" x14ac:dyDescent="0.2">
      <c r="A53" s="86" t="s">
        <v>47</v>
      </c>
      <c r="B53" s="31"/>
      <c r="C53" s="54">
        <v>47.925333965309378</v>
      </c>
      <c r="D53" s="55">
        <v>46.714005228049935</v>
      </c>
      <c r="E53" s="55">
        <v>49.22901699753433</v>
      </c>
      <c r="F53" s="55">
        <v>32.075891116094319</v>
      </c>
      <c r="G53" s="55">
        <v>30.769432406610154</v>
      </c>
      <c r="H53" s="56">
        <v>33.466976915879364</v>
      </c>
      <c r="I53" s="55">
        <v>19.099036224629138</v>
      </c>
      <c r="J53" s="55">
        <v>18.356673450204831</v>
      </c>
      <c r="K53" s="56">
        <v>19.902553858009288</v>
      </c>
      <c r="L53" s="55">
        <v>19.028528535542563</v>
      </c>
      <c r="M53" s="55">
        <v>18.238245952313861</v>
      </c>
      <c r="N53" s="57">
        <v>19.884539706960858</v>
      </c>
    </row>
    <row r="54" spans="1:14" ht="11.45" customHeight="1" x14ac:dyDescent="0.2">
      <c r="A54" s="89" t="s">
        <v>48</v>
      </c>
      <c r="B54" s="31"/>
      <c r="C54" s="62">
        <v>47.574158215534972</v>
      </c>
      <c r="D54" s="63">
        <v>44.13275637521329</v>
      </c>
      <c r="E54" s="63">
        <v>50.687268939722152</v>
      </c>
      <c r="F54" s="63">
        <v>31.80104950413153</v>
      </c>
      <c r="G54" s="63">
        <v>29.652225642389698</v>
      </c>
      <c r="H54" s="64">
        <v>33.916762303879842</v>
      </c>
      <c r="I54" s="63">
        <v>17.662580280347413</v>
      </c>
      <c r="J54" s="63">
        <v>16.376570059086092</v>
      </c>
      <c r="K54" s="64">
        <v>19.066660619685425</v>
      </c>
      <c r="L54" s="63">
        <v>17.525652464770054</v>
      </c>
      <c r="M54" s="63">
        <v>16.208604136934081</v>
      </c>
      <c r="N54" s="65">
        <v>18.966882416915325</v>
      </c>
    </row>
    <row r="55" spans="1:14" ht="11.45" customHeight="1" x14ac:dyDescent="0.2">
      <c r="A55" s="92" t="s">
        <v>49</v>
      </c>
      <c r="B55" s="31"/>
      <c r="C55" s="105">
        <v>46.372641762072206</v>
      </c>
      <c r="D55" s="102">
        <v>45.16428492202072</v>
      </c>
      <c r="E55" s="102">
        <v>47.473656154142162</v>
      </c>
      <c r="F55" s="102">
        <v>33.989331508901969</v>
      </c>
      <c r="G55" s="102">
        <v>35.435087145831623</v>
      </c>
      <c r="H55" s="103">
        <v>32.615909416844545</v>
      </c>
      <c r="I55" s="102">
        <v>18.098968281604456</v>
      </c>
      <c r="J55" s="102">
        <v>18.428393252201413</v>
      </c>
      <c r="K55" s="103">
        <v>17.751721913873599</v>
      </c>
      <c r="L55" s="102">
        <v>18.00250458501975</v>
      </c>
      <c r="M55" s="102">
        <v>18.346057245105509</v>
      </c>
      <c r="N55" s="93">
        <v>17.638964214494202</v>
      </c>
    </row>
    <row r="56" spans="1:14" ht="11.45" customHeight="1" x14ac:dyDescent="0.2">
      <c r="A56" s="49" t="s">
        <v>50</v>
      </c>
      <c r="B56" s="31"/>
      <c r="C56" s="50">
        <v>47.977216043694874</v>
      </c>
      <c r="D56" s="51">
        <v>51.151451505355432</v>
      </c>
      <c r="E56" s="51">
        <v>44.596420533819241</v>
      </c>
      <c r="F56" s="51">
        <v>33.864449182213768</v>
      </c>
      <c r="G56" s="51">
        <v>36.176973698882257</v>
      </c>
      <c r="H56" s="52">
        <v>31.483069979643478</v>
      </c>
      <c r="I56" s="51">
        <v>17.922071626869759</v>
      </c>
      <c r="J56" s="51">
        <v>18.37287084650773</v>
      </c>
      <c r="K56" s="52">
        <v>17.44070216597002</v>
      </c>
      <c r="L56" s="51">
        <v>17.785123923052119</v>
      </c>
      <c r="M56" s="51">
        <v>18.247116896018191</v>
      </c>
      <c r="N56" s="53">
        <v>17.290960702746691</v>
      </c>
    </row>
    <row r="57" spans="1:14" ht="11.45" customHeight="1" x14ac:dyDescent="0.2">
      <c r="A57" s="86" t="s">
        <v>51</v>
      </c>
      <c r="B57" s="31"/>
      <c r="C57" s="54">
        <v>42.672020042508919</v>
      </c>
      <c r="D57" s="55">
        <v>48.265803317165215</v>
      </c>
      <c r="E57" s="55">
        <v>36.594386724935241</v>
      </c>
      <c r="F57" s="55">
        <v>31.167548657078473</v>
      </c>
      <c r="G57" s="55">
        <v>33.433254766652929</v>
      </c>
      <c r="H57" s="56">
        <v>28.831911966905974</v>
      </c>
      <c r="I57" s="55">
        <v>17.781314372696759</v>
      </c>
      <c r="J57" s="55">
        <v>17.053902447205889</v>
      </c>
      <c r="K57" s="56">
        <v>18.562266712563666</v>
      </c>
      <c r="L57" s="55">
        <v>17.664063576260958</v>
      </c>
      <c r="M57" s="55">
        <v>16.953280529366687</v>
      </c>
      <c r="N57" s="57">
        <v>18.428929457989163</v>
      </c>
    </row>
    <row r="58" spans="1:14" ht="11.45" customHeight="1" x14ac:dyDescent="0.2">
      <c r="A58" s="89" t="s">
        <v>52</v>
      </c>
      <c r="B58" s="31"/>
      <c r="C58" s="62">
        <v>44.321945517011784</v>
      </c>
      <c r="D58" s="63">
        <v>43.29738576998195</v>
      </c>
      <c r="E58" s="63">
        <v>45.387182588538487</v>
      </c>
      <c r="F58" s="63">
        <v>31.199879334789813</v>
      </c>
      <c r="G58" s="63">
        <v>30.232364238913149</v>
      </c>
      <c r="H58" s="64">
        <v>32.211415994073434</v>
      </c>
      <c r="I58" s="63">
        <v>16.40305043417418</v>
      </c>
      <c r="J58" s="63">
        <v>15.810168621768238</v>
      </c>
      <c r="K58" s="64">
        <v>17.050156361516791</v>
      </c>
      <c r="L58" s="63">
        <v>16.269165421358867</v>
      </c>
      <c r="M58" s="63">
        <v>15.683109917434122</v>
      </c>
      <c r="N58" s="65">
        <v>16.908651235307357</v>
      </c>
    </row>
    <row r="59" spans="1:14" ht="11.45" customHeight="1" x14ac:dyDescent="0.2">
      <c r="A59" s="92" t="s">
        <v>53</v>
      </c>
      <c r="B59" s="31"/>
      <c r="C59" s="105">
        <v>41.675230040573688</v>
      </c>
      <c r="D59" s="102">
        <v>42.314216651622559</v>
      </c>
      <c r="E59" s="102">
        <v>40.919445305554717</v>
      </c>
      <c r="F59" s="102">
        <v>30.906870120757194</v>
      </c>
      <c r="G59" s="102">
        <v>33.763534300017696</v>
      </c>
      <c r="H59" s="103">
        <v>27.874297149368601</v>
      </c>
      <c r="I59" s="102">
        <v>16.610805864604888</v>
      </c>
      <c r="J59" s="102">
        <v>16.442978599223284</v>
      </c>
      <c r="K59" s="103">
        <v>16.787915349284408</v>
      </c>
      <c r="L59" s="102">
        <v>16.510931233373981</v>
      </c>
      <c r="M59" s="102">
        <v>16.353347664732407</v>
      </c>
      <c r="N59" s="93">
        <v>16.677217334805565</v>
      </c>
    </row>
    <row r="60" spans="1:14" ht="11.45" customHeight="1" x14ac:dyDescent="0.2">
      <c r="A60" s="49" t="s">
        <v>54</v>
      </c>
      <c r="B60" s="31"/>
      <c r="C60" s="50">
        <v>42.39595099788297</v>
      </c>
      <c r="D60" s="51">
        <v>42.074689062348526</v>
      </c>
      <c r="E60" s="51">
        <v>42.747205986696336</v>
      </c>
      <c r="F60" s="51">
        <v>32.360364306260983</v>
      </c>
      <c r="G60" s="51">
        <v>32.146210487123057</v>
      </c>
      <c r="H60" s="52">
        <v>32.580703047533454</v>
      </c>
      <c r="I60" s="51">
        <v>16.876435715766231</v>
      </c>
      <c r="J60" s="51">
        <v>15.94746112938517</v>
      </c>
      <c r="K60" s="52">
        <v>17.85473609648685</v>
      </c>
      <c r="L60" s="51">
        <v>16.814003827377601</v>
      </c>
      <c r="M60" s="51">
        <v>15.884735779598053</v>
      </c>
      <c r="N60" s="53">
        <v>17.792764810048258</v>
      </c>
    </row>
    <row r="61" spans="1:14" ht="11.45" customHeight="1" x14ac:dyDescent="0.2">
      <c r="A61" s="86" t="s">
        <v>55</v>
      </c>
      <c r="B61" s="31"/>
      <c r="C61" s="54">
        <v>44.018972461020873</v>
      </c>
      <c r="D61" s="55">
        <v>43.598498895695627</v>
      </c>
      <c r="E61" s="55">
        <v>44.432783853063881</v>
      </c>
      <c r="F61" s="55">
        <v>30.280306355122363</v>
      </c>
      <c r="G61" s="55">
        <v>30.266905847751016</v>
      </c>
      <c r="H61" s="56">
        <v>30.293319548257212</v>
      </c>
      <c r="I61" s="55">
        <v>16.352998408492951</v>
      </c>
      <c r="J61" s="55">
        <v>15.780897936026273</v>
      </c>
      <c r="K61" s="56">
        <v>16.954091317331763</v>
      </c>
      <c r="L61" s="55">
        <v>16.248784946450993</v>
      </c>
      <c r="M61" s="55">
        <v>15.692845106221947</v>
      </c>
      <c r="N61" s="57">
        <v>16.833448477153492</v>
      </c>
    </row>
    <row r="62" spans="1:14" ht="11.45" customHeight="1" x14ac:dyDescent="0.2">
      <c r="A62" s="89" t="s">
        <v>56</v>
      </c>
      <c r="B62" s="31"/>
      <c r="C62" s="62">
        <v>37.749608333927831</v>
      </c>
      <c r="D62" s="63">
        <v>39.21487617532734</v>
      </c>
      <c r="E62" s="63">
        <v>36.340855750425149</v>
      </c>
      <c r="F62" s="63">
        <v>26.443615526182722</v>
      </c>
      <c r="G62" s="63">
        <v>25.071239589136745</v>
      </c>
      <c r="H62" s="64">
        <v>27.784349667684786</v>
      </c>
      <c r="I62" s="63">
        <v>15.28871297071297</v>
      </c>
      <c r="J62" s="63">
        <v>14.399720532465116</v>
      </c>
      <c r="K62" s="64">
        <v>16.235833559651773</v>
      </c>
      <c r="L62" s="63">
        <v>15.18977763972371</v>
      </c>
      <c r="M62" s="63">
        <v>14.298691129179929</v>
      </c>
      <c r="N62" s="65">
        <v>16.137895824922108</v>
      </c>
    </row>
    <row r="63" spans="1:14" ht="11.45" customHeight="1" x14ac:dyDescent="0.2">
      <c r="A63" s="41" t="s">
        <v>57</v>
      </c>
      <c r="B63" s="31"/>
      <c r="C63" s="74">
        <v>37.897756022324948</v>
      </c>
      <c r="D63" s="72">
        <v>40.244680574403155</v>
      </c>
      <c r="E63" s="72">
        <v>35.325454324894253</v>
      </c>
      <c r="F63" s="72">
        <v>27.105757528326205</v>
      </c>
      <c r="G63" s="72">
        <v>28.229753606895223</v>
      </c>
      <c r="H63" s="73">
        <v>25.955752094352288</v>
      </c>
      <c r="I63" s="72">
        <v>14.693020037497838</v>
      </c>
      <c r="J63" s="72">
        <v>14.225471428857002</v>
      </c>
      <c r="K63" s="73">
        <v>15.186500272672543</v>
      </c>
      <c r="L63" s="72">
        <v>14.600536479345349</v>
      </c>
      <c r="M63" s="72">
        <v>14.146827634472082</v>
      </c>
      <c r="N63" s="75">
        <v>15.079784474918297</v>
      </c>
    </row>
    <row r="64" spans="1:14" ht="11.45" customHeight="1" x14ac:dyDescent="0.2">
      <c r="A64" s="42" t="s">
        <v>58</v>
      </c>
      <c r="B64" s="31"/>
      <c r="C64" s="76">
        <v>35.805513125691476</v>
      </c>
      <c r="D64" s="77">
        <v>41.016019019843945</v>
      </c>
      <c r="E64" s="77">
        <v>30.196785136952975</v>
      </c>
      <c r="F64" s="77">
        <v>26.740452415624006</v>
      </c>
      <c r="G64" s="77">
        <v>28.788300209922877</v>
      </c>
      <c r="H64" s="78">
        <v>24.662374303878284</v>
      </c>
      <c r="I64" s="77">
        <v>14.308182722407878</v>
      </c>
      <c r="J64" s="77">
        <v>13.671339409083139</v>
      </c>
      <c r="K64" s="78">
        <v>14.981829167595643</v>
      </c>
      <c r="L64" s="77">
        <v>14.234140553565686</v>
      </c>
      <c r="M64" s="77">
        <v>13.575801698088092</v>
      </c>
      <c r="N64" s="79">
        <v>14.932766398701865</v>
      </c>
    </row>
    <row r="65" spans="1:14" ht="11.45" customHeight="1" x14ac:dyDescent="0.2">
      <c r="A65" s="41" t="s">
        <v>59</v>
      </c>
      <c r="B65" s="31"/>
      <c r="C65" s="74">
        <v>35.37303643599386</v>
      </c>
      <c r="D65" s="72">
        <v>37.298041612031568</v>
      </c>
      <c r="E65" s="72">
        <v>33.335715402402712</v>
      </c>
      <c r="F65" s="72">
        <v>25.939894298322567</v>
      </c>
      <c r="G65" s="72">
        <v>28.704689742582683</v>
      </c>
      <c r="H65" s="73">
        <v>23.154059648254091</v>
      </c>
      <c r="I65" s="72">
        <v>13.090560414020814</v>
      </c>
      <c r="J65" s="72">
        <v>12.832457845574622</v>
      </c>
      <c r="K65" s="73">
        <v>13.364179039287924</v>
      </c>
      <c r="L65" s="72">
        <v>13.039868337549336</v>
      </c>
      <c r="M65" s="72">
        <v>12.780063874885526</v>
      </c>
      <c r="N65" s="75">
        <v>13.315426812046146</v>
      </c>
    </row>
    <row r="66" spans="1:14" ht="11.45" customHeight="1" x14ac:dyDescent="0.2">
      <c r="A66" s="42" t="s">
        <v>60</v>
      </c>
      <c r="B66" s="31"/>
      <c r="C66" s="76">
        <v>31.688442105585228</v>
      </c>
      <c r="D66" s="77">
        <v>37.820974776482664</v>
      </c>
      <c r="E66" s="77">
        <v>24.377249487213671</v>
      </c>
      <c r="F66" s="77">
        <v>23.725685020747864</v>
      </c>
      <c r="G66" s="77">
        <v>28.55039399064156</v>
      </c>
      <c r="H66" s="78">
        <v>18.698314851402682</v>
      </c>
      <c r="I66" s="77">
        <v>12.402522381585934</v>
      </c>
      <c r="J66" s="77">
        <v>11.815385693456058</v>
      </c>
      <c r="K66" s="78">
        <v>13.027796797448644</v>
      </c>
      <c r="L66" s="77">
        <v>12.354537505472054</v>
      </c>
      <c r="M66" s="77">
        <v>11.813248235053198</v>
      </c>
      <c r="N66" s="79">
        <v>12.93285681291489</v>
      </c>
    </row>
    <row r="67" spans="1:14" ht="11.45" customHeight="1" x14ac:dyDescent="0.2">
      <c r="A67" s="41" t="s">
        <v>61</v>
      </c>
      <c r="B67" s="31"/>
      <c r="C67" s="74">
        <v>35.888370619627146</v>
      </c>
      <c r="D67" s="72">
        <v>34.738667672680208</v>
      </c>
      <c r="E67" s="72">
        <v>37.12335937238786</v>
      </c>
      <c r="F67" s="72">
        <v>25.823173976598344</v>
      </c>
      <c r="G67" s="72">
        <v>24.816178241926352</v>
      </c>
      <c r="H67" s="73">
        <v>26.819486500699838</v>
      </c>
      <c r="I67" s="72">
        <v>13.856140030516919</v>
      </c>
      <c r="J67" s="72">
        <v>13.070507035012248</v>
      </c>
      <c r="K67" s="73">
        <v>14.676422852076737</v>
      </c>
      <c r="L67" s="72">
        <v>13.747772274675564</v>
      </c>
      <c r="M67" s="72">
        <v>12.999442011669105</v>
      </c>
      <c r="N67" s="75">
        <v>14.528208907492528</v>
      </c>
    </row>
    <row r="68" spans="1:14" ht="11.45" customHeight="1" x14ac:dyDescent="0.2">
      <c r="A68" s="42" t="s">
        <v>62</v>
      </c>
      <c r="B68" s="31"/>
      <c r="C68" s="76">
        <v>25.112189304797106</v>
      </c>
      <c r="D68" s="77">
        <v>27.88850146319816</v>
      </c>
      <c r="E68" s="77">
        <v>21.862185426316454</v>
      </c>
      <c r="F68" s="77">
        <v>20.206578536012593</v>
      </c>
      <c r="G68" s="77">
        <v>22.211815123072878</v>
      </c>
      <c r="H68" s="78">
        <v>18.132950970125275</v>
      </c>
      <c r="I68" s="77">
        <v>13.447655694679504</v>
      </c>
      <c r="J68" s="77">
        <v>12.835080530941259</v>
      </c>
      <c r="K68" s="78">
        <v>14.094860243939323</v>
      </c>
      <c r="L68" s="77">
        <v>13.397065451961582</v>
      </c>
      <c r="M68" s="77">
        <v>12.85489333479657</v>
      </c>
      <c r="N68" s="79">
        <v>13.970898904427608</v>
      </c>
    </row>
    <row r="69" spans="1:14" ht="11.45" customHeight="1" x14ac:dyDescent="0.2">
      <c r="A69" s="41" t="s">
        <v>63</v>
      </c>
      <c r="B69" s="31"/>
      <c r="C69" s="74">
        <v>26.597273906288208</v>
      </c>
      <c r="D69" s="72">
        <v>26.076430353624136</v>
      </c>
      <c r="E69" s="72">
        <v>27.158273292956586</v>
      </c>
      <c r="F69" s="72">
        <v>20.467116119933038</v>
      </c>
      <c r="G69" s="72">
        <v>20.090636065131331</v>
      </c>
      <c r="H69" s="73">
        <v>20.856308755332606</v>
      </c>
      <c r="I69" s="72">
        <v>12.08768181903813</v>
      </c>
      <c r="J69" s="72">
        <v>11.331018997923612</v>
      </c>
      <c r="K69" s="73">
        <v>12.891111040868925</v>
      </c>
      <c r="L69" s="72">
        <v>12.076262129986373</v>
      </c>
      <c r="M69" s="72">
        <v>11.36497090939441</v>
      </c>
      <c r="N69" s="75">
        <v>12.832697031770282</v>
      </c>
    </row>
    <row r="70" spans="1:14" ht="11.45" customHeight="1" x14ac:dyDescent="0.2">
      <c r="A70" s="42" t="s">
        <v>64</v>
      </c>
      <c r="B70" s="31"/>
      <c r="C70" s="76">
        <v>27.699367873908024</v>
      </c>
      <c r="D70" s="77">
        <v>34.092341605546252</v>
      </c>
      <c r="E70" s="77">
        <v>21.20945799568489</v>
      </c>
      <c r="F70" s="77">
        <v>20.874882946251784</v>
      </c>
      <c r="G70" s="77">
        <v>21.264919105412282</v>
      </c>
      <c r="H70" s="78">
        <v>20.485774970920296</v>
      </c>
      <c r="I70" s="77">
        <v>11.921671336316425</v>
      </c>
      <c r="J70" s="77">
        <v>11.202450283864179</v>
      </c>
      <c r="K70" s="78">
        <v>12.69249452516746</v>
      </c>
      <c r="L70" s="77">
        <v>11.857413965822474</v>
      </c>
      <c r="M70" s="77">
        <v>11.198579337792097</v>
      </c>
      <c r="N70" s="79">
        <v>12.563046752073133</v>
      </c>
    </row>
    <row r="71" spans="1:14" ht="11.45" customHeight="1" x14ac:dyDescent="0.2">
      <c r="A71" s="41" t="s">
        <v>65</v>
      </c>
      <c r="B71" s="31"/>
      <c r="C71" s="74">
        <v>30.42333555465256</v>
      </c>
      <c r="D71" s="72">
        <v>32.626528931334718</v>
      </c>
      <c r="E71" s="72">
        <v>28.172916469293774</v>
      </c>
      <c r="F71" s="72">
        <v>21.973046635381909</v>
      </c>
      <c r="G71" s="72">
        <v>22.130500210046819</v>
      </c>
      <c r="H71" s="73">
        <v>21.813555761517669</v>
      </c>
      <c r="I71" s="72">
        <v>11.624807434583381</v>
      </c>
      <c r="J71" s="72">
        <v>11.105764610212391</v>
      </c>
      <c r="K71" s="73">
        <v>12.173446795145017</v>
      </c>
      <c r="L71" s="72">
        <v>11.544381351178052</v>
      </c>
      <c r="M71" s="72">
        <v>11.066119917036167</v>
      </c>
      <c r="N71" s="75">
        <v>12.049600861383531</v>
      </c>
    </row>
    <row r="72" spans="1:14" ht="11.45" customHeight="1" x14ac:dyDescent="0.2">
      <c r="A72" s="42" t="s">
        <v>66</v>
      </c>
      <c r="B72" s="31"/>
      <c r="C72" s="76">
        <v>33.158448393143537</v>
      </c>
      <c r="D72" s="77">
        <v>31.921384315989243</v>
      </c>
      <c r="E72" s="77">
        <v>34.375908346998052</v>
      </c>
      <c r="F72" s="77">
        <v>22.173648125265739</v>
      </c>
      <c r="G72" s="77">
        <v>20.719929450404081</v>
      </c>
      <c r="H72" s="78">
        <v>23.593313125216369</v>
      </c>
      <c r="I72" s="77">
        <v>11.786188332573653</v>
      </c>
      <c r="J72" s="77">
        <v>10.669434358156957</v>
      </c>
      <c r="K72" s="78">
        <v>12.954346529679027</v>
      </c>
      <c r="L72" s="77">
        <v>11.703528429202331</v>
      </c>
      <c r="M72" s="77">
        <v>10.63547664170755</v>
      </c>
      <c r="N72" s="79">
        <v>12.819340928918612</v>
      </c>
    </row>
    <row r="73" spans="1:14" ht="11.45" customHeight="1" x14ac:dyDescent="0.2">
      <c r="A73" s="41" t="s">
        <v>67</v>
      </c>
      <c r="B73" s="31"/>
      <c r="C73" s="74">
        <v>29.237729873109718</v>
      </c>
      <c r="D73" s="72">
        <v>29.255105402749397</v>
      </c>
      <c r="E73" s="72">
        <v>29.219610066819712</v>
      </c>
      <c r="F73" s="72">
        <v>19.173179684688844</v>
      </c>
      <c r="G73" s="72">
        <v>18.450494496429091</v>
      </c>
      <c r="H73" s="73">
        <v>19.882937940670544</v>
      </c>
      <c r="I73" s="72">
        <v>10.61009475380544</v>
      </c>
      <c r="J73" s="72">
        <v>9.8656965727004913</v>
      </c>
      <c r="K73" s="73">
        <v>11.385752910512</v>
      </c>
      <c r="L73" s="72">
        <v>10.543375547379551</v>
      </c>
      <c r="M73" s="72">
        <v>9.7964139531713386</v>
      </c>
      <c r="N73" s="75">
        <v>11.322804470170533</v>
      </c>
    </row>
    <row r="74" spans="1:14" ht="11.45" customHeight="1" x14ac:dyDescent="0.2">
      <c r="A74" s="30" t="s">
        <v>68</v>
      </c>
      <c r="B74" s="31"/>
      <c r="C74" s="77">
        <v>29.694683691585425</v>
      </c>
      <c r="D74" s="77">
        <v>28.955046925011064</v>
      </c>
      <c r="E74" s="77">
        <v>30.468682243979334</v>
      </c>
      <c r="F74" s="77">
        <v>18.987112773474408</v>
      </c>
      <c r="G74" s="77">
        <v>19.745025520063983</v>
      </c>
      <c r="H74" s="78">
        <v>18.217920655519123</v>
      </c>
      <c r="I74" s="77">
        <v>10.355808410963363</v>
      </c>
      <c r="J74" s="77">
        <v>9.4835590072640663</v>
      </c>
      <c r="K74" s="78">
        <v>11.278015356239052</v>
      </c>
      <c r="L74" s="77">
        <v>10.261776000851999</v>
      </c>
      <c r="M74" s="77">
        <v>9.4076646805364614</v>
      </c>
      <c r="N74" s="79">
        <v>11.166245708078042</v>
      </c>
    </row>
    <row r="75" spans="1:14" ht="11.45" customHeight="1" x14ac:dyDescent="0.2">
      <c r="A75" s="41" t="s">
        <v>69</v>
      </c>
      <c r="B75" s="31"/>
      <c r="C75" s="74">
        <v>24.271354509582491</v>
      </c>
      <c r="D75" s="72">
        <v>23.69789065027674</v>
      </c>
      <c r="E75" s="72">
        <v>24.904013795996633</v>
      </c>
      <c r="F75" s="72">
        <v>17.001126285886112</v>
      </c>
      <c r="G75" s="72">
        <v>18.261414446867356</v>
      </c>
      <c r="H75" s="73">
        <v>15.707645727005419</v>
      </c>
      <c r="I75" s="72">
        <v>10.047515683907525</v>
      </c>
      <c r="J75" s="72">
        <v>9.4877354433670593</v>
      </c>
      <c r="K75" s="73">
        <v>10.624939827384511</v>
      </c>
      <c r="L75" s="72">
        <v>9.9900155981752228</v>
      </c>
      <c r="M75" s="72">
        <v>9.4020259969598143</v>
      </c>
      <c r="N75" s="75">
        <v>10.598047972543407</v>
      </c>
    </row>
    <row r="76" spans="1:14" ht="11.45" customHeight="1" x14ac:dyDescent="0.2">
      <c r="A76" s="30" t="s">
        <v>70</v>
      </c>
      <c r="B76" s="31"/>
      <c r="C76" s="77">
        <v>24.907579185498424</v>
      </c>
      <c r="D76" s="77">
        <v>23.055377118976928</v>
      </c>
      <c r="E76" s="77">
        <v>26.931050986201768</v>
      </c>
      <c r="F76" s="77">
        <v>16.961767228553178</v>
      </c>
      <c r="G76" s="77">
        <v>17.78810329376676</v>
      </c>
      <c r="H76" s="78">
        <v>16.120174806273742</v>
      </c>
      <c r="I76" s="77">
        <v>10.630792652461016</v>
      </c>
      <c r="J76" s="77">
        <v>9.8050225532338331</v>
      </c>
      <c r="K76" s="78">
        <v>11.474364709233813</v>
      </c>
      <c r="L76" s="77">
        <v>10.595639599860233</v>
      </c>
      <c r="M76" s="77">
        <v>9.7196890338636592</v>
      </c>
      <c r="N76" s="79">
        <v>11.493199796233519</v>
      </c>
    </row>
    <row r="77" spans="1:14" ht="11.45" customHeight="1" x14ac:dyDescent="0.2">
      <c r="A77" s="41" t="s">
        <v>71</v>
      </c>
      <c r="B77" s="31"/>
      <c r="C77" s="74">
        <v>32.533008912971198</v>
      </c>
      <c r="D77" s="72">
        <v>29.294866939154566</v>
      </c>
      <c r="E77" s="72">
        <v>35.856217117557406</v>
      </c>
      <c r="F77" s="72">
        <v>24.381675027160636</v>
      </c>
      <c r="G77" s="72">
        <v>23.826722050705122</v>
      </c>
      <c r="H77" s="73">
        <v>24.899795299073013</v>
      </c>
      <c r="I77" s="72">
        <v>12.631361337454463</v>
      </c>
      <c r="J77" s="72">
        <v>11.927845219087208</v>
      </c>
      <c r="K77" s="73">
        <v>13.356325946258723</v>
      </c>
      <c r="L77" s="72">
        <v>12.609282503476104</v>
      </c>
      <c r="M77" s="72">
        <v>11.863458199342544</v>
      </c>
      <c r="N77" s="75">
        <v>13.381200087549091</v>
      </c>
    </row>
    <row r="78" spans="1:14" ht="11.45" customHeight="1" x14ac:dyDescent="0.2">
      <c r="A78" s="30" t="s">
        <v>72</v>
      </c>
      <c r="B78" s="31"/>
      <c r="C78" s="77">
        <v>35.494430756563631</v>
      </c>
      <c r="D78" s="77">
        <v>32.05067980279722</v>
      </c>
      <c r="E78" s="77">
        <v>39.287238569513271</v>
      </c>
      <c r="F78" s="77">
        <v>26.262806291854037</v>
      </c>
      <c r="G78" s="77">
        <v>25.259714324521216</v>
      </c>
      <c r="H78" s="78">
        <v>27.253389962879144</v>
      </c>
      <c r="I78" s="77">
        <v>13.297113294193847</v>
      </c>
      <c r="J78" s="77">
        <v>12.014530363134215</v>
      </c>
      <c r="K78" s="78">
        <v>14.625833804541735</v>
      </c>
      <c r="L78" s="77">
        <v>13.251005719984983</v>
      </c>
      <c r="M78" s="77">
        <v>12.025790636432648</v>
      </c>
      <c r="N78" s="79">
        <v>14.527100928985687</v>
      </c>
    </row>
    <row r="79" spans="1:14" ht="11.45" customHeight="1" x14ac:dyDescent="0.2">
      <c r="A79" s="10" t="s">
        <v>73</v>
      </c>
      <c r="B79" s="31"/>
      <c r="C79" s="74">
        <v>34.199953968927012</v>
      </c>
      <c r="D79" s="72">
        <v>36.880295646386294</v>
      </c>
      <c r="E79" s="72">
        <v>31.388740337079724</v>
      </c>
      <c r="F79" s="72">
        <v>24.212145236794029</v>
      </c>
      <c r="G79" s="72">
        <v>27.279275153556256</v>
      </c>
      <c r="H79" s="73">
        <v>21.202567106852754</v>
      </c>
      <c r="I79" s="72">
        <v>13.554348094921727</v>
      </c>
      <c r="J79" s="72">
        <v>12.705141748761285</v>
      </c>
      <c r="K79" s="73">
        <v>14.421397222489798</v>
      </c>
      <c r="L79" s="72">
        <v>13.531621668111951</v>
      </c>
      <c r="M79" s="72">
        <v>12.68065119317929</v>
      </c>
      <c r="N79" s="75">
        <v>14.402248825393922</v>
      </c>
    </row>
    <row r="80" spans="1:14" ht="11.45" customHeight="1" x14ac:dyDescent="0.2">
      <c r="A80" s="30" t="s">
        <v>246</v>
      </c>
      <c r="B80" s="31"/>
      <c r="C80" s="77">
        <v>31.754501184774352</v>
      </c>
      <c r="D80" s="77">
        <v>31.988807080699587</v>
      </c>
      <c r="E80" s="77">
        <v>31.523910547239662</v>
      </c>
      <c r="F80" s="77">
        <v>23.818308248085859</v>
      </c>
      <c r="G80" s="77">
        <v>23.636244616670268</v>
      </c>
      <c r="H80" s="78">
        <v>23.998794003158356</v>
      </c>
      <c r="I80" s="77">
        <v>12.227137453218608</v>
      </c>
      <c r="J80" s="77">
        <v>10.868765741644165</v>
      </c>
      <c r="K80" s="78">
        <v>13.614013670616554</v>
      </c>
      <c r="L80" s="77">
        <v>12.148655733776572</v>
      </c>
      <c r="M80" s="77">
        <v>10.78558085033824</v>
      </c>
      <c r="N80" s="79">
        <v>13.538972458506958</v>
      </c>
    </row>
    <row r="81" spans="1:15" ht="11.45" customHeight="1" x14ac:dyDescent="0.2">
      <c r="A81" s="10" t="s">
        <v>247</v>
      </c>
      <c r="B81" s="31"/>
      <c r="C81" s="74">
        <v>34.006194087026032</v>
      </c>
      <c r="D81" s="72">
        <v>40.202026747677841</v>
      </c>
      <c r="E81" s="72">
        <v>28.458874575415265</v>
      </c>
      <c r="F81" s="72">
        <v>22.853095742938027</v>
      </c>
      <c r="G81" s="72">
        <v>26.798375037478383</v>
      </c>
      <c r="H81" s="73">
        <v>19.101568150354051</v>
      </c>
      <c r="I81" s="72">
        <v>12.150453615495962</v>
      </c>
      <c r="J81" s="72">
        <v>11.489068017103421</v>
      </c>
      <c r="K81" s="73">
        <v>12.817752710548811</v>
      </c>
      <c r="L81" s="72">
        <v>12.094188309228564</v>
      </c>
      <c r="M81" s="72">
        <v>11.411281025044161</v>
      </c>
      <c r="N81" s="75">
        <v>12.784629525089235</v>
      </c>
    </row>
    <row r="82" spans="1:15" ht="11.45" customHeight="1" x14ac:dyDescent="0.2">
      <c r="A82" s="30" t="s">
        <v>248</v>
      </c>
      <c r="B82" s="31"/>
      <c r="C82" s="77">
        <v>27.760536934188586</v>
      </c>
      <c r="D82" s="77">
        <v>28.903905530177422</v>
      </c>
      <c r="E82" s="77">
        <v>26.757311283146425</v>
      </c>
      <c r="F82" s="77">
        <v>19.488483336295236</v>
      </c>
      <c r="G82" s="77">
        <v>21.77140817448559</v>
      </c>
      <c r="H82" s="78">
        <v>17.377165200685443</v>
      </c>
      <c r="I82" s="77">
        <v>11.927661300021715</v>
      </c>
      <c r="J82" s="77">
        <v>11.204611336493446</v>
      </c>
      <c r="K82" s="78">
        <v>12.659184464120937</v>
      </c>
      <c r="L82" s="77">
        <v>11.843911054663952</v>
      </c>
      <c r="M82" s="77">
        <v>11.127092644445723</v>
      </c>
      <c r="N82" s="79">
        <v>12.568893777198264</v>
      </c>
    </row>
    <row r="83" spans="1:15" ht="11.45" customHeight="1" x14ac:dyDescent="0.2">
      <c r="A83" s="10" t="s">
        <v>249</v>
      </c>
      <c r="B83" s="31"/>
      <c r="C83" s="74">
        <v>23.666090677630095</v>
      </c>
      <c r="D83" s="72">
        <v>23.864061609731877</v>
      </c>
      <c r="E83" s="72">
        <v>23.451342626772284</v>
      </c>
      <c r="F83" s="72">
        <v>17.477522861950643</v>
      </c>
      <c r="G83" s="72">
        <v>16.849431771166149</v>
      </c>
      <c r="H83" s="73">
        <v>18.121896348520963</v>
      </c>
      <c r="I83" s="72">
        <v>10.223187607042519</v>
      </c>
      <c r="J83" s="72">
        <v>9.3474835662051685</v>
      </c>
      <c r="K83" s="73">
        <v>11.133235844179158</v>
      </c>
      <c r="L83" s="72">
        <v>10.118730674854101</v>
      </c>
      <c r="M83" s="72">
        <v>9.3139118453159284</v>
      </c>
      <c r="N83" s="75">
        <v>10.957226406209729</v>
      </c>
    </row>
    <row r="84" spans="1:15" ht="11.45" customHeight="1" x14ac:dyDescent="0.2">
      <c r="A84" s="30" t="s">
        <v>261</v>
      </c>
      <c r="B84" s="31"/>
      <c r="C84" s="77">
        <v>27.911623372742881</v>
      </c>
      <c r="D84" s="77">
        <v>30.53689383987663</v>
      </c>
      <c r="E84" s="77">
        <v>25.289929025832944</v>
      </c>
      <c r="F84" s="77">
        <v>18.422825269398661</v>
      </c>
      <c r="G84" s="77">
        <v>19.011440998212752</v>
      </c>
      <c r="H84" s="78">
        <v>17.844875670713268</v>
      </c>
      <c r="I84" s="77">
        <v>11.959175685093319</v>
      </c>
      <c r="J84" s="77">
        <v>10.378667463257884</v>
      </c>
      <c r="K84" s="78">
        <v>13.582766540478184</v>
      </c>
      <c r="L84" s="77">
        <v>11.847879847989088</v>
      </c>
      <c r="M84" s="77">
        <v>10.309331232164041</v>
      </c>
      <c r="N84" s="79">
        <v>13.437193574707894</v>
      </c>
    </row>
    <row r="85" spans="1:15" ht="11.45" customHeight="1" x14ac:dyDescent="0.2">
      <c r="A85" s="10" t="s">
        <v>262</v>
      </c>
      <c r="B85" s="31"/>
      <c r="C85" s="74">
        <v>20.859044312277845</v>
      </c>
      <c r="D85" s="72">
        <v>23.466741597404724</v>
      </c>
      <c r="E85" s="72">
        <v>18.143223582124207</v>
      </c>
      <c r="F85" s="72">
        <v>14.084198919512779</v>
      </c>
      <c r="G85" s="72">
        <v>14.433979153993089</v>
      </c>
      <c r="H85" s="73">
        <v>13.729052074166322</v>
      </c>
      <c r="I85" s="72">
        <v>10.307157572355514</v>
      </c>
      <c r="J85" s="72">
        <v>9.1319714871308744</v>
      </c>
      <c r="K85" s="73">
        <v>11.524896503235649</v>
      </c>
      <c r="L85" s="72">
        <v>10.182811506460775</v>
      </c>
      <c r="M85" s="72">
        <v>9.0510554006683961</v>
      </c>
      <c r="N85" s="75">
        <v>11.362266901545745</v>
      </c>
    </row>
    <row r="86" spans="1:15" ht="11.45" customHeight="1" x14ac:dyDescent="0.2">
      <c r="A86" s="30" t="s">
        <v>263</v>
      </c>
      <c r="B86" s="31"/>
      <c r="C86" s="77">
        <v>37.56293863850091</v>
      </c>
      <c r="D86" s="77">
        <v>37.810958076040237</v>
      </c>
      <c r="E86" s="77">
        <v>37.31036591408143</v>
      </c>
      <c r="F86" s="77">
        <v>22.969047245607079</v>
      </c>
      <c r="G86" s="77">
        <v>20.261746619420645</v>
      </c>
      <c r="H86" s="78">
        <v>25.722785731285171</v>
      </c>
      <c r="I86" s="77">
        <v>11.490362351779412</v>
      </c>
      <c r="J86" s="77">
        <v>9.6191621751783725</v>
      </c>
      <c r="K86" s="78">
        <v>13.436210996331109</v>
      </c>
      <c r="L86" s="77">
        <v>11.330153511550678</v>
      </c>
      <c r="M86" s="77">
        <v>9.4658746942654552</v>
      </c>
      <c r="N86" s="79">
        <v>13.278989306228397</v>
      </c>
    </row>
    <row r="87" spans="1:15" ht="11.45" customHeight="1" x14ac:dyDescent="0.2">
      <c r="A87" s="10" t="s">
        <v>264</v>
      </c>
      <c r="B87" s="31"/>
      <c r="C87" s="74">
        <v>31.023087808837346</v>
      </c>
      <c r="D87" s="72">
        <v>35.488752337310856</v>
      </c>
      <c r="E87" s="72">
        <v>25.585962474386115</v>
      </c>
      <c r="F87" s="72">
        <v>20.374345221973876</v>
      </c>
      <c r="G87" s="72">
        <v>21.263325124095189</v>
      </c>
      <c r="H87" s="73">
        <v>19.416398824178092</v>
      </c>
      <c r="I87" s="72">
        <v>11.592654542780261</v>
      </c>
      <c r="J87" s="72">
        <v>9.6718326750512666</v>
      </c>
      <c r="K87" s="73">
        <v>13.554470777433325</v>
      </c>
      <c r="L87" s="72">
        <v>11.508340592929986</v>
      </c>
      <c r="M87" s="72">
        <v>9.5696037870964901</v>
      </c>
      <c r="N87" s="75">
        <v>13.494831543114573</v>
      </c>
    </row>
    <row r="88" spans="1:15" ht="11.45" customHeight="1" x14ac:dyDescent="0.2">
      <c r="A88" s="10"/>
      <c r="B88" s="31"/>
      <c r="C88" s="74"/>
      <c r="D88" s="72"/>
      <c r="E88" s="72"/>
      <c r="F88" s="72"/>
      <c r="G88" s="72"/>
      <c r="H88" s="73"/>
      <c r="I88" s="72"/>
      <c r="J88" s="72"/>
      <c r="K88" s="73"/>
      <c r="L88" s="72"/>
      <c r="M88" s="72"/>
      <c r="N88" s="75"/>
    </row>
    <row r="89" spans="1:15" ht="18" customHeight="1" x14ac:dyDescent="0.2">
      <c r="A89" s="547" t="s">
        <v>74</v>
      </c>
      <c r="B89" s="547"/>
      <c r="C89" s="547"/>
      <c r="D89" s="547"/>
      <c r="E89" s="547"/>
      <c r="F89" s="547"/>
      <c r="G89" s="547"/>
      <c r="H89" s="547"/>
    </row>
    <row r="94" spans="1:15" x14ac:dyDescent="0.2">
      <c r="A94" s="548" t="s">
        <v>2</v>
      </c>
      <c r="B94" s="548"/>
      <c r="C94" s="548"/>
      <c r="D94" s="548"/>
      <c r="E94" s="548"/>
      <c r="F94" s="548"/>
      <c r="G94" s="548"/>
      <c r="H94" s="548"/>
      <c r="I94" s="548"/>
      <c r="J94" s="548"/>
      <c r="K94" s="548"/>
      <c r="L94" s="548"/>
      <c r="M94" s="548"/>
      <c r="N94" s="548"/>
    </row>
    <row r="96" spans="1:15" x14ac:dyDescent="0.2">
      <c r="N96" s="554"/>
      <c r="O96" s="554"/>
    </row>
  </sheetData>
  <mergeCells count="10">
    <mergeCell ref="A89:H89"/>
    <mergeCell ref="A94:N94"/>
    <mergeCell ref="N96:O96"/>
    <mergeCell ref="L1:N1"/>
    <mergeCell ref="A5:A6"/>
    <mergeCell ref="C5:E5"/>
    <mergeCell ref="F5:H5"/>
    <mergeCell ref="I5:K5"/>
    <mergeCell ref="L5:N5"/>
    <mergeCell ref="A4:N4"/>
  </mergeCells>
  <hyperlinks>
    <hyperlink ref="L1:N1" location="ÍNDICE!A1" display="VOLVER AL ÍNDICE"/>
  </hyperlinks>
  <printOptions horizontalCentered="1" verticalCentered="1"/>
  <pageMargins left="0.78740157480314965" right="0.78740157480314965" top="0" bottom="0.78740157480314965" header="0.51181102362204722" footer="0.31496062992125984"/>
  <pageSetup paperSize="9" scale="72" orientation="portrait" r:id="rId1"/>
  <drawing r:id="rId2"/>
  <legacyDrawingHF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7"/>
  <sheetViews>
    <sheetView showGridLines="0" zoomScaleNormal="100" workbookViewId="0"/>
  </sheetViews>
  <sheetFormatPr baseColWidth="10" defaultColWidth="1.7109375" defaultRowHeight="12.75" x14ac:dyDescent="0.2"/>
  <cols>
    <col min="1" max="1" width="8.7109375" style="46" customWidth="1"/>
    <col min="2" max="2" width="0.28515625" style="46" customWidth="1"/>
    <col min="3" max="3" width="5.85546875" style="46" customWidth="1"/>
    <col min="4" max="4" width="6" style="46" customWidth="1"/>
    <col min="5" max="6" width="6.28515625" style="46" customWidth="1"/>
    <col min="7" max="7" width="6.140625" style="46" customWidth="1"/>
    <col min="8" max="8" width="5.85546875" style="46" customWidth="1"/>
    <col min="9" max="9" width="6.5703125" style="15" customWidth="1"/>
    <col min="10" max="10" width="6.7109375" style="15" customWidth="1"/>
    <col min="11" max="12" width="7" style="15" customWidth="1"/>
    <col min="13" max="13" width="5.85546875" style="15" customWidth="1"/>
    <col min="14" max="14" width="6.5703125" style="15" customWidth="1"/>
    <col min="15" max="16" width="1.7109375" style="15" hidden="1" customWidth="1"/>
    <col min="17" max="16384" width="1.7109375" style="15"/>
  </cols>
  <sheetData>
    <row r="1" spans="1:15" s="14" customFormat="1" ht="49.5" customHeight="1" x14ac:dyDescent="0.2">
      <c r="A1" s="13"/>
      <c r="B1" s="13"/>
      <c r="C1" s="13"/>
      <c r="D1" s="13"/>
      <c r="E1" s="13"/>
      <c r="F1" s="13"/>
      <c r="G1" s="13"/>
      <c r="H1" s="13"/>
      <c r="L1" s="555" t="s">
        <v>3</v>
      </c>
      <c r="M1" s="555"/>
      <c r="N1" s="555"/>
    </row>
    <row r="2" spans="1:15" s="14" customFormat="1" ht="13.5" customHeight="1" x14ac:dyDescent="0.2">
      <c r="A2" s="13"/>
      <c r="B2" s="13"/>
      <c r="C2" s="13"/>
      <c r="D2" s="13"/>
      <c r="E2" s="13"/>
      <c r="F2" s="13"/>
      <c r="G2" s="13"/>
      <c r="H2" s="13"/>
    </row>
    <row r="3" spans="1:15" s="14" customFormat="1" ht="13.5" customHeight="1" thickBot="1" x14ac:dyDescent="0.25">
      <c r="A3" s="125" t="s">
        <v>2</v>
      </c>
      <c r="B3" s="13"/>
      <c r="C3" s="13"/>
      <c r="D3" s="13"/>
      <c r="E3" s="13"/>
      <c r="F3" s="13"/>
      <c r="G3" s="13"/>
      <c r="H3" s="13"/>
      <c r="L3" s="111"/>
      <c r="M3" s="111"/>
      <c r="N3" s="111"/>
    </row>
    <row r="4" spans="1:15" ht="27.75" customHeight="1" thickTop="1" thickBot="1" x14ac:dyDescent="0.25">
      <c r="A4" s="564" t="s">
        <v>103</v>
      </c>
      <c r="B4" s="565"/>
      <c r="C4" s="565"/>
      <c r="D4" s="565"/>
      <c r="E4" s="565"/>
      <c r="F4" s="565"/>
      <c r="G4" s="565"/>
      <c r="H4" s="565"/>
      <c r="I4" s="565"/>
      <c r="J4" s="565"/>
      <c r="K4" s="565"/>
      <c r="L4" s="565"/>
      <c r="M4" s="565"/>
      <c r="N4" s="566"/>
    </row>
    <row r="5" spans="1:15" ht="15" customHeight="1" thickTop="1" x14ac:dyDescent="0.2">
      <c r="A5" s="549" t="s">
        <v>4</v>
      </c>
      <c r="B5" s="16"/>
      <c r="C5" s="551" t="s">
        <v>75</v>
      </c>
      <c r="D5" s="552"/>
      <c r="E5" s="553"/>
      <c r="F5" s="551" t="s">
        <v>76</v>
      </c>
      <c r="G5" s="552"/>
      <c r="H5" s="553"/>
      <c r="I5" s="551" t="s">
        <v>77</v>
      </c>
      <c r="J5" s="552"/>
      <c r="K5" s="553"/>
      <c r="L5" s="551" t="s">
        <v>78</v>
      </c>
      <c r="M5" s="552"/>
      <c r="N5" s="558"/>
    </row>
    <row r="6" spans="1:15" ht="13.5" customHeight="1" x14ac:dyDescent="0.2">
      <c r="A6" s="550"/>
      <c r="B6" s="17"/>
      <c r="C6" s="129" t="s">
        <v>79</v>
      </c>
      <c r="D6" s="129" t="s">
        <v>80</v>
      </c>
      <c r="E6" s="129" t="s">
        <v>81</v>
      </c>
      <c r="F6" s="129" t="s">
        <v>79</v>
      </c>
      <c r="G6" s="129" t="s">
        <v>80</v>
      </c>
      <c r="H6" s="129" t="s">
        <v>81</v>
      </c>
      <c r="I6" s="129" t="s">
        <v>79</v>
      </c>
      <c r="J6" s="129" t="s">
        <v>80</v>
      </c>
      <c r="K6" s="129" t="s">
        <v>81</v>
      </c>
      <c r="L6" s="129" t="s">
        <v>79</v>
      </c>
      <c r="M6" s="129" t="s">
        <v>80</v>
      </c>
      <c r="N6" s="130" t="s">
        <v>81</v>
      </c>
    </row>
    <row r="7" spans="1:15" ht="6.75" customHeight="1" x14ac:dyDescent="0.2">
      <c r="A7" s="24"/>
      <c r="B7" s="25"/>
      <c r="C7" s="26"/>
      <c r="D7" s="26"/>
      <c r="E7" s="26"/>
      <c r="F7" s="26"/>
      <c r="G7" s="27"/>
      <c r="H7" s="27"/>
      <c r="I7" s="26"/>
      <c r="J7" s="27"/>
      <c r="K7" s="27"/>
      <c r="L7" s="26"/>
      <c r="M7" s="26"/>
      <c r="N7" s="29"/>
    </row>
    <row r="8" spans="1:15" ht="11.45" customHeight="1" x14ac:dyDescent="0.2">
      <c r="A8" s="30" t="s">
        <v>5</v>
      </c>
      <c r="B8" s="31"/>
      <c r="C8" s="77">
        <v>23.395633476678793</v>
      </c>
      <c r="D8" s="77">
        <v>20.15369001014934</v>
      </c>
      <c r="E8" s="77">
        <v>27.702377514678989</v>
      </c>
      <c r="F8" s="77">
        <v>18.694692283832353</v>
      </c>
      <c r="G8" s="77">
        <v>15.364651773981603</v>
      </c>
      <c r="H8" s="78">
        <v>22.855618484773863</v>
      </c>
      <c r="I8" s="107">
        <v>12.05</v>
      </c>
      <c r="J8" s="77">
        <v>8.8000000000000007</v>
      </c>
      <c r="K8" s="78">
        <v>16.809999999999999</v>
      </c>
      <c r="L8" s="77">
        <v>11.99</v>
      </c>
      <c r="M8" s="77">
        <v>8.76</v>
      </c>
      <c r="N8" s="79">
        <v>16.73</v>
      </c>
      <c r="O8" s="48"/>
    </row>
    <row r="9" spans="1:15" ht="11.45" customHeight="1" x14ac:dyDescent="0.2">
      <c r="A9" s="36" t="s">
        <v>6</v>
      </c>
      <c r="B9" s="31"/>
      <c r="C9" s="72">
        <v>22.279050736497545</v>
      </c>
      <c r="D9" s="72">
        <v>19.155960668915519</v>
      </c>
      <c r="E9" s="72">
        <v>26.420481583706103</v>
      </c>
      <c r="F9" s="72">
        <v>17.565883351696982</v>
      </c>
      <c r="G9" s="72">
        <v>14.316448269117934</v>
      </c>
      <c r="H9" s="73">
        <v>21.604213084869354</v>
      </c>
      <c r="I9" s="108">
        <v>11.34</v>
      </c>
      <c r="J9" s="72">
        <v>8.32</v>
      </c>
      <c r="K9" s="73">
        <v>15.75</v>
      </c>
      <c r="L9" s="72">
        <v>11.28</v>
      </c>
      <c r="M9" s="72">
        <v>8.27</v>
      </c>
      <c r="N9" s="75">
        <v>15.68</v>
      </c>
      <c r="O9" s="48"/>
    </row>
    <row r="10" spans="1:15" ht="11.45" customHeight="1" x14ac:dyDescent="0.2">
      <c r="A10" s="30" t="s">
        <v>7</v>
      </c>
      <c r="B10" s="31"/>
      <c r="C10" s="77">
        <v>22.192871786784423</v>
      </c>
      <c r="D10" s="77">
        <v>19.075024268478714</v>
      </c>
      <c r="E10" s="77">
        <v>26.302321330652532</v>
      </c>
      <c r="F10" s="77">
        <v>17.627798901563164</v>
      </c>
      <c r="G10" s="77">
        <v>14.489990467111536</v>
      </c>
      <c r="H10" s="78">
        <v>21.524982240113665</v>
      </c>
      <c r="I10" s="107">
        <v>11.35</v>
      </c>
      <c r="J10" s="77">
        <v>8.44</v>
      </c>
      <c r="K10" s="78">
        <v>15.6</v>
      </c>
      <c r="L10" s="77">
        <v>11.3</v>
      </c>
      <c r="M10" s="77">
        <v>8.39</v>
      </c>
      <c r="N10" s="79">
        <v>15.54</v>
      </c>
      <c r="O10" s="48"/>
    </row>
    <row r="11" spans="1:15" ht="11.45" customHeight="1" x14ac:dyDescent="0.2">
      <c r="A11" s="36" t="s">
        <v>8</v>
      </c>
      <c r="B11" s="31"/>
      <c r="C11" s="72">
        <v>22.932795256135726</v>
      </c>
      <c r="D11" s="72">
        <v>19.614774202856726</v>
      </c>
      <c r="E11" s="72">
        <v>27.350345356868772</v>
      </c>
      <c r="F11" s="72">
        <v>17.851136160314905</v>
      </c>
      <c r="G11" s="72">
        <v>14.719369631208417</v>
      </c>
      <c r="H11" s="73">
        <v>21.744363315413626</v>
      </c>
      <c r="I11" s="108">
        <v>11.42</v>
      </c>
      <c r="J11" s="72">
        <v>8.6300000000000008</v>
      </c>
      <c r="K11" s="73">
        <v>15.46</v>
      </c>
      <c r="L11" s="72">
        <v>11.37</v>
      </c>
      <c r="M11" s="72">
        <v>8.58</v>
      </c>
      <c r="N11" s="75">
        <v>15.41</v>
      </c>
      <c r="O11" s="48"/>
    </row>
    <row r="12" spans="1:15" ht="11.45" customHeight="1" x14ac:dyDescent="0.2">
      <c r="A12" s="30" t="s">
        <v>9</v>
      </c>
      <c r="B12" s="31"/>
      <c r="C12" s="77">
        <v>22.647661246499183</v>
      </c>
      <c r="D12" s="77">
        <v>19.391718578233789</v>
      </c>
      <c r="E12" s="77">
        <v>26.970227670753065</v>
      </c>
      <c r="F12" s="77">
        <v>17.830673519069514</v>
      </c>
      <c r="G12" s="77">
        <v>14.96924128503076</v>
      </c>
      <c r="H12" s="78">
        <v>21.385249878699661</v>
      </c>
      <c r="I12" s="107">
        <v>11.56</v>
      </c>
      <c r="J12" s="77">
        <v>8.73</v>
      </c>
      <c r="K12" s="78">
        <v>15.61</v>
      </c>
      <c r="L12" s="77">
        <v>11.5</v>
      </c>
      <c r="M12" s="77">
        <v>8.68</v>
      </c>
      <c r="N12" s="79">
        <v>15.55</v>
      </c>
      <c r="O12" s="48"/>
    </row>
    <row r="13" spans="1:15" ht="11.45" customHeight="1" x14ac:dyDescent="0.2">
      <c r="A13" s="36" t="s">
        <v>10</v>
      </c>
      <c r="B13" s="31"/>
      <c r="C13" s="72">
        <v>22.458225953944634</v>
      </c>
      <c r="D13" s="72">
        <v>19.440774988991631</v>
      </c>
      <c r="E13" s="72">
        <v>26.39248394209568</v>
      </c>
      <c r="F13" s="72">
        <v>17.05643567913209</v>
      </c>
      <c r="G13" s="72">
        <v>14.190311756849203</v>
      </c>
      <c r="H13" s="73">
        <v>20.575752722613707</v>
      </c>
      <c r="I13" s="108">
        <v>11.15</v>
      </c>
      <c r="J13" s="72">
        <v>8.3699999999999992</v>
      </c>
      <c r="K13" s="73">
        <v>15.1</v>
      </c>
      <c r="L13" s="72">
        <v>11.09</v>
      </c>
      <c r="M13" s="72">
        <v>8.33</v>
      </c>
      <c r="N13" s="75">
        <v>15.03</v>
      </c>
      <c r="O13" s="48"/>
    </row>
    <row r="14" spans="1:15" ht="11.45" customHeight="1" x14ac:dyDescent="0.2">
      <c r="A14" s="30" t="s">
        <v>11</v>
      </c>
      <c r="B14" s="31"/>
      <c r="C14" s="77">
        <v>21.628213843016518</v>
      </c>
      <c r="D14" s="77">
        <v>18.434892363789356</v>
      </c>
      <c r="E14" s="77">
        <v>25.855973204317078</v>
      </c>
      <c r="F14" s="77">
        <v>16.535017504354098</v>
      </c>
      <c r="G14" s="77">
        <v>14.035143364628267</v>
      </c>
      <c r="H14" s="78">
        <v>19.644479557574559</v>
      </c>
      <c r="I14" s="107">
        <v>10.79</v>
      </c>
      <c r="J14" s="77">
        <v>8.25</v>
      </c>
      <c r="K14" s="78">
        <v>14.42</v>
      </c>
      <c r="L14" s="77">
        <v>10.74</v>
      </c>
      <c r="M14" s="77">
        <v>8.1999999999999993</v>
      </c>
      <c r="N14" s="79">
        <v>14.36</v>
      </c>
      <c r="O14" s="48"/>
    </row>
    <row r="15" spans="1:15" ht="11.45" customHeight="1" x14ac:dyDescent="0.2">
      <c r="A15" s="36" t="s">
        <v>12</v>
      </c>
      <c r="B15" s="31"/>
      <c r="C15" s="72">
        <v>21.266702969882292</v>
      </c>
      <c r="D15" s="72">
        <v>17.719105243857722</v>
      </c>
      <c r="E15" s="72">
        <v>25.993943538145949</v>
      </c>
      <c r="F15" s="72">
        <v>15.927509526450434</v>
      </c>
      <c r="G15" s="72">
        <v>13.085078872510991</v>
      </c>
      <c r="H15" s="73">
        <v>19.455907688609319</v>
      </c>
      <c r="I15" s="108">
        <v>10.58</v>
      </c>
      <c r="J15" s="72">
        <v>7.87</v>
      </c>
      <c r="K15" s="73">
        <v>14.4</v>
      </c>
      <c r="L15" s="72">
        <v>10.53</v>
      </c>
      <c r="M15" s="72">
        <v>7.83</v>
      </c>
      <c r="N15" s="75">
        <v>14.35</v>
      </c>
      <c r="O15" s="48"/>
    </row>
    <row r="16" spans="1:15" ht="11.45" customHeight="1" x14ac:dyDescent="0.2">
      <c r="A16" s="30" t="s">
        <v>13</v>
      </c>
      <c r="B16" s="31"/>
      <c r="C16" s="77">
        <v>21.696164594386623</v>
      </c>
      <c r="D16" s="77">
        <v>18.546383703598551</v>
      </c>
      <c r="E16" s="77">
        <v>25.8675971331573</v>
      </c>
      <c r="F16" s="77">
        <v>16.12971337075291</v>
      </c>
      <c r="G16" s="77">
        <v>13.725490196078432</v>
      </c>
      <c r="H16" s="78">
        <v>19.118344130194341</v>
      </c>
      <c r="I16" s="107">
        <v>10.23</v>
      </c>
      <c r="J16" s="77">
        <v>7.89</v>
      </c>
      <c r="K16" s="78">
        <v>13.53</v>
      </c>
      <c r="L16" s="77">
        <v>10.17</v>
      </c>
      <c r="M16" s="77">
        <v>7.84</v>
      </c>
      <c r="N16" s="79">
        <v>13.46</v>
      </c>
      <c r="O16" s="48"/>
    </row>
    <row r="17" spans="1:15" ht="11.45" customHeight="1" x14ac:dyDescent="0.2">
      <c r="A17" s="36" t="s">
        <v>14</v>
      </c>
      <c r="B17" s="31"/>
      <c r="C17" s="72">
        <v>20.285669067025403</v>
      </c>
      <c r="D17" s="72">
        <v>17.369428105733117</v>
      </c>
      <c r="E17" s="72">
        <v>23.983157140297436</v>
      </c>
      <c r="F17" s="72">
        <v>15.210010500525026</v>
      </c>
      <c r="G17" s="72">
        <v>12.907132385747975</v>
      </c>
      <c r="H17" s="73">
        <v>18.01948682116377</v>
      </c>
      <c r="I17" s="108">
        <v>9.36</v>
      </c>
      <c r="J17" s="72">
        <v>7.46</v>
      </c>
      <c r="K17" s="73">
        <v>12.04</v>
      </c>
      <c r="L17" s="72">
        <v>9.32</v>
      </c>
      <c r="M17" s="72">
        <v>7.41</v>
      </c>
      <c r="N17" s="75">
        <v>12</v>
      </c>
      <c r="O17" s="48"/>
    </row>
    <row r="18" spans="1:15" ht="11.45" customHeight="1" x14ac:dyDescent="0.2">
      <c r="A18" s="30" t="s">
        <v>15</v>
      </c>
      <c r="B18" s="31"/>
      <c r="C18" s="77">
        <v>18.006725771935191</v>
      </c>
      <c r="D18" s="77">
        <v>14.976832924502592</v>
      </c>
      <c r="E18" s="77">
        <v>21.86928900878949</v>
      </c>
      <c r="F18" s="77">
        <v>13.744989074892899</v>
      </c>
      <c r="G18" s="77">
        <v>11.535342192276499</v>
      </c>
      <c r="H18" s="78">
        <v>16.459484346224677</v>
      </c>
      <c r="I18" s="107">
        <v>8.44</v>
      </c>
      <c r="J18" s="77">
        <v>6.59</v>
      </c>
      <c r="K18" s="78">
        <v>11.06</v>
      </c>
      <c r="L18" s="77">
        <v>8.41</v>
      </c>
      <c r="M18" s="77">
        <v>6.56</v>
      </c>
      <c r="N18" s="79">
        <v>11.04</v>
      </c>
      <c r="O18" s="48"/>
    </row>
    <row r="19" spans="1:15" ht="11.45" customHeight="1" x14ac:dyDescent="0.2">
      <c r="A19" s="36" t="s">
        <v>16</v>
      </c>
      <c r="B19" s="31"/>
      <c r="C19" s="72">
        <v>18.618181818181821</v>
      </c>
      <c r="D19" s="72">
        <v>16.03481763901878</v>
      </c>
      <c r="E19" s="72">
        <v>21.930309734513276</v>
      </c>
      <c r="F19" s="72">
        <v>14.101119639462013</v>
      </c>
      <c r="G19" s="72">
        <v>11.949122750950753</v>
      </c>
      <c r="H19" s="73">
        <v>16.745061147695207</v>
      </c>
      <c r="I19" s="108">
        <v>8.76</v>
      </c>
      <c r="J19" s="72">
        <v>6.77</v>
      </c>
      <c r="K19" s="73">
        <v>11.52</v>
      </c>
      <c r="L19" s="72">
        <v>8.7100000000000009</v>
      </c>
      <c r="M19" s="72">
        <v>6.73</v>
      </c>
      <c r="N19" s="75">
        <v>11.47</v>
      </c>
      <c r="O19" s="48"/>
    </row>
    <row r="20" spans="1:15" ht="11.45" customHeight="1" x14ac:dyDescent="0.2">
      <c r="A20" s="30" t="s">
        <v>17</v>
      </c>
      <c r="B20" s="31"/>
      <c r="C20" s="77">
        <v>18.708222267787576</v>
      </c>
      <c r="D20" s="77">
        <v>16.730797691283115</v>
      </c>
      <c r="E20" s="77">
        <v>21.166406034403458</v>
      </c>
      <c r="F20" s="77">
        <v>14.485633203263571</v>
      </c>
      <c r="G20" s="77">
        <v>12.08345501151887</v>
      </c>
      <c r="H20" s="78">
        <v>17.385861273033136</v>
      </c>
      <c r="I20" s="107">
        <v>9.07</v>
      </c>
      <c r="J20" s="77">
        <v>6.9</v>
      </c>
      <c r="K20" s="78">
        <v>12.08</v>
      </c>
      <c r="L20" s="77">
        <v>9.0299999999999994</v>
      </c>
      <c r="M20" s="77">
        <v>6.86</v>
      </c>
      <c r="N20" s="79">
        <v>12.03</v>
      </c>
      <c r="O20" s="48"/>
    </row>
    <row r="21" spans="1:15" ht="11.45" customHeight="1" x14ac:dyDescent="0.2">
      <c r="A21" s="36" t="s">
        <v>18</v>
      </c>
      <c r="B21" s="31"/>
      <c r="C21" s="72">
        <v>18.199718706047818</v>
      </c>
      <c r="D21" s="72">
        <v>15.326651547296802</v>
      </c>
      <c r="E21" s="72">
        <v>21.697272241041183</v>
      </c>
      <c r="F21" s="72">
        <v>13.555594651653765</v>
      </c>
      <c r="G21" s="72">
        <v>11.037869975442678</v>
      </c>
      <c r="H21" s="73">
        <v>16.563682706418476</v>
      </c>
      <c r="I21" s="108">
        <v>8.49</v>
      </c>
      <c r="J21" s="72">
        <v>6.42</v>
      </c>
      <c r="K21" s="73">
        <v>11.33</v>
      </c>
      <c r="L21" s="72">
        <v>8.44</v>
      </c>
      <c r="M21" s="72">
        <v>6.38</v>
      </c>
      <c r="N21" s="75">
        <v>11.28</v>
      </c>
      <c r="O21" s="48"/>
    </row>
    <row r="22" spans="1:15" ht="11.45" customHeight="1" x14ac:dyDescent="0.2">
      <c r="A22" s="30" t="s">
        <v>19</v>
      </c>
      <c r="B22" s="31"/>
      <c r="C22" s="77">
        <v>16.898561989895061</v>
      </c>
      <c r="D22" s="77">
        <v>13.885995973061169</v>
      </c>
      <c r="E22" s="77">
        <v>20.729231040875781</v>
      </c>
      <c r="F22" s="77">
        <v>12.724157031087724</v>
      </c>
      <c r="G22" s="77">
        <v>10.43141697347305</v>
      </c>
      <c r="H22" s="78">
        <v>15.524007386888275</v>
      </c>
      <c r="I22" s="107">
        <v>8.1300000000000008</v>
      </c>
      <c r="J22" s="77">
        <v>6.09</v>
      </c>
      <c r="K22" s="78">
        <v>10.95</v>
      </c>
      <c r="L22" s="77">
        <v>8.08</v>
      </c>
      <c r="M22" s="77">
        <v>6.05</v>
      </c>
      <c r="N22" s="79">
        <v>10.91</v>
      </c>
      <c r="O22" s="48"/>
    </row>
    <row r="23" spans="1:15" ht="11.45" customHeight="1" x14ac:dyDescent="0.2">
      <c r="A23" s="36" t="s">
        <v>20</v>
      </c>
      <c r="B23" s="31"/>
      <c r="C23" s="72">
        <v>17.813930673642904</v>
      </c>
      <c r="D23" s="72">
        <v>14.103697157166003</v>
      </c>
      <c r="E23" s="72">
        <v>22.44372990353698</v>
      </c>
      <c r="F23" s="72">
        <v>13.207113155799345</v>
      </c>
      <c r="G23" s="72">
        <v>10.751052120427323</v>
      </c>
      <c r="H23" s="73">
        <v>16.169066853998359</v>
      </c>
      <c r="I23" s="108">
        <v>8.3000000000000007</v>
      </c>
      <c r="J23" s="72">
        <v>6.15</v>
      </c>
      <c r="K23" s="73">
        <v>11.21</v>
      </c>
      <c r="L23" s="72">
        <v>8.26</v>
      </c>
      <c r="M23" s="72">
        <v>6.12</v>
      </c>
      <c r="N23" s="75">
        <v>11.17</v>
      </c>
      <c r="O23" s="48"/>
    </row>
    <row r="24" spans="1:15" ht="11.45" customHeight="1" x14ac:dyDescent="0.2">
      <c r="A24" s="30" t="s">
        <v>21</v>
      </c>
      <c r="B24" s="31"/>
      <c r="C24" s="77">
        <v>17.722208260031834</v>
      </c>
      <c r="D24" s="77">
        <v>14.072145779100037</v>
      </c>
      <c r="E24" s="77">
        <v>22.425695110258872</v>
      </c>
      <c r="F24" s="77">
        <v>12.858502595046961</v>
      </c>
      <c r="G24" s="77">
        <v>10.54988884529881</v>
      </c>
      <c r="H24" s="78">
        <v>15.671820210392095</v>
      </c>
      <c r="I24" s="107">
        <v>8.4600000000000009</v>
      </c>
      <c r="J24" s="77">
        <v>6.38</v>
      </c>
      <c r="K24" s="78">
        <v>11.27</v>
      </c>
      <c r="L24" s="77">
        <v>8.42</v>
      </c>
      <c r="M24" s="77">
        <v>6.34</v>
      </c>
      <c r="N24" s="79">
        <v>11.23</v>
      </c>
      <c r="O24" s="45"/>
    </row>
    <row r="25" spans="1:15" ht="11.45" customHeight="1" x14ac:dyDescent="0.2">
      <c r="A25" s="36" t="s">
        <v>22</v>
      </c>
      <c r="B25" s="31"/>
      <c r="C25" s="72">
        <v>18.119602411601761</v>
      </c>
      <c r="D25" s="72">
        <v>15.118555579725909</v>
      </c>
      <c r="E25" s="72">
        <v>21.955753857594349</v>
      </c>
      <c r="F25" s="72">
        <v>12.458981499547688</v>
      </c>
      <c r="G25" s="72">
        <v>10.407808272129881</v>
      </c>
      <c r="H25" s="73">
        <v>14.968027157180074</v>
      </c>
      <c r="I25" s="108">
        <v>7.97</v>
      </c>
      <c r="J25" s="72">
        <v>6.19</v>
      </c>
      <c r="K25" s="73">
        <v>10.38</v>
      </c>
      <c r="L25" s="72">
        <v>7.93</v>
      </c>
      <c r="M25" s="72">
        <v>6.15</v>
      </c>
      <c r="N25" s="75">
        <v>10.35</v>
      </c>
      <c r="O25" s="45"/>
    </row>
    <row r="26" spans="1:15" ht="11.45" customHeight="1" x14ac:dyDescent="0.2">
      <c r="A26" s="30" t="s">
        <v>23</v>
      </c>
      <c r="B26" s="31"/>
      <c r="C26" s="77">
        <v>17.866264221035525</v>
      </c>
      <c r="D26" s="77">
        <v>15.186948606637729</v>
      </c>
      <c r="E26" s="77">
        <v>21.185121107266436</v>
      </c>
      <c r="F26" s="77">
        <v>12.815399288996792</v>
      </c>
      <c r="G26" s="77">
        <v>10.979783256226632</v>
      </c>
      <c r="H26" s="78">
        <v>15.038112383651898</v>
      </c>
      <c r="I26" s="107">
        <v>8.0500000000000007</v>
      </c>
      <c r="J26" s="77">
        <v>6.3</v>
      </c>
      <c r="K26" s="78">
        <v>10.43</v>
      </c>
      <c r="L26" s="77">
        <v>8.01</v>
      </c>
      <c r="M26" s="77">
        <v>6.25</v>
      </c>
      <c r="N26" s="79">
        <v>10.39</v>
      </c>
      <c r="O26" s="45"/>
    </row>
    <row r="27" spans="1:15" ht="11.45" customHeight="1" x14ac:dyDescent="0.2">
      <c r="A27" s="36" t="s">
        <v>24</v>
      </c>
      <c r="B27" s="31"/>
      <c r="C27" s="72">
        <v>18.662512980269987</v>
      </c>
      <c r="D27" s="72">
        <v>16.522258739169406</v>
      </c>
      <c r="E27" s="72">
        <v>21.343688593618417</v>
      </c>
      <c r="F27" s="72">
        <v>13.635060560452949</v>
      </c>
      <c r="G27" s="72">
        <v>11.724341716462014</v>
      </c>
      <c r="H27" s="73">
        <v>15.930425179458862</v>
      </c>
      <c r="I27" s="108">
        <v>8.6199999999999992</v>
      </c>
      <c r="J27" s="72">
        <v>6.94</v>
      </c>
      <c r="K27" s="73">
        <v>10.87</v>
      </c>
      <c r="L27" s="72">
        <v>8.57</v>
      </c>
      <c r="M27" s="72">
        <v>6.89</v>
      </c>
      <c r="N27" s="75">
        <v>10.82</v>
      </c>
      <c r="O27" s="45"/>
    </row>
    <row r="28" spans="1:15" ht="11.45" customHeight="1" x14ac:dyDescent="0.2">
      <c r="A28" s="30" t="s">
        <v>25</v>
      </c>
      <c r="B28" s="31"/>
      <c r="C28" s="77">
        <v>21.078596727947378</v>
      </c>
      <c r="D28" s="77">
        <v>19.331023052583998</v>
      </c>
      <c r="E28" s="77">
        <v>23.302365673786039</v>
      </c>
      <c r="F28" s="77">
        <v>15.377522239097422</v>
      </c>
      <c r="G28" s="77">
        <v>14.172132776783938</v>
      </c>
      <c r="H28" s="78">
        <v>16.827229299363058</v>
      </c>
      <c r="I28" s="107">
        <v>9.66</v>
      </c>
      <c r="J28" s="77">
        <v>7.95</v>
      </c>
      <c r="K28" s="78">
        <v>11.92</v>
      </c>
      <c r="L28" s="77">
        <v>9.6</v>
      </c>
      <c r="M28" s="77">
        <v>7.9</v>
      </c>
      <c r="N28" s="79">
        <v>11.88</v>
      </c>
      <c r="O28" s="45"/>
    </row>
    <row r="29" spans="1:15" ht="11.45" customHeight="1" x14ac:dyDescent="0.2">
      <c r="A29" s="36" t="s">
        <v>26</v>
      </c>
      <c r="B29" s="31"/>
      <c r="C29" s="72">
        <v>23.615004122011541</v>
      </c>
      <c r="D29" s="72">
        <v>21.913395265208273</v>
      </c>
      <c r="E29" s="72">
        <v>25.70564516129032</v>
      </c>
      <c r="F29" s="72">
        <v>16.938870741950534</v>
      </c>
      <c r="G29" s="72">
        <v>16.195338659947616</v>
      </c>
      <c r="H29" s="73">
        <v>17.821084761681146</v>
      </c>
      <c r="I29" s="108">
        <v>10.41</v>
      </c>
      <c r="J29" s="72">
        <v>9.11</v>
      </c>
      <c r="K29" s="73">
        <v>12.12</v>
      </c>
      <c r="L29" s="72">
        <v>10.36</v>
      </c>
      <c r="M29" s="72">
        <v>9.06</v>
      </c>
      <c r="N29" s="75">
        <v>12.08</v>
      </c>
      <c r="O29" s="45"/>
    </row>
    <row r="30" spans="1:15" ht="11.45" customHeight="1" x14ac:dyDescent="0.2">
      <c r="A30" s="30" t="s">
        <v>27</v>
      </c>
      <c r="B30" s="31"/>
      <c r="C30" s="77">
        <v>24.178578421774034</v>
      </c>
      <c r="D30" s="77">
        <v>23.670401361509011</v>
      </c>
      <c r="E30" s="77">
        <v>24.803218471226174</v>
      </c>
      <c r="F30" s="77">
        <v>18.518518518518519</v>
      </c>
      <c r="G30" s="77">
        <v>18.403908794788272</v>
      </c>
      <c r="H30" s="78">
        <v>18.652989088673735</v>
      </c>
      <c r="I30" s="107">
        <v>11.29</v>
      </c>
      <c r="J30" s="77">
        <v>10.36</v>
      </c>
      <c r="K30" s="78">
        <v>12.53</v>
      </c>
      <c r="L30" s="77">
        <v>11.23</v>
      </c>
      <c r="M30" s="77">
        <v>10.29</v>
      </c>
      <c r="N30" s="79">
        <v>12.48</v>
      </c>
      <c r="O30" s="45"/>
    </row>
    <row r="31" spans="1:15" ht="11.45" customHeight="1" x14ac:dyDescent="0.2">
      <c r="A31" s="36" t="s">
        <v>28</v>
      </c>
      <c r="B31" s="31"/>
      <c r="C31" s="72">
        <v>28.96798652064027</v>
      </c>
      <c r="D31" s="72">
        <v>29.559457794208257</v>
      </c>
      <c r="E31" s="72">
        <v>28.263294905169211</v>
      </c>
      <c r="F31" s="72">
        <v>21.965328467153284</v>
      </c>
      <c r="G31" s="72">
        <v>23.01312121830172</v>
      </c>
      <c r="H31" s="73">
        <v>20.754865652824837</v>
      </c>
      <c r="I31" s="108">
        <v>13.86</v>
      </c>
      <c r="J31" s="72">
        <v>13.04</v>
      </c>
      <c r="K31" s="73">
        <v>14.93</v>
      </c>
      <c r="L31" s="72">
        <v>13.79</v>
      </c>
      <c r="M31" s="72">
        <v>12.96</v>
      </c>
      <c r="N31" s="75">
        <v>14.85</v>
      </c>
      <c r="O31" s="45"/>
    </row>
    <row r="32" spans="1:15" ht="11.45" customHeight="1" x14ac:dyDescent="0.2">
      <c r="A32" s="30" t="s">
        <v>29</v>
      </c>
      <c r="B32" s="31"/>
      <c r="C32" s="77">
        <v>35.542932051562161</v>
      </c>
      <c r="D32" s="77">
        <v>36.224043281088385</v>
      </c>
      <c r="E32" s="77">
        <v>34.709702432877776</v>
      </c>
      <c r="F32" s="77">
        <v>27.1986455561964</v>
      </c>
      <c r="G32" s="77">
        <v>28.630189070547157</v>
      </c>
      <c r="H32" s="78">
        <v>25.524799548732823</v>
      </c>
      <c r="I32" s="107">
        <v>17.34</v>
      </c>
      <c r="J32" s="77">
        <v>16.95</v>
      </c>
      <c r="K32" s="78">
        <v>17.84</v>
      </c>
      <c r="L32" s="77">
        <v>17.239999999999998</v>
      </c>
      <c r="M32" s="77">
        <v>16.850000000000001</v>
      </c>
      <c r="N32" s="79">
        <v>17.760000000000002</v>
      </c>
      <c r="O32" s="45"/>
    </row>
    <row r="33" spans="1:15" ht="11.45" customHeight="1" x14ac:dyDescent="0.2">
      <c r="A33" s="36" t="s">
        <v>30</v>
      </c>
      <c r="B33" s="31"/>
      <c r="C33" s="72">
        <v>38.06385989739961</v>
      </c>
      <c r="D33" s="72">
        <v>39.97592295345104</v>
      </c>
      <c r="E33" s="72">
        <v>35.73046990444292</v>
      </c>
      <c r="F33" s="72">
        <v>28.147853434883103</v>
      </c>
      <c r="G33" s="72">
        <v>30.032050153206775</v>
      </c>
      <c r="H33" s="73">
        <v>25.963588650155817</v>
      </c>
      <c r="I33" s="108">
        <v>17.87</v>
      </c>
      <c r="J33" s="72">
        <v>17.670000000000002</v>
      </c>
      <c r="K33" s="73">
        <v>18.13</v>
      </c>
      <c r="L33" s="72">
        <v>17.77</v>
      </c>
      <c r="M33" s="72">
        <v>17.559999999999999</v>
      </c>
      <c r="N33" s="75">
        <v>18.04</v>
      </c>
      <c r="O33" s="45"/>
    </row>
    <row r="34" spans="1:15" ht="11.45" customHeight="1" x14ac:dyDescent="0.2">
      <c r="A34" s="30" t="s">
        <v>31</v>
      </c>
      <c r="B34" s="31"/>
      <c r="C34" s="77">
        <v>38.57433279986158</v>
      </c>
      <c r="D34" s="77">
        <v>39.360089364078831</v>
      </c>
      <c r="E34" s="77">
        <v>37.634611751369732</v>
      </c>
      <c r="F34" s="77">
        <v>29.113324748125141</v>
      </c>
      <c r="G34" s="77">
        <v>30.611160318866254</v>
      </c>
      <c r="H34" s="78">
        <v>27.38516619878758</v>
      </c>
      <c r="I34" s="107">
        <v>17.850000000000001</v>
      </c>
      <c r="J34" s="77">
        <v>17.739999999999998</v>
      </c>
      <c r="K34" s="78">
        <v>18</v>
      </c>
      <c r="L34" s="77">
        <v>17.75</v>
      </c>
      <c r="M34" s="77">
        <v>17.62</v>
      </c>
      <c r="N34" s="79">
        <v>17.91</v>
      </c>
      <c r="O34" s="45"/>
    </row>
    <row r="35" spans="1:15" ht="11.45" customHeight="1" x14ac:dyDescent="0.2">
      <c r="A35" s="41" t="s">
        <v>32</v>
      </c>
      <c r="B35" s="44"/>
      <c r="C35" s="72">
        <v>38.813174332765485</v>
      </c>
      <c r="D35" s="72">
        <v>40.846167156947566</v>
      </c>
      <c r="E35" s="72">
        <v>36.358888656778781</v>
      </c>
      <c r="F35" s="72">
        <v>29.778897836230829</v>
      </c>
      <c r="G35" s="72">
        <v>31.564575645756456</v>
      </c>
      <c r="H35" s="73">
        <v>27.736271157823651</v>
      </c>
      <c r="I35" s="108">
        <v>18.77</v>
      </c>
      <c r="J35" s="72">
        <v>18.649999999999999</v>
      </c>
      <c r="K35" s="73">
        <v>18.91</v>
      </c>
      <c r="L35" s="72">
        <v>18.66</v>
      </c>
      <c r="M35" s="72">
        <v>18.559999999999999</v>
      </c>
      <c r="N35" s="75">
        <v>18.8</v>
      </c>
      <c r="O35" s="45"/>
    </row>
    <row r="36" spans="1:15" ht="11.45" customHeight="1" x14ac:dyDescent="0.2">
      <c r="A36" s="30" t="s">
        <v>83</v>
      </c>
      <c r="B36" s="31"/>
      <c r="C36" s="77">
        <v>40.727642670283892</v>
      </c>
      <c r="D36" s="77">
        <v>43.245175125089347</v>
      </c>
      <c r="E36" s="77">
        <v>37.746031746031747</v>
      </c>
      <c r="F36" s="77">
        <v>31.476557032890135</v>
      </c>
      <c r="G36" s="77">
        <v>33.820254406824439</v>
      </c>
      <c r="H36" s="78">
        <v>28.836833602584822</v>
      </c>
      <c r="I36" s="107">
        <v>19.96</v>
      </c>
      <c r="J36" s="77">
        <v>19.91</v>
      </c>
      <c r="K36" s="78">
        <v>20.02</v>
      </c>
      <c r="L36" s="77">
        <v>19.84</v>
      </c>
      <c r="M36" s="77">
        <v>19.8</v>
      </c>
      <c r="N36" s="79">
        <v>19.899999999999999</v>
      </c>
      <c r="O36" s="45"/>
    </row>
    <row r="37" spans="1:15" ht="11.45" customHeight="1" x14ac:dyDescent="0.2">
      <c r="A37" s="36" t="s">
        <v>33</v>
      </c>
      <c r="B37" s="31"/>
      <c r="C37" s="72">
        <v>41.975072823647395</v>
      </c>
      <c r="D37" s="72">
        <v>43.284365162644285</v>
      </c>
      <c r="E37" s="72">
        <v>40.399789584429243</v>
      </c>
      <c r="F37" s="72">
        <v>31.569526567716505</v>
      </c>
      <c r="G37" s="72">
        <v>33.165486692159163</v>
      </c>
      <c r="H37" s="73">
        <v>29.765326697842031</v>
      </c>
      <c r="I37" s="108">
        <v>20</v>
      </c>
      <c r="J37" s="72">
        <v>19.66</v>
      </c>
      <c r="K37" s="73">
        <v>20.420000000000002</v>
      </c>
      <c r="L37" s="72">
        <v>19.89</v>
      </c>
      <c r="M37" s="72">
        <v>19.559999999999999</v>
      </c>
      <c r="N37" s="75">
        <v>20.3</v>
      </c>
      <c r="O37" s="45"/>
    </row>
    <row r="38" spans="1:15" ht="11.45" customHeight="1" x14ac:dyDescent="0.2">
      <c r="A38" s="30" t="s">
        <v>34</v>
      </c>
      <c r="B38" s="31"/>
      <c r="C38" s="77">
        <v>40.563208696467058</v>
      </c>
      <c r="D38" s="77">
        <v>41.435205467449407</v>
      </c>
      <c r="E38" s="77">
        <v>39.560882264074934</v>
      </c>
      <c r="F38" s="77">
        <v>31.335324659703705</v>
      </c>
      <c r="G38" s="77">
        <v>32.203260703946377</v>
      </c>
      <c r="H38" s="78">
        <v>30.371122677838436</v>
      </c>
      <c r="I38" s="107">
        <v>19.71</v>
      </c>
      <c r="J38" s="77">
        <v>19.23</v>
      </c>
      <c r="K38" s="78">
        <v>20.3</v>
      </c>
      <c r="L38" s="77">
        <v>19.59</v>
      </c>
      <c r="M38" s="77">
        <v>19.12</v>
      </c>
      <c r="N38" s="79">
        <v>20.18</v>
      </c>
      <c r="O38" s="45"/>
    </row>
    <row r="39" spans="1:15" ht="11.45" customHeight="1" x14ac:dyDescent="0.2">
      <c r="A39" s="41" t="s">
        <v>35</v>
      </c>
      <c r="B39" s="44"/>
      <c r="C39" s="72">
        <v>42.733144933387166</v>
      </c>
      <c r="D39" s="72">
        <v>44.459127808193308</v>
      </c>
      <c r="E39" s="72">
        <v>40.754798828760428</v>
      </c>
      <c r="F39" s="72">
        <v>32.551197211030633</v>
      </c>
      <c r="G39" s="72">
        <v>33.949586513994909</v>
      </c>
      <c r="H39" s="73">
        <v>31.009625950507669</v>
      </c>
      <c r="I39" s="108">
        <v>20.239999999999998</v>
      </c>
      <c r="J39" s="72">
        <v>19.91</v>
      </c>
      <c r="K39" s="73">
        <v>20.63</v>
      </c>
      <c r="L39" s="72">
        <v>20.11</v>
      </c>
      <c r="M39" s="72">
        <v>19.8</v>
      </c>
      <c r="N39" s="75">
        <v>20.51</v>
      </c>
    </row>
    <row r="40" spans="1:15" ht="11.45" customHeight="1" x14ac:dyDescent="0.2">
      <c r="A40" s="30" t="s">
        <v>84</v>
      </c>
      <c r="B40" s="31"/>
      <c r="C40" s="77">
        <v>45.29790325929001</v>
      </c>
      <c r="D40" s="77">
        <v>47.384345110286944</v>
      </c>
      <c r="E40" s="77">
        <v>42.928397251163815</v>
      </c>
      <c r="F40" s="77">
        <v>34.346029503072337</v>
      </c>
      <c r="G40" s="77">
        <v>35.896702488456668</v>
      </c>
      <c r="H40" s="78">
        <v>32.640669275401429</v>
      </c>
      <c r="I40" s="107">
        <v>21.2</v>
      </c>
      <c r="J40" s="77">
        <v>20.71</v>
      </c>
      <c r="K40" s="78">
        <v>21.79</v>
      </c>
      <c r="L40" s="77">
        <v>21.08</v>
      </c>
      <c r="M40" s="77">
        <v>20.6</v>
      </c>
      <c r="N40" s="79">
        <v>21.66</v>
      </c>
    </row>
    <row r="41" spans="1:15" ht="11.45" customHeight="1" x14ac:dyDescent="0.2">
      <c r="A41" s="36" t="s">
        <v>36</v>
      </c>
      <c r="B41" s="31"/>
      <c r="C41" s="72">
        <v>45.864816242611148</v>
      </c>
      <c r="D41" s="72">
        <v>48.127559976594512</v>
      </c>
      <c r="E41" s="72">
        <v>43.347826086956516</v>
      </c>
      <c r="F41" s="72">
        <v>33.94466031854477</v>
      </c>
      <c r="G41" s="72">
        <v>35.406464250734579</v>
      </c>
      <c r="H41" s="73">
        <v>32.340825646995611</v>
      </c>
      <c r="I41" s="108">
        <v>20.76</v>
      </c>
      <c r="J41" s="72">
        <v>20.55</v>
      </c>
      <c r="K41" s="73">
        <v>21.03</v>
      </c>
      <c r="L41" s="72">
        <v>20.64</v>
      </c>
      <c r="M41" s="72">
        <v>20.420000000000002</v>
      </c>
      <c r="N41" s="75">
        <v>20.92</v>
      </c>
    </row>
    <row r="42" spans="1:15" ht="11.45" customHeight="1" x14ac:dyDescent="0.2">
      <c r="A42" s="30" t="s">
        <v>37</v>
      </c>
      <c r="B42" s="31"/>
      <c r="C42" s="77">
        <v>45.578734526803771</v>
      </c>
      <c r="D42" s="77">
        <v>47.007749043039873</v>
      </c>
      <c r="E42" s="77">
        <v>43.972817564035552</v>
      </c>
      <c r="F42" s="77">
        <v>34.292966684294022</v>
      </c>
      <c r="G42" s="77">
        <v>35.5</v>
      </c>
      <c r="H42" s="78">
        <v>32.958084898104481</v>
      </c>
      <c r="I42" s="107">
        <v>21.41</v>
      </c>
      <c r="J42" s="77">
        <v>21.03</v>
      </c>
      <c r="K42" s="78">
        <v>21.88</v>
      </c>
      <c r="L42" s="77">
        <v>21.28</v>
      </c>
      <c r="M42" s="77">
        <v>20.9</v>
      </c>
      <c r="N42" s="79">
        <v>21.75</v>
      </c>
    </row>
    <row r="43" spans="1:15" ht="11.45" customHeight="1" x14ac:dyDescent="0.2">
      <c r="A43" s="41" t="s">
        <v>38</v>
      </c>
      <c r="B43" s="44"/>
      <c r="C43" s="72">
        <v>48.14232250366112</v>
      </c>
      <c r="D43" s="72">
        <v>50.245599672533771</v>
      </c>
      <c r="E43" s="72">
        <v>45.775623268698062</v>
      </c>
      <c r="F43" s="72">
        <v>35.814211284779965</v>
      </c>
      <c r="G43" s="72">
        <v>37.35021382902147</v>
      </c>
      <c r="H43" s="73">
        <v>34.127612044492018</v>
      </c>
      <c r="I43" s="108">
        <v>22.7</v>
      </c>
      <c r="J43" s="72">
        <v>22.41</v>
      </c>
      <c r="K43" s="73">
        <v>23.05</v>
      </c>
      <c r="L43" s="72">
        <v>22.56</v>
      </c>
      <c r="M43" s="72">
        <v>22.26</v>
      </c>
      <c r="N43" s="75">
        <v>22.92</v>
      </c>
    </row>
    <row r="44" spans="1:15" ht="11.45" customHeight="1" x14ac:dyDescent="0.2">
      <c r="A44" s="30" t="s">
        <v>85</v>
      </c>
      <c r="B44" s="31"/>
      <c r="C44" s="77">
        <v>51.669908307863288</v>
      </c>
      <c r="D44" s="77">
        <v>53.780177890724282</v>
      </c>
      <c r="E44" s="77">
        <v>49.350953104900007</v>
      </c>
      <c r="F44" s="77">
        <v>39.029183230936034</v>
      </c>
      <c r="G44" s="77">
        <v>41.092687995151309</v>
      </c>
      <c r="H44" s="78">
        <v>36.782694941670989</v>
      </c>
      <c r="I44" s="107">
        <v>24.33</v>
      </c>
      <c r="J44" s="77">
        <v>24.1</v>
      </c>
      <c r="K44" s="78">
        <v>24.6</v>
      </c>
      <c r="L44" s="77">
        <v>24.19</v>
      </c>
      <c r="M44" s="77">
        <v>23.96</v>
      </c>
      <c r="N44" s="79">
        <v>24.46</v>
      </c>
    </row>
    <row r="45" spans="1:15" ht="11.45" customHeight="1" x14ac:dyDescent="0.2">
      <c r="A45" s="36" t="s">
        <v>39</v>
      </c>
      <c r="B45" s="31"/>
      <c r="C45" s="72">
        <v>53.030469092503296</v>
      </c>
      <c r="D45" s="72">
        <v>54.254097504958764</v>
      </c>
      <c r="E45" s="72">
        <v>51.684356252884179</v>
      </c>
      <c r="F45" s="72">
        <v>39.718392490466414</v>
      </c>
      <c r="G45" s="72">
        <v>42.025217730404272</v>
      </c>
      <c r="H45" s="73">
        <v>37.21510642305519</v>
      </c>
      <c r="I45" s="108">
        <v>24.54</v>
      </c>
      <c r="J45" s="72">
        <v>24.58</v>
      </c>
      <c r="K45" s="73">
        <v>24.5</v>
      </c>
      <c r="L45" s="72">
        <v>24.4</v>
      </c>
      <c r="M45" s="72">
        <v>24.43</v>
      </c>
      <c r="N45" s="75">
        <v>24.36</v>
      </c>
    </row>
    <row r="46" spans="1:15" ht="11.45" customHeight="1" x14ac:dyDescent="0.2">
      <c r="A46" s="30" t="s">
        <v>40</v>
      </c>
      <c r="B46" s="31"/>
      <c r="C46" s="77">
        <v>52.01399194403222</v>
      </c>
      <c r="D46" s="77">
        <v>52.739930382894073</v>
      </c>
      <c r="E46" s="77">
        <v>51.17994100294986</v>
      </c>
      <c r="F46" s="77">
        <v>40.241439662523</v>
      </c>
      <c r="G46" s="77">
        <v>41.894150417827291</v>
      </c>
      <c r="H46" s="78">
        <v>38.418425018839493</v>
      </c>
      <c r="I46" s="107">
        <v>24.94</v>
      </c>
      <c r="J46" s="77">
        <v>24.69</v>
      </c>
      <c r="K46" s="78">
        <v>25.24</v>
      </c>
      <c r="L46" s="77">
        <v>24.79</v>
      </c>
      <c r="M46" s="77">
        <v>24.54</v>
      </c>
      <c r="N46" s="79">
        <v>25.1</v>
      </c>
    </row>
    <row r="47" spans="1:15" ht="11.45" customHeight="1" x14ac:dyDescent="0.2">
      <c r="A47" s="41" t="s">
        <v>41</v>
      </c>
      <c r="B47" s="44"/>
      <c r="C47" s="72">
        <v>54.833285010147861</v>
      </c>
      <c r="D47" s="72">
        <v>55.871730327240897</v>
      </c>
      <c r="E47" s="72">
        <v>53.650715342871237</v>
      </c>
      <c r="F47" s="72">
        <v>42.228271071897872</v>
      </c>
      <c r="G47" s="72">
        <v>43.295173961840625</v>
      </c>
      <c r="H47" s="73">
        <v>41.055012044638914</v>
      </c>
      <c r="I47" s="108">
        <v>25.92</v>
      </c>
      <c r="J47" s="72">
        <v>25.56</v>
      </c>
      <c r="K47" s="73">
        <v>26.36</v>
      </c>
      <c r="L47" s="72">
        <v>25.77</v>
      </c>
      <c r="M47" s="72">
        <v>25.4</v>
      </c>
      <c r="N47" s="75">
        <v>26.22</v>
      </c>
    </row>
    <row r="48" spans="1:15" ht="11.45" customHeight="1" x14ac:dyDescent="0.2">
      <c r="A48" s="30" t="s">
        <v>42</v>
      </c>
      <c r="B48" s="31"/>
      <c r="C48" s="77">
        <v>56.918165989553103</v>
      </c>
      <c r="D48" s="77">
        <v>59.077057030909899</v>
      </c>
      <c r="E48" s="77">
        <v>54.464063665754779</v>
      </c>
      <c r="F48" s="77">
        <v>44.012146517365721</v>
      </c>
      <c r="G48" s="77">
        <v>45.659295659295658</v>
      </c>
      <c r="H48" s="78">
        <v>42.222662833349851</v>
      </c>
      <c r="I48" s="107">
        <v>27.08</v>
      </c>
      <c r="J48" s="77">
        <v>26.8</v>
      </c>
      <c r="K48" s="78">
        <v>27.4</v>
      </c>
      <c r="L48" s="77">
        <v>26.94</v>
      </c>
      <c r="M48" s="77">
        <v>26.66</v>
      </c>
      <c r="N48" s="79">
        <v>27.26</v>
      </c>
    </row>
    <row r="49" spans="1:14" ht="11.45" customHeight="1" x14ac:dyDescent="0.2">
      <c r="A49" s="36" t="s">
        <v>43</v>
      </c>
      <c r="B49" s="31"/>
      <c r="C49" s="72">
        <v>55.978898007033997</v>
      </c>
      <c r="D49" s="72">
        <v>56.342471714534369</v>
      </c>
      <c r="E49" s="72">
        <v>55.55414336553126</v>
      </c>
      <c r="F49" s="72">
        <v>42.896398785132327</v>
      </c>
      <c r="G49" s="72">
        <v>43.78177820530437</v>
      </c>
      <c r="H49" s="73">
        <v>41.915131779790372</v>
      </c>
      <c r="I49" s="108">
        <v>26.2</v>
      </c>
      <c r="J49" s="72">
        <v>25.63</v>
      </c>
      <c r="K49" s="73">
        <v>26.85</v>
      </c>
      <c r="L49" s="72">
        <v>26.06</v>
      </c>
      <c r="M49" s="72">
        <v>25.5</v>
      </c>
      <c r="N49" s="75">
        <v>26.71</v>
      </c>
    </row>
    <row r="50" spans="1:14" ht="11.45" customHeight="1" x14ac:dyDescent="0.2">
      <c r="A50" s="30" t="s">
        <v>44</v>
      </c>
      <c r="B50" s="31"/>
      <c r="C50" s="77">
        <v>54.141095659028196</v>
      </c>
      <c r="D50" s="77">
        <v>53.955846625118831</v>
      </c>
      <c r="E50" s="77">
        <v>54.345991561181442</v>
      </c>
      <c r="F50" s="77">
        <v>41.201604671588285</v>
      </c>
      <c r="G50" s="77">
        <v>42.17832597514905</v>
      </c>
      <c r="H50" s="78">
        <v>40.131970629093075</v>
      </c>
      <c r="I50" s="107">
        <v>25.77</v>
      </c>
      <c r="J50" s="77">
        <v>25.32</v>
      </c>
      <c r="K50" s="78">
        <v>26.3</v>
      </c>
      <c r="L50" s="77">
        <v>25.65</v>
      </c>
      <c r="M50" s="77">
        <v>25.19</v>
      </c>
      <c r="N50" s="79">
        <v>26.18</v>
      </c>
    </row>
    <row r="51" spans="1:14" ht="11.45" customHeight="1" x14ac:dyDescent="0.2">
      <c r="A51" s="41" t="s">
        <v>45</v>
      </c>
      <c r="B51" s="44"/>
      <c r="C51" s="72">
        <v>54.889265399975798</v>
      </c>
      <c r="D51" s="72">
        <v>55.553034600113449</v>
      </c>
      <c r="E51" s="72">
        <v>54.130462974970818</v>
      </c>
      <c r="F51" s="72">
        <v>41.597148303091821</v>
      </c>
      <c r="G51" s="72">
        <v>43.005428054471004</v>
      </c>
      <c r="H51" s="73">
        <v>40.072183552461979</v>
      </c>
      <c r="I51" s="108">
        <v>25.83</v>
      </c>
      <c r="J51" s="72">
        <v>25.16</v>
      </c>
      <c r="K51" s="73">
        <v>26.61</v>
      </c>
      <c r="L51" s="72">
        <v>25.73</v>
      </c>
      <c r="M51" s="72">
        <v>25.04</v>
      </c>
      <c r="N51" s="75">
        <v>26.53</v>
      </c>
    </row>
    <row r="52" spans="1:14" ht="11.45" customHeight="1" x14ac:dyDescent="0.2">
      <c r="A52" s="30" t="s">
        <v>46</v>
      </c>
      <c r="B52" s="31"/>
      <c r="C52" s="77">
        <v>55.486307837582629</v>
      </c>
      <c r="D52" s="77">
        <v>56.040070713022985</v>
      </c>
      <c r="E52" s="77">
        <v>54.857451695716797</v>
      </c>
      <c r="F52" s="77">
        <v>41.937452326468346</v>
      </c>
      <c r="G52" s="77">
        <v>42.801937093381596</v>
      </c>
      <c r="H52" s="78">
        <v>41.004870817450225</v>
      </c>
      <c r="I52" s="107">
        <v>26.05</v>
      </c>
      <c r="J52" s="77">
        <v>25.5</v>
      </c>
      <c r="K52" s="78">
        <v>26.68</v>
      </c>
      <c r="L52" s="77">
        <v>25.93</v>
      </c>
      <c r="M52" s="77">
        <v>25.37</v>
      </c>
      <c r="N52" s="79">
        <v>26.57</v>
      </c>
    </row>
    <row r="53" spans="1:14" ht="11.45" customHeight="1" x14ac:dyDescent="0.2">
      <c r="A53" s="36" t="s">
        <v>47</v>
      </c>
      <c r="B53" s="31"/>
      <c r="C53" s="72">
        <v>53.12184024266935</v>
      </c>
      <c r="D53" s="72">
        <v>53.793751468170072</v>
      </c>
      <c r="E53" s="72">
        <v>52.360103981392811</v>
      </c>
      <c r="F53" s="72">
        <v>39.35376756066411</v>
      </c>
      <c r="G53" s="72">
        <v>40.061580567909679</v>
      </c>
      <c r="H53" s="73">
        <v>38.58954465193429</v>
      </c>
      <c r="I53" s="108">
        <v>24.59</v>
      </c>
      <c r="J53" s="72">
        <v>23.84</v>
      </c>
      <c r="K53" s="73">
        <v>25.47</v>
      </c>
      <c r="L53" s="72">
        <v>24.47</v>
      </c>
      <c r="M53" s="72">
        <v>23.7</v>
      </c>
      <c r="N53" s="75">
        <v>25.38</v>
      </c>
    </row>
    <row r="54" spans="1:14" ht="11.45" customHeight="1" x14ac:dyDescent="0.2">
      <c r="A54" s="30" t="s">
        <v>48</v>
      </c>
      <c r="B54" s="31"/>
      <c r="C54" s="77">
        <v>52.388140812752859</v>
      </c>
      <c r="D54" s="77">
        <v>52.331198741714424</v>
      </c>
      <c r="E54" s="77">
        <v>52.461156808982892</v>
      </c>
      <c r="F54" s="77">
        <v>38.607802150754281</v>
      </c>
      <c r="G54" s="77">
        <v>38.71293314749844</v>
      </c>
      <c r="H54" s="78">
        <v>38.488808931689505</v>
      </c>
      <c r="I54" s="107">
        <v>23.79</v>
      </c>
      <c r="J54" s="77">
        <v>22.67</v>
      </c>
      <c r="K54" s="78">
        <v>25.12</v>
      </c>
      <c r="L54" s="77">
        <v>23.67</v>
      </c>
      <c r="M54" s="77">
        <v>22.53</v>
      </c>
      <c r="N54" s="79">
        <v>25.01</v>
      </c>
    </row>
    <row r="55" spans="1:14" ht="11.45" customHeight="1" x14ac:dyDescent="0.2">
      <c r="A55" s="36" t="s">
        <v>49</v>
      </c>
      <c r="B55" s="44"/>
      <c r="C55" s="72">
        <v>51.80162974280622</v>
      </c>
      <c r="D55" s="72">
        <v>51.562688548328694</v>
      </c>
      <c r="E55" s="72">
        <v>52.075471698113205</v>
      </c>
      <c r="F55" s="72">
        <v>38.730060078723838</v>
      </c>
      <c r="G55" s="72">
        <v>39.03761942675159</v>
      </c>
      <c r="H55" s="73">
        <v>38.393001781953664</v>
      </c>
      <c r="I55" s="108">
        <v>23.82</v>
      </c>
      <c r="J55" s="72">
        <v>22.91</v>
      </c>
      <c r="K55" s="73">
        <v>24.86</v>
      </c>
      <c r="L55" s="72">
        <v>23.7</v>
      </c>
      <c r="M55" s="72">
        <v>22.8</v>
      </c>
      <c r="N55" s="75">
        <v>24.74</v>
      </c>
    </row>
    <row r="56" spans="1:14" ht="11.45" customHeight="1" x14ac:dyDescent="0.2">
      <c r="A56" s="30" t="s">
        <v>50</v>
      </c>
      <c r="B56" s="31"/>
      <c r="C56" s="77">
        <v>51.362710973927882</v>
      </c>
      <c r="D56" s="77">
        <v>52.55910309529613</v>
      </c>
      <c r="E56" s="77">
        <v>49.964392536675689</v>
      </c>
      <c r="F56" s="77">
        <v>38.737830596599196</v>
      </c>
      <c r="G56" s="77">
        <v>39.400222514412867</v>
      </c>
      <c r="H56" s="78">
        <v>38.007030073090441</v>
      </c>
      <c r="I56" s="107">
        <v>23.9</v>
      </c>
      <c r="J56" s="77">
        <v>22.87</v>
      </c>
      <c r="K56" s="78">
        <v>25.09</v>
      </c>
      <c r="L56" s="77">
        <v>23.78</v>
      </c>
      <c r="M56" s="77">
        <v>22.74</v>
      </c>
      <c r="N56" s="79">
        <v>24.98</v>
      </c>
    </row>
    <row r="57" spans="1:14" ht="11.45" customHeight="1" x14ac:dyDescent="0.2">
      <c r="A57" s="36" t="s">
        <v>51</v>
      </c>
      <c r="B57" s="31"/>
      <c r="C57" s="72">
        <v>49.21418949259094</v>
      </c>
      <c r="D57" s="72">
        <v>50.048531909730642</v>
      </c>
      <c r="E57" s="72">
        <v>48.284780833106453</v>
      </c>
      <c r="F57" s="72">
        <v>37.013262599469499</v>
      </c>
      <c r="G57" s="72">
        <v>37.812675840196434</v>
      </c>
      <c r="H57" s="73">
        <v>36.154269972451793</v>
      </c>
      <c r="I57" s="108">
        <v>22.49</v>
      </c>
      <c r="J57" s="72">
        <v>21.08</v>
      </c>
      <c r="K57" s="73">
        <v>24.12</v>
      </c>
      <c r="L57" s="72">
        <v>22.37</v>
      </c>
      <c r="M57" s="72">
        <v>20.96</v>
      </c>
      <c r="N57" s="75">
        <v>24.01</v>
      </c>
    </row>
    <row r="58" spans="1:14" ht="11.45" customHeight="1" x14ac:dyDescent="0.2">
      <c r="A58" s="30" t="s">
        <v>52</v>
      </c>
      <c r="B58" s="31"/>
      <c r="C58" s="77">
        <v>46.582416914757879</v>
      </c>
      <c r="D58" s="77">
        <v>46.653723161260849</v>
      </c>
      <c r="E58" s="77">
        <v>46.494417034536482</v>
      </c>
      <c r="F58" s="77">
        <v>35.870470637234483</v>
      </c>
      <c r="G58" s="77">
        <v>36.005576856047398</v>
      </c>
      <c r="H58" s="78">
        <v>35.718961379009379</v>
      </c>
      <c r="I58" s="107">
        <v>21.3</v>
      </c>
      <c r="J58" s="77">
        <v>20.010000000000002</v>
      </c>
      <c r="K58" s="78">
        <v>22.82</v>
      </c>
      <c r="L58" s="77">
        <v>21.18</v>
      </c>
      <c r="M58" s="77">
        <v>19.899999999999999</v>
      </c>
      <c r="N58" s="79">
        <v>22.69</v>
      </c>
    </row>
    <row r="59" spans="1:14" ht="11.45" customHeight="1" x14ac:dyDescent="0.2">
      <c r="A59" s="36" t="s">
        <v>53</v>
      </c>
      <c r="B59" s="44"/>
      <c r="C59" s="72">
        <v>46.246973365617436</v>
      </c>
      <c r="D59" s="72">
        <v>45.396785847763795</v>
      </c>
      <c r="E59" s="72">
        <v>47.244554889636014</v>
      </c>
      <c r="F59" s="72">
        <v>35.155588339753571</v>
      </c>
      <c r="G59" s="72">
        <v>35.787053967922262</v>
      </c>
      <c r="H59" s="73">
        <v>34.463406253579201</v>
      </c>
      <c r="I59" s="108">
        <v>21.02</v>
      </c>
      <c r="J59" s="72">
        <v>19.61</v>
      </c>
      <c r="K59" s="73">
        <v>22.65</v>
      </c>
      <c r="L59" s="72">
        <v>20.9</v>
      </c>
      <c r="M59" s="72">
        <v>19.489999999999998</v>
      </c>
      <c r="N59" s="75">
        <v>22.52</v>
      </c>
    </row>
    <row r="60" spans="1:14" ht="11.45" customHeight="1" x14ac:dyDescent="0.2">
      <c r="A60" s="30" t="s">
        <v>54</v>
      </c>
      <c r="B60" s="31"/>
      <c r="C60" s="77">
        <v>46.495975575908965</v>
      </c>
      <c r="D60" s="77">
        <v>45.673323092677933</v>
      </c>
      <c r="E60" s="77">
        <v>47.492044249128654</v>
      </c>
      <c r="F60" s="77">
        <v>35.667084901714766</v>
      </c>
      <c r="G60" s="77">
        <v>35.194252261841399</v>
      </c>
      <c r="H60" s="78">
        <v>36.195384795595643</v>
      </c>
      <c r="I60" s="107">
        <v>21.1</v>
      </c>
      <c r="J60" s="77">
        <v>19.559999999999999</v>
      </c>
      <c r="K60" s="78">
        <v>22.88</v>
      </c>
      <c r="L60" s="77">
        <v>21</v>
      </c>
      <c r="M60" s="77">
        <v>19.45</v>
      </c>
      <c r="N60" s="79">
        <v>22.78</v>
      </c>
    </row>
    <row r="61" spans="1:14" ht="11.45" customHeight="1" x14ac:dyDescent="0.2">
      <c r="A61" s="36" t="s">
        <v>55</v>
      </c>
      <c r="B61" s="31"/>
      <c r="C61" s="72">
        <v>46.484165324745035</v>
      </c>
      <c r="D61" s="72">
        <v>45.825579952859442</v>
      </c>
      <c r="E61" s="72">
        <v>47.259973695747469</v>
      </c>
      <c r="F61" s="72">
        <v>34.403391883706838</v>
      </c>
      <c r="G61" s="72">
        <v>34.104775930990954</v>
      </c>
      <c r="H61" s="73">
        <v>34.731369150779898</v>
      </c>
      <c r="I61" s="108">
        <v>20.12</v>
      </c>
      <c r="J61" s="72">
        <v>18.52</v>
      </c>
      <c r="K61" s="73">
        <v>21.95</v>
      </c>
      <c r="L61" s="72">
        <v>20</v>
      </c>
      <c r="M61" s="72">
        <v>18.41</v>
      </c>
      <c r="N61" s="75">
        <v>21.82</v>
      </c>
    </row>
    <row r="62" spans="1:14" ht="11.45" customHeight="1" x14ac:dyDescent="0.2">
      <c r="A62" s="30" t="s">
        <v>56</v>
      </c>
      <c r="B62" s="31"/>
      <c r="C62" s="77">
        <v>41.940917336097442</v>
      </c>
      <c r="D62" s="77">
        <v>41.946104133642237</v>
      </c>
      <c r="E62" s="77">
        <v>41.935038009675182</v>
      </c>
      <c r="F62" s="77">
        <v>31.457025330158046</v>
      </c>
      <c r="G62" s="77">
        <v>30.828746494963134</v>
      </c>
      <c r="H62" s="78">
        <v>32.14083870238499</v>
      </c>
      <c r="I62" s="107">
        <v>19.02</v>
      </c>
      <c r="J62" s="77">
        <v>17.510000000000002</v>
      </c>
      <c r="K62" s="78">
        <v>20.75</v>
      </c>
      <c r="L62" s="77">
        <v>18.91</v>
      </c>
      <c r="M62" s="77">
        <v>17.39</v>
      </c>
      <c r="N62" s="79">
        <v>20.66</v>
      </c>
    </row>
    <row r="63" spans="1:14" ht="11.45" customHeight="1" x14ac:dyDescent="0.2">
      <c r="A63" s="36" t="s">
        <v>57</v>
      </c>
      <c r="B63" s="44"/>
      <c r="C63" s="72">
        <v>42.915064662705348</v>
      </c>
      <c r="D63" s="72">
        <v>42.753716871363928</v>
      </c>
      <c r="E63" s="72">
        <v>43.105022831050228</v>
      </c>
      <c r="F63" s="72">
        <v>31.645890198947573</v>
      </c>
      <c r="G63" s="72">
        <v>31.309491798870663</v>
      </c>
      <c r="H63" s="73">
        <v>32.015110376578917</v>
      </c>
      <c r="I63" s="108">
        <v>18.739999999999998</v>
      </c>
      <c r="J63" s="72">
        <v>17.34</v>
      </c>
      <c r="K63" s="73">
        <v>20.36</v>
      </c>
      <c r="L63" s="72">
        <v>18.63</v>
      </c>
      <c r="M63" s="72">
        <v>17.22</v>
      </c>
      <c r="N63" s="75">
        <v>20.25</v>
      </c>
    </row>
    <row r="64" spans="1:14" ht="11.45" customHeight="1" x14ac:dyDescent="0.2">
      <c r="A64" s="30" t="s">
        <v>58</v>
      </c>
      <c r="B64" s="31"/>
      <c r="C64" s="77">
        <v>41.658454174292544</v>
      </c>
      <c r="D64" s="77">
        <v>42.584663293110154</v>
      </c>
      <c r="E64" s="77">
        <v>40.553846153846159</v>
      </c>
      <c r="F64" s="77">
        <v>31.582980897505031</v>
      </c>
      <c r="G64" s="77">
        <v>31.760307742319988</v>
      </c>
      <c r="H64" s="78">
        <v>31.385991058122205</v>
      </c>
      <c r="I64" s="107">
        <v>18.87</v>
      </c>
      <c r="J64" s="77">
        <v>17.34</v>
      </c>
      <c r="K64" s="78">
        <v>20.62</v>
      </c>
      <c r="L64" s="77">
        <v>18.75</v>
      </c>
      <c r="M64" s="77">
        <v>17.22</v>
      </c>
      <c r="N64" s="79">
        <v>20.51</v>
      </c>
    </row>
    <row r="65" spans="1:14" ht="11.45" customHeight="1" x14ac:dyDescent="0.2">
      <c r="A65" s="36" t="s">
        <v>59</v>
      </c>
      <c r="B65" s="31"/>
      <c r="C65" s="72">
        <v>39.531419284940412</v>
      </c>
      <c r="D65" s="72">
        <v>40.647844718931175</v>
      </c>
      <c r="E65" s="72">
        <v>38.235294117647065</v>
      </c>
      <c r="F65" s="72">
        <v>29.724321920853715</v>
      </c>
      <c r="G65" s="72">
        <v>29.824000000000002</v>
      </c>
      <c r="H65" s="73">
        <v>29.619959384972439</v>
      </c>
      <c r="I65" s="108">
        <v>17.34</v>
      </c>
      <c r="J65" s="72">
        <v>15.76</v>
      </c>
      <c r="K65" s="73">
        <v>19.16</v>
      </c>
      <c r="L65" s="72">
        <v>17.22</v>
      </c>
      <c r="M65" s="72">
        <v>15.64</v>
      </c>
      <c r="N65" s="75">
        <v>19.04</v>
      </c>
    </row>
    <row r="66" spans="1:14" ht="11.45" customHeight="1" x14ac:dyDescent="0.2">
      <c r="A66" s="30" t="s">
        <v>60</v>
      </c>
      <c r="B66" s="31"/>
      <c r="C66" s="77">
        <v>35.968944099378888</v>
      </c>
      <c r="D66" s="77">
        <v>37.441515462741073</v>
      </c>
      <c r="E66" s="77">
        <v>34.223797192312929</v>
      </c>
      <c r="F66" s="77">
        <v>28.319652341863833</v>
      </c>
      <c r="G66" s="77">
        <v>28.366586722457519</v>
      </c>
      <c r="H66" s="78">
        <v>28.271688722995137</v>
      </c>
      <c r="I66" s="107">
        <v>16.48</v>
      </c>
      <c r="J66" s="77">
        <v>14.89</v>
      </c>
      <c r="K66" s="78">
        <v>18.309999999999999</v>
      </c>
      <c r="L66" s="77">
        <v>16.38</v>
      </c>
      <c r="M66" s="77">
        <v>14.8</v>
      </c>
      <c r="N66" s="79">
        <v>18.21</v>
      </c>
    </row>
    <row r="67" spans="1:14" ht="11.45" customHeight="1" x14ac:dyDescent="0.2">
      <c r="A67" s="36" t="s">
        <v>61</v>
      </c>
      <c r="B67" s="44"/>
      <c r="C67" s="72">
        <v>37.468116525708147</v>
      </c>
      <c r="D67" s="72">
        <v>37.835443037974684</v>
      </c>
      <c r="E67" s="72">
        <v>37.048149735676525</v>
      </c>
      <c r="F67" s="72">
        <v>28.244466100515108</v>
      </c>
      <c r="G67" s="72">
        <v>28.048584728984967</v>
      </c>
      <c r="H67" s="73">
        <v>28.45533174667673</v>
      </c>
      <c r="I67" s="108">
        <v>16.649999999999999</v>
      </c>
      <c r="J67" s="72">
        <v>15.07</v>
      </c>
      <c r="K67" s="73">
        <v>18.45</v>
      </c>
      <c r="L67" s="72">
        <v>16.55</v>
      </c>
      <c r="M67" s="72">
        <v>14.97</v>
      </c>
      <c r="N67" s="75">
        <v>18.350000000000001</v>
      </c>
    </row>
    <row r="68" spans="1:14" ht="11.45" customHeight="1" x14ac:dyDescent="0.2">
      <c r="A68" s="30" t="s">
        <v>62</v>
      </c>
      <c r="B68" s="31"/>
      <c r="C68" s="77">
        <v>36.340562184120301</v>
      </c>
      <c r="D68" s="77">
        <v>37.978359513724619</v>
      </c>
      <c r="E68" s="77">
        <v>34.371518283048992</v>
      </c>
      <c r="F68" s="77">
        <v>28.063739354761079</v>
      </c>
      <c r="G68" s="77">
        <v>28.434335297040086</v>
      </c>
      <c r="H68" s="78">
        <v>27.653738555623637</v>
      </c>
      <c r="I68" s="107">
        <v>16.849669242058443</v>
      </c>
      <c r="J68" s="77">
        <v>15.278602368917864</v>
      </c>
      <c r="K68" s="78">
        <v>18.651228876145051</v>
      </c>
      <c r="L68" s="77">
        <v>16.744734494414686</v>
      </c>
      <c r="M68" s="77">
        <v>15.181528557662627</v>
      </c>
      <c r="N68" s="79">
        <v>18.542034282839325</v>
      </c>
    </row>
    <row r="69" spans="1:14" ht="11.45" customHeight="1" x14ac:dyDescent="0.2">
      <c r="A69" s="36" t="s">
        <v>63</v>
      </c>
      <c r="B69" s="31"/>
      <c r="C69" s="72">
        <v>34.681455150321533</v>
      </c>
      <c r="D69" s="72">
        <v>35.541202419882893</v>
      </c>
      <c r="E69" s="72">
        <v>33.655428312941979</v>
      </c>
      <c r="F69" s="72">
        <v>26.456460958458791</v>
      </c>
      <c r="G69" s="72">
        <v>26.475780630710297</v>
      </c>
      <c r="H69" s="73">
        <v>26.435167776297828</v>
      </c>
      <c r="I69" s="108">
        <v>15.378540594368278</v>
      </c>
      <c r="J69" s="72">
        <v>13.802223266104846</v>
      </c>
      <c r="K69" s="73">
        <v>17.18416962568466</v>
      </c>
      <c r="L69" s="72">
        <v>15.284554501156165</v>
      </c>
      <c r="M69" s="72">
        <v>13.717928000862488</v>
      </c>
      <c r="N69" s="75">
        <v>17.082568592649491</v>
      </c>
    </row>
    <row r="70" spans="1:14" ht="11.45" customHeight="1" x14ac:dyDescent="0.2">
      <c r="A70" s="30" t="s">
        <v>64</v>
      </c>
      <c r="B70" s="31"/>
      <c r="C70" s="77">
        <v>33.001638327815854</v>
      </c>
      <c r="D70" s="77">
        <v>34.018703345582495</v>
      </c>
      <c r="E70" s="77">
        <v>31.775738368422065</v>
      </c>
      <c r="F70" s="77">
        <v>25.236240202385137</v>
      </c>
      <c r="G70" s="77">
        <v>25.168877263963822</v>
      </c>
      <c r="H70" s="78">
        <v>25.312499542968986</v>
      </c>
      <c r="I70" s="107">
        <v>14.645787507699728</v>
      </c>
      <c r="J70" s="77">
        <v>13.202111315804869</v>
      </c>
      <c r="K70" s="78">
        <v>16.317074423785115</v>
      </c>
      <c r="L70" s="77">
        <v>14.553170439995442</v>
      </c>
      <c r="M70" s="77">
        <v>13.116070895970143</v>
      </c>
      <c r="N70" s="79">
        <v>16.219781360886465</v>
      </c>
    </row>
    <row r="71" spans="1:14" ht="11.45" customHeight="1" x14ac:dyDescent="0.2">
      <c r="A71" s="36" t="s">
        <v>65</v>
      </c>
      <c r="B71" s="44"/>
      <c r="C71" s="72">
        <v>33.536311249144788</v>
      </c>
      <c r="D71" s="72">
        <v>33.656708532846636</v>
      </c>
      <c r="E71" s="72">
        <v>33.395797205640321</v>
      </c>
      <c r="F71" s="72">
        <v>25.107208569275457</v>
      </c>
      <c r="G71" s="72">
        <v>24.942754897194014</v>
      </c>
      <c r="H71" s="73">
        <v>25.292753294271034</v>
      </c>
      <c r="I71" s="108">
        <v>14.53889954295043</v>
      </c>
      <c r="J71" s="72">
        <v>12.961671702370106</v>
      </c>
      <c r="K71" s="73">
        <v>16.348997002964481</v>
      </c>
      <c r="L71" s="72">
        <v>14.448881127142455</v>
      </c>
      <c r="M71" s="72">
        <v>12.873939531884885</v>
      </c>
      <c r="N71" s="75">
        <v>16.258488798260309</v>
      </c>
    </row>
    <row r="72" spans="1:14" ht="11.45" customHeight="1" x14ac:dyDescent="0.2">
      <c r="A72" s="30" t="s">
        <v>66</v>
      </c>
      <c r="B72" s="31"/>
      <c r="C72" s="77">
        <v>34.97061105847115</v>
      </c>
      <c r="D72" s="77">
        <v>33.099389021400007</v>
      </c>
      <c r="E72" s="78">
        <v>37.1376858881668</v>
      </c>
      <c r="F72" s="77">
        <v>25.86783186595423</v>
      </c>
      <c r="G72" s="77">
        <v>24.928173180940991</v>
      </c>
      <c r="H72" s="78">
        <v>26.927362729890952</v>
      </c>
      <c r="I72" s="107">
        <v>14.779319875012922</v>
      </c>
      <c r="J72" s="77">
        <v>12.990818808463274</v>
      </c>
      <c r="K72" s="78">
        <v>16.819516257928459</v>
      </c>
      <c r="L72" s="77">
        <v>14.69516212127381</v>
      </c>
      <c r="M72" s="77">
        <v>12.904838842435677</v>
      </c>
      <c r="N72" s="79">
        <v>16.739825876542046</v>
      </c>
    </row>
    <row r="73" spans="1:14" ht="11.45" customHeight="1" x14ac:dyDescent="0.2">
      <c r="A73" s="36" t="s">
        <v>67</v>
      </c>
      <c r="B73" s="44"/>
      <c r="C73" s="72">
        <v>33.144912527008273</v>
      </c>
      <c r="D73" s="72">
        <v>31.622172763069912</v>
      </c>
      <c r="E73" s="72">
        <v>34.984195481952995</v>
      </c>
      <c r="F73" s="72">
        <v>24.770861216137884</v>
      </c>
      <c r="G73" s="72">
        <v>24.496282272454803</v>
      </c>
      <c r="H73" s="73">
        <v>25.081995954748937</v>
      </c>
      <c r="I73" s="108">
        <v>14.093766132707955</v>
      </c>
      <c r="J73" s="72">
        <v>12.558785337337847</v>
      </c>
      <c r="K73" s="73">
        <v>15.845188915981364</v>
      </c>
      <c r="L73" s="72">
        <v>14.024538152166372</v>
      </c>
      <c r="M73" s="72">
        <v>12.488587805666659</v>
      </c>
      <c r="N73" s="75">
        <v>15.779517473265965</v>
      </c>
    </row>
    <row r="74" spans="1:14" ht="11.45" customHeight="1" x14ac:dyDescent="0.2">
      <c r="A74" s="30" t="s">
        <v>68</v>
      </c>
      <c r="B74" s="31"/>
      <c r="C74" s="77">
        <v>31.675687364911475</v>
      </c>
      <c r="D74" s="77">
        <v>29.948384441563039</v>
      </c>
      <c r="E74" s="78">
        <v>33.782194160620811</v>
      </c>
      <c r="F74" s="77">
        <v>24.438169730934398</v>
      </c>
      <c r="G74" s="77">
        <v>23.674513727185225</v>
      </c>
      <c r="H74" s="78">
        <v>25.30444996304519</v>
      </c>
      <c r="I74" s="107">
        <v>14.015475842243932</v>
      </c>
      <c r="J74" s="77">
        <v>12.253904605272325</v>
      </c>
      <c r="K74" s="78">
        <v>16.028836043709632</v>
      </c>
      <c r="L74" s="77">
        <v>13.921875521940859</v>
      </c>
      <c r="M74" s="77">
        <v>12.174273852989248</v>
      </c>
      <c r="N74" s="79">
        <v>15.922975353168864</v>
      </c>
    </row>
    <row r="75" spans="1:14" ht="11.45" customHeight="1" x14ac:dyDescent="0.2">
      <c r="A75" s="41" t="s">
        <v>69</v>
      </c>
      <c r="B75" s="31"/>
      <c r="C75" s="109">
        <v>30.510912886415429</v>
      </c>
      <c r="D75" s="109">
        <v>29.253934860057488</v>
      </c>
      <c r="E75" s="109">
        <v>32.065332128974106</v>
      </c>
      <c r="F75" s="109">
        <v>23.814122142841207</v>
      </c>
      <c r="G75" s="109">
        <v>23.394520138306646</v>
      </c>
      <c r="H75" s="109">
        <v>24.294122341973409</v>
      </c>
      <c r="I75" s="109">
        <v>13.873500726146055</v>
      </c>
      <c r="J75" s="109">
        <v>12.320860660247353</v>
      </c>
      <c r="K75" s="109">
        <v>15.632458408715109</v>
      </c>
      <c r="L75" s="109">
        <v>13.782780472277821</v>
      </c>
      <c r="M75" s="109">
        <v>12.229944197377693</v>
      </c>
      <c r="N75" s="110">
        <v>15.546201327083597</v>
      </c>
    </row>
    <row r="76" spans="1:14" ht="11.45" customHeight="1" x14ac:dyDescent="0.2">
      <c r="A76" s="30" t="s">
        <v>70</v>
      </c>
      <c r="B76" s="31"/>
      <c r="C76" s="77">
        <v>32.993929229777592</v>
      </c>
      <c r="D76" s="77">
        <v>32.618283077601994</v>
      </c>
      <c r="E76" s="78">
        <v>33.465736555717292</v>
      </c>
      <c r="F76" s="77">
        <v>25.17301455046076</v>
      </c>
      <c r="G76" s="77">
        <v>24.736015945084951</v>
      </c>
      <c r="H76" s="78">
        <v>25.672780897308552</v>
      </c>
      <c r="I76" s="107">
        <v>14.507858265180541</v>
      </c>
      <c r="J76" s="77">
        <v>12.902732770729443</v>
      </c>
      <c r="K76" s="78">
        <v>16.326645114140085</v>
      </c>
      <c r="L76" s="77">
        <v>14.407796040353379</v>
      </c>
      <c r="M76" s="77">
        <v>12.794532297732845</v>
      </c>
      <c r="N76" s="79">
        <v>16.239271989972575</v>
      </c>
    </row>
    <row r="77" spans="1:14" ht="11.45" customHeight="1" x14ac:dyDescent="0.2">
      <c r="A77" s="41" t="s">
        <v>71</v>
      </c>
      <c r="B77" s="31"/>
      <c r="C77" s="109">
        <v>39.60833825479898</v>
      </c>
      <c r="D77" s="109">
        <v>38.335451106961166</v>
      </c>
      <c r="E77" s="109">
        <v>41.233942976975904</v>
      </c>
      <c r="F77" s="109">
        <v>30.005240252206946</v>
      </c>
      <c r="G77" s="109">
        <v>29.498129025345271</v>
      </c>
      <c r="H77" s="109">
        <v>30.585380964761949</v>
      </c>
      <c r="I77" s="109">
        <v>15.433958303154855</v>
      </c>
      <c r="J77" s="109">
        <v>14.247098687186428</v>
      </c>
      <c r="K77" s="109">
        <v>16.80844685226521</v>
      </c>
      <c r="L77" s="109">
        <v>15.32619018109099</v>
      </c>
      <c r="M77" s="109">
        <v>14.127298681998123</v>
      </c>
      <c r="N77" s="110">
        <v>16.716653719442878</v>
      </c>
    </row>
    <row r="78" spans="1:14" ht="11.45" customHeight="1" x14ac:dyDescent="0.2">
      <c r="A78" s="30" t="s">
        <v>72</v>
      </c>
      <c r="B78" s="31"/>
      <c r="C78" s="77">
        <v>40.449838022615992</v>
      </c>
      <c r="D78" s="77">
        <v>38.687671052648774</v>
      </c>
      <c r="E78" s="78">
        <v>42.600147114446102</v>
      </c>
      <c r="F78" s="77">
        <v>31.434397409703038</v>
      </c>
      <c r="G78" s="77">
        <v>30.441878843878847</v>
      </c>
      <c r="H78" s="78">
        <v>32.527613619677361</v>
      </c>
      <c r="I78" s="107">
        <v>16.382134306103236</v>
      </c>
      <c r="J78" s="77">
        <v>14.505399305991137</v>
      </c>
      <c r="K78" s="78">
        <v>18.522177945142641</v>
      </c>
      <c r="L78" s="77">
        <v>16.257468117138686</v>
      </c>
      <c r="M78" s="77">
        <v>14.391200616636752</v>
      </c>
      <c r="N78" s="79">
        <v>18.389737754156428</v>
      </c>
    </row>
    <row r="79" spans="1:14" ht="11.45" customHeight="1" x14ac:dyDescent="0.2">
      <c r="A79" s="41" t="s">
        <v>73</v>
      </c>
      <c r="B79" s="31"/>
      <c r="C79" s="109">
        <v>40.133613348233283</v>
      </c>
      <c r="D79" s="109">
        <v>38.895581851954752</v>
      </c>
      <c r="E79" s="109">
        <v>41.625977019724402</v>
      </c>
      <c r="F79" s="109">
        <v>30.187738414303961</v>
      </c>
      <c r="G79" s="109">
        <v>29.614142766282246</v>
      </c>
      <c r="H79" s="109">
        <v>30.823410325949254</v>
      </c>
      <c r="I79" s="109">
        <v>16.26649329268578</v>
      </c>
      <c r="J79" s="109">
        <v>14.300876958714891</v>
      </c>
      <c r="K79" s="109">
        <v>18.469386589289741</v>
      </c>
      <c r="L79" s="109">
        <v>16.12804185988011</v>
      </c>
      <c r="M79" s="109">
        <v>14.169122755627198</v>
      </c>
      <c r="N79" s="110">
        <v>18.327147177984308</v>
      </c>
    </row>
    <row r="80" spans="1:14" ht="11.45" customHeight="1" x14ac:dyDescent="0.2">
      <c r="A80" s="30" t="s">
        <v>246</v>
      </c>
      <c r="B80" s="31"/>
      <c r="C80" s="77">
        <v>39.532607113814848</v>
      </c>
      <c r="D80" s="77">
        <v>38.17886034591028</v>
      </c>
      <c r="E80" s="78">
        <v>41.179420866707538</v>
      </c>
      <c r="F80" s="77">
        <v>30.226704761702443</v>
      </c>
      <c r="G80" s="77">
        <v>29.283966297372046</v>
      </c>
      <c r="H80" s="78">
        <v>31.273727116257263</v>
      </c>
      <c r="I80" s="107">
        <v>16.12453417698125</v>
      </c>
      <c r="J80" s="77">
        <v>14.20404629339129</v>
      </c>
      <c r="K80" s="78">
        <v>18.275023155681346</v>
      </c>
      <c r="L80" s="77">
        <v>15.983520618553083</v>
      </c>
      <c r="M80" s="77">
        <v>14.068637232368124</v>
      </c>
      <c r="N80" s="79">
        <v>18.131173319040396</v>
      </c>
    </row>
    <row r="81" spans="1:14" ht="11.45" customHeight="1" x14ac:dyDescent="0.2">
      <c r="A81" s="41" t="s">
        <v>247</v>
      </c>
      <c r="B81" s="31"/>
      <c r="C81" s="109">
        <v>38.379174521661177</v>
      </c>
      <c r="D81" s="109">
        <v>37.06764925550717</v>
      </c>
      <c r="E81" s="109">
        <v>39.89635124565357</v>
      </c>
      <c r="F81" s="109">
        <v>28.818721010399415</v>
      </c>
      <c r="G81" s="109">
        <v>28.196143521489187</v>
      </c>
      <c r="H81" s="109">
        <v>29.499843776328696</v>
      </c>
      <c r="I81" s="109">
        <v>15.388682622612757</v>
      </c>
      <c r="J81" s="109">
        <v>13.499458069074029</v>
      </c>
      <c r="K81" s="109">
        <v>17.493417992374312</v>
      </c>
      <c r="L81" s="109">
        <v>15.264983244847578</v>
      </c>
      <c r="M81" s="109">
        <v>13.386049191831487</v>
      </c>
      <c r="N81" s="110">
        <v>17.363307699802142</v>
      </c>
    </row>
    <row r="82" spans="1:14" ht="11.45" customHeight="1" x14ac:dyDescent="0.2">
      <c r="A82" s="30" t="s">
        <v>248</v>
      </c>
      <c r="B82" s="31"/>
      <c r="C82" s="77">
        <v>31.147749032087241</v>
      </c>
      <c r="D82" s="77">
        <v>31.048825859558772</v>
      </c>
      <c r="E82" s="78">
        <v>31.262076497747131</v>
      </c>
      <c r="F82" s="77">
        <v>25.44467021281076</v>
      </c>
      <c r="G82" s="77">
        <v>25.766841008430706</v>
      </c>
      <c r="H82" s="78">
        <v>25.091157758118364</v>
      </c>
      <c r="I82" s="107">
        <v>14.675872602240835</v>
      </c>
      <c r="J82" s="77">
        <v>13.060931081719515</v>
      </c>
      <c r="K82" s="78">
        <v>16.481765514643335</v>
      </c>
      <c r="L82" s="77">
        <v>14.571561529115307</v>
      </c>
      <c r="M82" s="77">
        <v>12.974364871841805</v>
      </c>
      <c r="N82" s="79">
        <v>16.361195382621119</v>
      </c>
    </row>
    <row r="83" spans="1:14" ht="11.45" customHeight="1" x14ac:dyDescent="0.2">
      <c r="A83" s="41" t="s">
        <v>249</v>
      </c>
      <c r="B83" s="31"/>
      <c r="C83" s="109">
        <v>30.699210507945967</v>
      </c>
      <c r="D83" s="109">
        <v>30.629303901557289</v>
      </c>
      <c r="E83" s="109">
        <v>30.780298725302092</v>
      </c>
      <c r="F83" s="109">
        <v>23.606240480767795</v>
      </c>
      <c r="G83" s="109">
        <v>24.021754274484312</v>
      </c>
      <c r="H83" s="109">
        <v>23.148025641941224</v>
      </c>
      <c r="I83" s="109">
        <v>13.43665139753084</v>
      </c>
      <c r="J83" s="109">
        <v>11.889741177461648</v>
      </c>
      <c r="K83" s="109">
        <v>15.15731999120106</v>
      </c>
      <c r="L83" s="109">
        <v>13.327626172720496</v>
      </c>
      <c r="M83" s="109">
        <v>11.794218752036826</v>
      </c>
      <c r="N83" s="110">
        <v>15.037837273931384</v>
      </c>
    </row>
    <row r="84" spans="1:14" ht="11.45" customHeight="1" x14ac:dyDescent="0.2">
      <c r="A84" s="30" t="s">
        <v>261</v>
      </c>
      <c r="B84" s="31"/>
      <c r="C84" s="77">
        <v>30.18301198789235</v>
      </c>
      <c r="D84" s="77">
        <v>30.278665464684043</v>
      </c>
      <c r="E84" s="78">
        <v>30.070338860220584</v>
      </c>
      <c r="F84" s="77">
        <v>23.32141346203305</v>
      </c>
      <c r="G84" s="77">
        <v>23.688892030184832</v>
      </c>
      <c r="H84" s="78">
        <v>22.91260082295021</v>
      </c>
      <c r="I84" s="107">
        <v>13.745292977761386</v>
      </c>
      <c r="J84" s="77">
        <v>12.127230055093804</v>
      </c>
      <c r="K84" s="78">
        <v>15.547640601918678</v>
      </c>
      <c r="L84" s="77">
        <v>13.649138864033503</v>
      </c>
      <c r="M84" s="77">
        <v>12.040928233709216</v>
      </c>
      <c r="N84" s="79">
        <v>15.444310699700086</v>
      </c>
    </row>
    <row r="85" spans="1:14" ht="11.45" customHeight="1" x14ac:dyDescent="0.2">
      <c r="A85" s="41" t="s">
        <v>262</v>
      </c>
      <c r="B85" s="31"/>
      <c r="C85" s="109">
        <v>28.523089677396708</v>
      </c>
      <c r="D85" s="109">
        <v>27.746965796165334</v>
      </c>
      <c r="E85" s="109">
        <v>29.425139853078491</v>
      </c>
      <c r="F85" s="109">
        <v>20.538032495109981</v>
      </c>
      <c r="G85" s="109">
        <v>19.925842965610666</v>
      </c>
      <c r="H85" s="109">
        <v>21.224024440792192</v>
      </c>
      <c r="I85" s="109">
        <v>12.573632978222761</v>
      </c>
      <c r="J85" s="109">
        <v>11.053354550637362</v>
      </c>
      <c r="K85" s="109">
        <v>14.267188852581954</v>
      </c>
      <c r="L85" s="109">
        <v>12.482833114961618</v>
      </c>
      <c r="M85" s="109">
        <v>10.990188599005638</v>
      </c>
      <c r="N85" s="110">
        <v>14.147812828664582</v>
      </c>
    </row>
    <row r="86" spans="1:14" ht="11.45" customHeight="1" x14ac:dyDescent="0.2">
      <c r="A86" s="30" t="s">
        <v>263</v>
      </c>
      <c r="B86" s="31"/>
      <c r="C86" s="77">
        <v>31.013712511798769</v>
      </c>
      <c r="D86" s="77">
        <v>29.008205679999143</v>
      </c>
      <c r="E86" s="78">
        <v>33.430670714270448</v>
      </c>
      <c r="F86" s="77">
        <v>23.349458408817664</v>
      </c>
      <c r="G86" s="77">
        <v>21.33642197062969</v>
      </c>
      <c r="H86" s="78">
        <v>25.658739858122239</v>
      </c>
      <c r="I86" s="107">
        <v>12.776996840164635</v>
      </c>
      <c r="J86" s="77">
        <v>10.83579662709727</v>
      </c>
      <c r="K86" s="78">
        <v>14.95493602221325</v>
      </c>
      <c r="L86" s="77">
        <v>12.667728338257906</v>
      </c>
      <c r="M86" s="77">
        <v>10.735542099589162</v>
      </c>
      <c r="N86" s="79">
        <v>14.840290825487948</v>
      </c>
    </row>
    <row r="87" spans="1:14" ht="11.45" customHeight="1" x14ac:dyDescent="0.2">
      <c r="A87" s="41" t="s">
        <v>264</v>
      </c>
      <c r="B87" s="31"/>
      <c r="C87" s="109">
        <v>29.262136501990359</v>
      </c>
      <c r="D87" s="109">
        <v>28.722350903057176</v>
      </c>
      <c r="E87" s="109">
        <v>29.913647799182336</v>
      </c>
      <c r="F87" s="109">
        <v>22.238578238151309</v>
      </c>
      <c r="G87" s="109">
        <v>22.055573975198826</v>
      </c>
      <c r="H87" s="109">
        <v>22.449298159104266</v>
      </c>
      <c r="I87" s="109">
        <v>12.983109123673811</v>
      </c>
      <c r="J87" s="109">
        <v>11.419112388308829</v>
      </c>
      <c r="K87" s="109">
        <v>14.723579115474784</v>
      </c>
      <c r="L87" s="109">
        <v>12.874671131180026</v>
      </c>
      <c r="M87" s="109">
        <v>11.317771948124587</v>
      </c>
      <c r="N87" s="110">
        <v>14.60948769142589</v>
      </c>
    </row>
    <row r="88" spans="1:14" ht="11.45" customHeight="1" x14ac:dyDescent="0.2">
      <c r="A88" s="338"/>
      <c r="B88" s="31"/>
      <c r="C88" s="109"/>
      <c r="D88" s="109"/>
      <c r="E88" s="109"/>
      <c r="F88" s="109"/>
      <c r="G88" s="109"/>
      <c r="H88" s="109"/>
      <c r="I88" s="109"/>
      <c r="J88" s="109"/>
      <c r="K88" s="109"/>
      <c r="L88" s="109"/>
      <c r="M88" s="109"/>
      <c r="N88" s="109"/>
    </row>
    <row r="89" spans="1:14" x14ac:dyDescent="0.2">
      <c r="A89" s="546"/>
      <c r="B89" s="546"/>
      <c r="C89" s="546"/>
      <c r="D89" s="546"/>
      <c r="E89" s="546"/>
      <c r="F89" s="546"/>
      <c r="G89" s="546"/>
      <c r="H89" s="546"/>
    </row>
    <row r="90" spans="1:14" ht="21.6" customHeight="1" x14ac:dyDescent="0.2">
      <c r="A90" s="547" t="s">
        <v>74</v>
      </c>
      <c r="B90" s="547"/>
      <c r="C90" s="547"/>
      <c r="D90" s="547"/>
      <c r="E90" s="547"/>
      <c r="F90" s="547"/>
      <c r="G90" s="547"/>
      <c r="H90" s="547"/>
    </row>
    <row r="95" spans="1:14" x14ac:dyDescent="0.2">
      <c r="A95" s="548" t="s">
        <v>2</v>
      </c>
      <c r="B95" s="548"/>
      <c r="C95" s="548"/>
      <c r="D95" s="548"/>
      <c r="E95" s="548"/>
      <c r="F95" s="548"/>
      <c r="G95" s="548"/>
      <c r="H95" s="548"/>
      <c r="I95" s="548"/>
      <c r="J95" s="548"/>
      <c r="K95" s="548"/>
      <c r="L95" s="548"/>
      <c r="M95" s="548"/>
      <c r="N95" s="548"/>
    </row>
    <row r="97" spans="14:16" x14ac:dyDescent="0.2">
      <c r="N97" s="554"/>
      <c r="O97" s="554"/>
      <c r="P97" s="554"/>
    </row>
  </sheetData>
  <mergeCells count="11">
    <mergeCell ref="A89:H89"/>
    <mergeCell ref="A90:H90"/>
    <mergeCell ref="A95:N95"/>
    <mergeCell ref="N97:P97"/>
    <mergeCell ref="L1:N1"/>
    <mergeCell ref="A5:A6"/>
    <mergeCell ref="C5:E5"/>
    <mergeCell ref="F5:H5"/>
    <mergeCell ref="I5:K5"/>
    <mergeCell ref="L5:N5"/>
    <mergeCell ref="A4:N4"/>
  </mergeCells>
  <hyperlinks>
    <hyperlink ref="L1:N1" location="ÍNDICE!A1" display="VOLVER AL ÍNDICE"/>
  </hyperlinks>
  <printOptions horizontalCentered="1" verticalCentered="1"/>
  <pageMargins left="0.78740157480314965" right="0.78740157480314965" top="0" bottom="0.78740157480314965" header="0.51181102362204722" footer="0.31496062992125984"/>
  <pageSetup paperSize="9" scale="71" orientation="portrait" r:id="rId1"/>
  <drawing r:id="rId2"/>
  <legacyDrawingHF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8"/>
  <sheetViews>
    <sheetView showGridLines="0" zoomScale="96" zoomScaleNormal="96" workbookViewId="0"/>
  </sheetViews>
  <sheetFormatPr baseColWidth="10" defaultRowHeight="12.75" x14ac:dyDescent="0.2"/>
  <cols>
    <col min="1" max="1" width="12.5703125" customWidth="1"/>
    <col min="2" max="2" width="53.42578125" style="135" customWidth="1"/>
    <col min="3" max="3" width="9.85546875" customWidth="1"/>
    <col min="4" max="4" width="9.140625" style="344" customWidth="1"/>
    <col min="5" max="5" width="9.28515625" customWidth="1"/>
    <col min="6" max="6" width="8.5703125" style="341" customWidth="1"/>
    <col min="7" max="7" width="9.85546875" customWidth="1"/>
    <col min="8" max="8" width="8.5703125" style="344" customWidth="1"/>
    <col min="9" max="9" width="11.28515625" customWidth="1"/>
    <col min="10" max="10" width="9.85546875" customWidth="1"/>
    <col min="11" max="11" width="9.7109375" customWidth="1"/>
    <col min="12" max="12" width="10.85546875" customWidth="1"/>
    <col min="13" max="13" width="8.85546875" customWidth="1"/>
    <col min="14" max="14" width="10" customWidth="1"/>
  </cols>
  <sheetData>
    <row r="1" spans="1:21" ht="60" customHeight="1" x14ac:dyDescent="0.2">
      <c r="A1" s="134"/>
      <c r="E1" s="8"/>
      <c r="G1" s="8"/>
      <c r="H1" s="341"/>
      <c r="I1" s="8"/>
      <c r="J1" s="340"/>
      <c r="K1" s="8"/>
      <c r="L1" s="11"/>
      <c r="M1" s="136" t="s">
        <v>3</v>
      </c>
      <c r="N1" s="136"/>
    </row>
    <row r="2" spans="1:21" ht="13.5" thickBot="1" x14ac:dyDescent="0.25">
      <c r="A2" s="137" t="s">
        <v>2</v>
      </c>
      <c r="B2" s="138"/>
      <c r="C2" s="139"/>
      <c r="D2" s="342"/>
      <c r="E2" s="139"/>
      <c r="F2" s="342"/>
      <c r="G2" s="139"/>
      <c r="H2" s="342"/>
    </row>
    <row r="3" spans="1:21" ht="23.25" customHeight="1" thickTop="1" x14ac:dyDescent="0.2">
      <c r="A3" s="571" t="s">
        <v>267</v>
      </c>
      <c r="B3" s="572"/>
      <c r="C3" s="572"/>
      <c r="D3" s="572"/>
      <c r="E3" s="572"/>
      <c r="F3" s="572"/>
      <c r="G3" s="572"/>
      <c r="H3" s="572"/>
      <c r="I3" s="572"/>
      <c r="J3" s="572"/>
      <c r="K3" s="572"/>
      <c r="L3" s="572"/>
      <c r="M3" s="572"/>
      <c r="N3" s="573"/>
      <c r="P3" s="568" t="s">
        <v>270</v>
      </c>
      <c r="Q3" s="568"/>
      <c r="R3" s="568"/>
      <c r="S3" s="568"/>
      <c r="T3" s="568"/>
      <c r="U3" s="568"/>
    </row>
    <row r="4" spans="1:21" ht="13.5" thickBot="1" x14ac:dyDescent="0.25">
      <c r="A4" s="140"/>
      <c r="B4" s="141"/>
      <c r="C4" s="569" t="s">
        <v>106</v>
      </c>
      <c r="D4" s="570"/>
      <c r="E4" s="569" t="s">
        <v>107</v>
      </c>
      <c r="F4" s="570"/>
      <c r="G4" s="569" t="s">
        <v>108</v>
      </c>
      <c r="H4" s="570"/>
      <c r="I4" s="569" t="s">
        <v>106</v>
      </c>
      <c r="J4" s="570"/>
      <c r="K4" s="569" t="s">
        <v>107</v>
      </c>
      <c r="L4" s="570"/>
      <c r="M4" s="569" t="s">
        <v>108</v>
      </c>
      <c r="N4" s="577"/>
      <c r="P4" s="569" t="s">
        <v>106</v>
      </c>
      <c r="Q4" s="570"/>
      <c r="R4" s="569" t="s">
        <v>107</v>
      </c>
      <c r="S4" s="570"/>
      <c r="T4" s="569" t="s">
        <v>108</v>
      </c>
      <c r="U4" s="570"/>
    </row>
    <row r="5" spans="1:21" ht="36" x14ac:dyDescent="0.2">
      <c r="A5" s="140"/>
      <c r="B5" s="141"/>
      <c r="C5" s="142" t="s">
        <v>109</v>
      </c>
      <c r="D5" s="343" t="s">
        <v>110</v>
      </c>
      <c r="E5" s="142" t="s">
        <v>109</v>
      </c>
      <c r="F5" s="343" t="s">
        <v>110</v>
      </c>
      <c r="G5" s="142" t="s">
        <v>109</v>
      </c>
      <c r="H5" s="343" t="s">
        <v>110</v>
      </c>
      <c r="I5" s="142" t="s">
        <v>111</v>
      </c>
      <c r="J5" s="143" t="s">
        <v>112</v>
      </c>
      <c r="K5" s="142" t="s">
        <v>111</v>
      </c>
      <c r="L5" s="144" t="s">
        <v>113</v>
      </c>
      <c r="M5" s="142" t="s">
        <v>111</v>
      </c>
      <c r="N5" s="145" t="s">
        <v>113</v>
      </c>
      <c r="P5" s="142" t="s">
        <v>109</v>
      </c>
      <c r="Q5" s="343" t="s">
        <v>110</v>
      </c>
      <c r="R5" s="142" t="s">
        <v>109</v>
      </c>
      <c r="S5" s="343" t="s">
        <v>110</v>
      </c>
      <c r="T5" s="142" t="s">
        <v>109</v>
      </c>
      <c r="U5" s="343" t="s">
        <v>110</v>
      </c>
    </row>
    <row r="6" spans="1:21" x14ac:dyDescent="0.2">
      <c r="A6" s="146"/>
      <c r="B6" s="147" t="s">
        <v>79</v>
      </c>
      <c r="C6" s="366">
        <f>C7+C8</f>
        <v>38912</v>
      </c>
      <c r="D6" s="367">
        <v>1</v>
      </c>
      <c r="E6" s="366">
        <v>18821</v>
      </c>
      <c r="F6" s="379">
        <f>1*100</f>
        <v>100</v>
      </c>
      <c r="G6" s="366">
        <v>20091</v>
      </c>
      <c r="H6" s="381">
        <v>100</v>
      </c>
      <c r="I6" s="366">
        <v>-14688</v>
      </c>
      <c r="J6" s="389">
        <v>-27.402985074626866</v>
      </c>
      <c r="K6" s="366">
        <v>-6971</v>
      </c>
      <c r="L6" s="389">
        <v>-27.027760545905707</v>
      </c>
      <c r="M6" s="366">
        <v>-7717</v>
      </c>
      <c r="N6" s="415">
        <v>-27.751006904487916</v>
      </c>
      <c r="O6" s="339"/>
      <c r="P6" s="393">
        <v>53600</v>
      </c>
      <c r="Q6" s="394">
        <v>1</v>
      </c>
      <c r="R6" s="393">
        <v>25792</v>
      </c>
      <c r="S6" s="395">
        <f>1*100</f>
        <v>100</v>
      </c>
      <c r="T6" s="393">
        <v>27808</v>
      </c>
      <c r="U6" s="396">
        <v>100</v>
      </c>
    </row>
    <row r="7" spans="1:21" x14ac:dyDescent="0.2">
      <c r="A7" s="148" t="s">
        <v>114</v>
      </c>
      <c r="B7" s="149" t="s">
        <v>115</v>
      </c>
      <c r="C7" s="368">
        <v>18082</v>
      </c>
      <c r="D7" s="369">
        <v>0.46500000000000002</v>
      </c>
      <c r="E7" s="368">
        <v>9462</v>
      </c>
      <c r="F7" s="380">
        <f>E7*100/E6</f>
        <v>50.273630519101005</v>
      </c>
      <c r="G7" s="368">
        <v>8620</v>
      </c>
      <c r="H7" s="380">
        <f>G7*100/G6</f>
        <v>42.904783236274952</v>
      </c>
      <c r="I7" s="368">
        <v>-7437</v>
      </c>
      <c r="J7" s="392">
        <v>-29.142991496531994</v>
      </c>
      <c r="K7" s="368">
        <v>-3755</v>
      </c>
      <c r="L7" s="392">
        <v>-28.410380570477415</v>
      </c>
      <c r="M7" s="368">
        <v>-3682</v>
      </c>
      <c r="N7" s="416">
        <v>-29.930092667858883</v>
      </c>
      <c r="O7" s="373"/>
      <c r="P7" s="397">
        <v>25519</v>
      </c>
      <c r="Q7" s="398">
        <v>0.47610074626865673</v>
      </c>
      <c r="R7" s="397">
        <v>13217</v>
      </c>
      <c r="S7" s="399">
        <v>51.244571960297769</v>
      </c>
      <c r="T7" s="397">
        <v>12302</v>
      </c>
      <c r="U7" s="399">
        <v>44.239067894131203</v>
      </c>
    </row>
    <row r="8" spans="1:21" x14ac:dyDescent="0.2">
      <c r="A8" s="150"/>
      <c r="B8" s="151" t="s">
        <v>195</v>
      </c>
      <c r="C8" s="370">
        <v>20830</v>
      </c>
      <c r="D8" s="369">
        <v>0.53500000000000003</v>
      </c>
      <c r="E8" s="370">
        <v>9359</v>
      </c>
      <c r="F8" s="380">
        <f>E8*100/E6</f>
        <v>49.726369480898995</v>
      </c>
      <c r="G8" s="370">
        <v>11471</v>
      </c>
      <c r="H8" s="380">
        <f>G8*100/G6</f>
        <v>57.095216763725048</v>
      </c>
      <c r="I8" s="370">
        <v>-7251</v>
      </c>
      <c r="J8" s="386">
        <v>-25.821729995370536</v>
      </c>
      <c r="K8" s="370">
        <v>-3216</v>
      </c>
      <c r="L8" s="386">
        <v>-25.57455268389662</v>
      </c>
      <c r="M8" s="370">
        <v>-4035</v>
      </c>
      <c r="N8" s="417">
        <v>-26.02218496066039</v>
      </c>
      <c r="O8" s="372"/>
      <c r="P8" s="400">
        <v>28081</v>
      </c>
      <c r="Q8" s="401">
        <v>0.52389925373134327</v>
      </c>
      <c r="R8" s="400">
        <v>12575</v>
      </c>
      <c r="S8" s="399">
        <v>48.755428039702231</v>
      </c>
      <c r="T8" s="400">
        <v>15506</v>
      </c>
      <c r="U8" s="399">
        <v>55.760932105868797</v>
      </c>
    </row>
    <row r="9" spans="1:21" ht="13.5" thickBot="1" x14ac:dyDescent="0.25">
      <c r="A9" s="152"/>
      <c r="B9" s="153" t="s">
        <v>79</v>
      </c>
      <c r="C9" s="366">
        <v>38912</v>
      </c>
      <c r="D9" s="371">
        <v>1</v>
      </c>
      <c r="E9" s="366">
        <f>E7+E8</f>
        <v>18821</v>
      </c>
      <c r="F9" s="381">
        <v>100</v>
      </c>
      <c r="G9" s="366">
        <v>20091</v>
      </c>
      <c r="H9" s="379">
        <v>100</v>
      </c>
      <c r="I9" s="366">
        <v>-14688</v>
      </c>
      <c r="J9" s="389">
        <v>-27.402985074626866</v>
      </c>
      <c r="K9" s="366">
        <v>-6971</v>
      </c>
      <c r="L9" s="389">
        <v>-27.027760545905707</v>
      </c>
      <c r="M9" s="366">
        <v>-7717</v>
      </c>
      <c r="N9" s="415">
        <v>-27.751006904487916</v>
      </c>
      <c r="O9" s="339"/>
      <c r="P9" s="393">
        <v>53600</v>
      </c>
      <c r="Q9" s="402">
        <v>1</v>
      </c>
      <c r="R9" s="393">
        <v>25792</v>
      </c>
      <c r="S9" s="396">
        <v>100</v>
      </c>
      <c r="T9" s="393">
        <v>27808</v>
      </c>
      <c r="U9" s="395">
        <v>100</v>
      </c>
    </row>
    <row r="10" spans="1:21" ht="12.75" customHeight="1" thickBot="1" x14ac:dyDescent="0.25">
      <c r="A10" s="574" t="s">
        <v>117</v>
      </c>
      <c r="B10" s="155" t="s">
        <v>118</v>
      </c>
      <c r="C10" s="374">
        <v>15210</v>
      </c>
      <c r="D10" s="385">
        <f>C10*100/C6</f>
        <v>39.088199013157897</v>
      </c>
      <c r="E10" s="377">
        <v>7466</v>
      </c>
      <c r="F10" s="382">
        <f>E10*100/E9</f>
        <v>39.668455448700918</v>
      </c>
      <c r="G10" s="377">
        <v>7744</v>
      </c>
      <c r="H10" s="385">
        <f>G10*100/G9</f>
        <v>38.544621970036332</v>
      </c>
      <c r="I10" s="377">
        <v>-4448</v>
      </c>
      <c r="J10" s="387">
        <v>-22.626920337775967</v>
      </c>
      <c r="K10" s="377">
        <v>-2133</v>
      </c>
      <c r="L10" s="387">
        <v>-22.221064694238983</v>
      </c>
      <c r="M10" s="377">
        <v>-2315</v>
      </c>
      <c r="N10" s="418">
        <v>-23.014216124863307</v>
      </c>
      <c r="P10" s="403">
        <v>19658</v>
      </c>
      <c r="Q10" s="404">
        <v>0.3667537313432836</v>
      </c>
      <c r="R10" s="405">
        <v>9599</v>
      </c>
      <c r="S10" s="406">
        <v>37.216966501240698</v>
      </c>
      <c r="T10" s="405">
        <v>10059</v>
      </c>
      <c r="U10" s="407">
        <v>36.17304372842348</v>
      </c>
    </row>
    <row r="11" spans="1:21" ht="12.75" customHeight="1" x14ac:dyDescent="0.2">
      <c r="A11" s="575"/>
      <c r="B11" s="155" t="s">
        <v>119</v>
      </c>
      <c r="C11" s="375">
        <v>16981</v>
      </c>
      <c r="D11" s="385">
        <f>C11*100/C9</f>
        <v>43.639494243421055</v>
      </c>
      <c r="E11" s="377">
        <f>E12+E13</f>
        <v>8682</v>
      </c>
      <c r="F11" s="382">
        <f>E11*100/E9</f>
        <v>46.129323627862497</v>
      </c>
      <c r="G11" s="377">
        <v>8299</v>
      </c>
      <c r="H11" s="385">
        <f>G11*100/G9</f>
        <v>41.307052909262858</v>
      </c>
      <c r="I11" s="377">
        <v>-7737</v>
      </c>
      <c r="J11" s="387">
        <v>-31.301076138846184</v>
      </c>
      <c r="K11" s="377">
        <v>-3918</v>
      </c>
      <c r="L11" s="387">
        <v>-31.095238095238095</v>
      </c>
      <c r="M11" s="377">
        <v>-3819</v>
      </c>
      <c r="N11" s="418">
        <v>-31.515101501898002</v>
      </c>
      <c r="P11" s="408">
        <v>24718</v>
      </c>
      <c r="Q11" s="404">
        <v>0.46115671641791045</v>
      </c>
      <c r="R11" s="405">
        <v>12600</v>
      </c>
      <c r="S11" s="406">
        <v>48.852357320099252</v>
      </c>
      <c r="T11" s="405">
        <v>12118</v>
      </c>
      <c r="U11" s="407">
        <v>43.57738780207135</v>
      </c>
    </row>
    <row r="12" spans="1:21" x14ac:dyDescent="0.2">
      <c r="A12" s="575"/>
      <c r="B12" s="156" t="s">
        <v>121</v>
      </c>
      <c r="C12" s="370">
        <v>2809</v>
      </c>
      <c r="D12" s="386">
        <f>C12*100/C9</f>
        <v>7.2188527960526319</v>
      </c>
      <c r="E12" s="370">
        <v>1359</v>
      </c>
      <c r="F12" s="383">
        <f>E12*100/E9</f>
        <v>7.2206577758886352</v>
      </c>
      <c r="G12" s="370">
        <v>1450</v>
      </c>
      <c r="H12" s="390">
        <f>G12*100/G9</f>
        <v>7.2171619132945102</v>
      </c>
      <c r="I12" s="370">
        <v>-762</v>
      </c>
      <c r="J12" s="386">
        <v>-21.338560627275275</v>
      </c>
      <c r="K12" s="370">
        <v>-449</v>
      </c>
      <c r="L12" s="386">
        <v>-24.834070796460178</v>
      </c>
      <c r="M12" s="370">
        <v>-313</v>
      </c>
      <c r="N12" s="417">
        <v>-17.753828701077708</v>
      </c>
      <c r="P12" s="400">
        <v>3571</v>
      </c>
      <c r="Q12" s="401">
        <v>6.6623134328358202E-2</v>
      </c>
      <c r="R12" s="400">
        <v>1808</v>
      </c>
      <c r="S12" s="399">
        <v>7.0099255583126547</v>
      </c>
      <c r="T12" s="400">
        <v>1763</v>
      </c>
      <c r="U12" s="409">
        <v>6.339902186421174</v>
      </c>
    </row>
    <row r="13" spans="1:21" ht="12.75" customHeight="1" x14ac:dyDescent="0.2">
      <c r="A13" s="575"/>
      <c r="B13" s="156" t="s">
        <v>120</v>
      </c>
      <c r="C13" s="370">
        <v>14172</v>
      </c>
      <c r="D13" s="386">
        <f>C13*100/C9</f>
        <v>36.420641447368418</v>
      </c>
      <c r="E13" s="370">
        <v>7323</v>
      </c>
      <c r="F13" s="383">
        <f>E13*100/E9</f>
        <v>38.908665851973858</v>
      </c>
      <c r="G13" s="370">
        <v>6849</v>
      </c>
      <c r="H13" s="390">
        <f>G13*100/G9</f>
        <v>34.089890995968346</v>
      </c>
      <c r="I13" s="370">
        <v>-6975</v>
      </c>
      <c r="J13" s="386">
        <v>-32.983401900978862</v>
      </c>
      <c r="K13" s="370">
        <v>-3469</v>
      </c>
      <c r="L13" s="386">
        <v>-32.144180874722018</v>
      </c>
      <c r="M13" s="370">
        <v>-3506</v>
      </c>
      <c r="N13" s="417">
        <v>-33.858039594398839</v>
      </c>
      <c r="P13" s="400">
        <v>21147</v>
      </c>
      <c r="Q13" s="401">
        <v>0.39453358208955225</v>
      </c>
      <c r="R13" s="400">
        <v>10792</v>
      </c>
      <c r="S13" s="399">
        <v>41.8424317617866</v>
      </c>
      <c r="T13" s="400">
        <v>10355</v>
      </c>
      <c r="U13" s="409">
        <v>37.237485615650172</v>
      </c>
    </row>
    <row r="14" spans="1:21" x14ac:dyDescent="0.2">
      <c r="A14" s="575"/>
      <c r="B14" s="155" t="s">
        <v>122</v>
      </c>
      <c r="C14" s="375">
        <v>6721</v>
      </c>
      <c r="D14" s="387">
        <f>C14*100/C9</f>
        <v>17.272306743421051</v>
      </c>
      <c r="E14" s="377">
        <f>E15+E16+E17</f>
        <v>2673</v>
      </c>
      <c r="F14" s="382">
        <f>E14*100/E9</f>
        <v>14.202220923436586</v>
      </c>
      <c r="G14" s="377">
        <v>4048</v>
      </c>
      <c r="H14" s="385">
        <f>G14*100/G9</f>
        <v>20.148325120700811</v>
      </c>
      <c r="I14" s="377">
        <v>-2503</v>
      </c>
      <c r="J14" s="387">
        <v>-27.1357328707719</v>
      </c>
      <c r="K14" s="377">
        <v>-920</v>
      </c>
      <c r="L14" s="387">
        <v>-25.605343723907598</v>
      </c>
      <c r="M14" s="377">
        <v>-1583</v>
      </c>
      <c r="N14" s="418">
        <v>-28.11223583732907</v>
      </c>
      <c r="P14" s="408">
        <v>9224</v>
      </c>
      <c r="Q14" s="404">
        <v>0.17208955223880598</v>
      </c>
      <c r="R14" s="405">
        <v>3593</v>
      </c>
      <c r="S14" s="406">
        <v>13.93067617866005</v>
      </c>
      <c r="T14" s="405">
        <v>5631</v>
      </c>
      <c r="U14" s="407">
        <v>20.249568469505178</v>
      </c>
    </row>
    <row r="15" spans="1:21" x14ac:dyDescent="0.2">
      <c r="A15" s="575"/>
      <c r="B15" s="156" t="s">
        <v>123</v>
      </c>
      <c r="C15" s="370">
        <v>2746</v>
      </c>
      <c r="D15" s="386">
        <f>C15*100/C9</f>
        <v>7.0569490131578947</v>
      </c>
      <c r="E15" s="370">
        <v>1306</v>
      </c>
      <c r="F15" s="380">
        <f>E15*100/E9</f>
        <v>6.9390574358429413</v>
      </c>
      <c r="G15" s="370">
        <v>1440</v>
      </c>
      <c r="H15" s="390">
        <f>G15*100/G9</f>
        <v>7.1673883828579958</v>
      </c>
      <c r="I15" s="370">
        <v>-693</v>
      </c>
      <c r="J15" s="386">
        <v>-20.151206746147135</v>
      </c>
      <c r="K15" s="370">
        <v>-369</v>
      </c>
      <c r="L15" s="386">
        <v>-22.029850746268657</v>
      </c>
      <c r="M15" s="370">
        <v>-324</v>
      </c>
      <c r="N15" s="417">
        <v>-18.367346938775512</v>
      </c>
      <c r="P15" s="400">
        <v>3439</v>
      </c>
      <c r="Q15" s="401">
        <v>6.4160447761194034E-2</v>
      </c>
      <c r="R15" s="400">
        <v>1675</v>
      </c>
      <c r="S15" s="399">
        <v>6.4942617866004957</v>
      </c>
      <c r="T15" s="400">
        <v>1764</v>
      </c>
      <c r="U15" s="409">
        <v>6.3434982738780201</v>
      </c>
    </row>
    <row r="16" spans="1:21" x14ac:dyDescent="0.2">
      <c r="A16" s="575"/>
      <c r="B16" s="156" t="s">
        <v>124</v>
      </c>
      <c r="C16" s="370">
        <v>64</v>
      </c>
      <c r="D16" s="386">
        <f>C16*100/C9</f>
        <v>0.16447368421052633</v>
      </c>
      <c r="E16" s="370">
        <v>18</v>
      </c>
      <c r="F16" s="383">
        <f>E16*100/E9</f>
        <v>9.5637851336273311E-2</v>
      </c>
      <c r="G16" s="370">
        <v>46</v>
      </c>
      <c r="H16" s="390">
        <f>G16*100/G9</f>
        <v>0.22895824000796378</v>
      </c>
      <c r="I16" s="370">
        <v>-59</v>
      </c>
      <c r="J16" s="386">
        <v>-47.967479674796749</v>
      </c>
      <c r="K16" s="370">
        <v>-12</v>
      </c>
      <c r="L16" s="386">
        <v>-40</v>
      </c>
      <c r="M16" s="370">
        <v>-47</v>
      </c>
      <c r="N16" s="417">
        <v>-50.537634408602152</v>
      </c>
      <c r="O16" s="157"/>
      <c r="P16" s="400">
        <v>123</v>
      </c>
      <c r="Q16" s="401">
        <v>2.294776119402985E-3</v>
      </c>
      <c r="R16" s="400">
        <v>30</v>
      </c>
      <c r="S16" s="399">
        <v>0.11631513647642679</v>
      </c>
      <c r="T16" s="400">
        <v>93</v>
      </c>
      <c r="U16" s="409">
        <v>0.33443613348676643</v>
      </c>
    </row>
    <row r="17" spans="1:21" x14ac:dyDescent="0.2">
      <c r="A17" s="576"/>
      <c r="B17" s="156" t="s">
        <v>125</v>
      </c>
      <c r="C17" s="370">
        <v>3911</v>
      </c>
      <c r="D17" s="386">
        <f>C17*100/C9</f>
        <v>10.050884046052632</v>
      </c>
      <c r="E17" s="370">
        <v>1349</v>
      </c>
      <c r="F17" s="383">
        <f>E17*100/E9</f>
        <v>7.1675256362573725</v>
      </c>
      <c r="G17" s="370">
        <v>2562</v>
      </c>
      <c r="H17" s="390">
        <f>G17*100/G18</f>
        <v>12.751978497834852</v>
      </c>
      <c r="I17" s="370">
        <v>-1751</v>
      </c>
      <c r="J17" s="386">
        <v>-30.925468032497349</v>
      </c>
      <c r="K17" s="370">
        <v>-539</v>
      </c>
      <c r="L17" s="386">
        <v>-28.548728813559322</v>
      </c>
      <c r="M17" s="370">
        <v>-1212</v>
      </c>
      <c r="N17" s="417">
        <v>-32.114467408585057</v>
      </c>
      <c r="P17" s="400">
        <v>5662</v>
      </c>
      <c r="Q17" s="401">
        <v>0.10563432835820896</v>
      </c>
      <c r="R17" s="400">
        <v>1888</v>
      </c>
      <c r="S17" s="399">
        <v>7.3200992555831261</v>
      </c>
      <c r="T17" s="400">
        <v>3774</v>
      </c>
      <c r="U17" s="409">
        <v>13.571634062140392</v>
      </c>
    </row>
    <row r="18" spans="1:21" x14ac:dyDescent="0.2">
      <c r="A18" s="158" t="s">
        <v>126</v>
      </c>
      <c r="B18" s="154" t="s">
        <v>79</v>
      </c>
      <c r="C18" s="366">
        <v>38912</v>
      </c>
      <c r="D18" s="371">
        <v>1</v>
      </c>
      <c r="E18" s="366">
        <f>E19+E20+E21</f>
        <v>18821</v>
      </c>
      <c r="F18" s="381">
        <v>100</v>
      </c>
      <c r="G18" s="366">
        <v>20091</v>
      </c>
      <c r="H18" s="379">
        <v>100</v>
      </c>
      <c r="I18" s="366">
        <v>-14688</v>
      </c>
      <c r="J18" s="389">
        <v>-27.402985074626866</v>
      </c>
      <c r="K18" s="366">
        <v>-6971</v>
      </c>
      <c r="L18" s="389">
        <v>-27.027760545905707</v>
      </c>
      <c r="M18" s="366">
        <v>-7717</v>
      </c>
      <c r="N18" s="415">
        <v>-27.751006904487916</v>
      </c>
      <c r="P18" s="393">
        <v>53600</v>
      </c>
      <c r="Q18" s="402">
        <v>1</v>
      </c>
      <c r="R18" s="393">
        <v>25792</v>
      </c>
      <c r="S18" s="396">
        <v>100</v>
      </c>
      <c r="T18" s="393">
        <v>27808</v>
      </c>
      <c r="U18" s="395">
        <v>100</v>
      </c>
    </row>
    <row r="19" spans="1:21" x14ac:dyDescent="0.2">
      <c r="A19" s="152"/>
      <c r="B19" s="151" t="s">
        <v>269</v>
      </c>
      <c r="C19" s="370">
        <v>33048</v>
      </c>
      <c r="D19" s="386">
        <f>C19*100/C18</f>
        <v>84.93009868421052</v>
      </c>
      <c r="E19" s="370">
        <v>16314</v>
      </c>
      <c r="F19" s="380">
        <f>E19*100/E18</f>
        <v>86.679772594442383</v>
      </c>
      <c r="G19" s="370">
        <v>16734</v>
      </c>
      <c r="H19" s="390">
        <f>G19*100/G18</f>
        <v>83.291025832462296</v>
      </c>
      <c r="I19" s="370">
        <v>-13029</v>
      </c>
      <c r="J19" s="386">
        <v>-28.276580506543393</v>
      </c>
      <c r="K19" s="370">
        <v>-6338</v>
      </c>
      <c r="L19" s="386">
        <v>-27.979869327211727</v>
      </c>
      <c r="M19" s="370">
        <v>-6691</v>
      </c>
      <c r="N19" s="417">
        <v>-28.56350053361793</v>
      </c>
      <c r="P19" s="400">
        <v>46077</v>
      </c>
      <c r="Q19" s="401">
        <v>0.85964552238805969</v>
      </c>
      <c r="R19" s="400">
        <v>22652</v>
      </c>
      <c r="S19" s="399">
        <v>87.825682382133991</v>
      </c>
      <c r="T19" s="400">
        <v>23425</v>
      </c>
      <c r="U19" s="409">
        <v>84.238348676639816</v>
      </c>
    </row>
    <row r="20" spans="1:21" x14ac:dyDescent="0.2">
      <c r="A20" s="152"/>
      <c r="B20" s="151" t="s">
        <v>128</v>
      </c>
      <c r="C20" s="370">
        <v>1785</v>
      </c>
      <c r="D20" s="386">
        <f>C20*100/C18</f>
        <v>4.5872738486842106</v>
      </c>
      <c r="E20" s="370">
        <v>826</v>
      </c>
      <c r="F20" s="380">
        <f>E20*100/E18</f>
        <v>4.3887147335423196</v>
      </c>
      <c r="G20" s="370">
        <v>959</v>
      </c>
      <c r="H20" s="390">
        <f>G20*100/G18</f>
        <v>4.7732815688616794</v>
      </c>
      <c r="I20" s="370">
        <v>-986</v>
      </c>
      <c r="J20" s="386">
        <v>-35.582822085889568</v>
      </c>
      <c r="K20" s="370">
        <v>-409</v>
      </c>
      <c r="L20" s="386">
        <v>-33.117408906882588</v>
      </c>
      <c r="M20" s="370">
        <v>-577</v>
      </c>
      <c r="N20" s="417">
        <v>-37.565104166666664</v>
      </c>
      <c r="P20" s="400">
        <v>2771</v>
      </c>
      <c r="Q20" s="401">
        <v>5.169776119402985E-2</v>
      </c>
      <c r="R20" s="400">
        <v>1235</v>
      </c>
      <c r="S20" s="399">
        <v>4.788306451612903</v>
      </c>
      <c r="T20" s="400">
        <v>1536</v>
      </c>
      <c r="U20" s="409">
        <v>5.5235903337169159</v>
      </c>
    </row>
    <row r="21" spans="1:21" x14ac:dyDescent="0.2">
      <c r="A21" s="150"/>
      <c r="B21" s="151" t="s">
        <v>129</v>
      </c>
      <c r="C21" s="370">
        <v>4079</v>
      </c>
      <c r="D21" s="386">
        <f>C21*100/C18</f>
        <v>10.482627467105264</v>
      </c>
      <c r="E21" s="370">
        <v>1681</v>
      </c>
      <c r="F21" s="380">
        <f>E21*100/E18</f>
        <v>8.9315126720153017</v>
      </c>
      <c r="G21" s="370">
        <v>2398</v>
      </c>
      <c r="H21" s="390">
        <f>G21*100/G18</f>
        <v>11.935692598676024</v>
      </c>
      <c r="I21" s="370">
        <v>-673</v>
      </c>
      <c r="J21" s="386">
        <v>-14.162457912457912</v>
      </c>
      <c r="K21" s="370">
        <v>-224</v>
      </c>
      <c r="L21" s="386">
        <v>-11.758530183727034</v>
      </c>
      <c r="M21" s="370">
        <v>-449</v>
      </c>
      <c r="N21" s="417">
        <v>-15.770987003863716</v>
      </c>
      <c r="P21" s="400">
        <v>4752</v>
      </c>
      <c r="Q21" s="401">
        <v>8.8656716417910453E-2</v>
      </c>
      <c r="R21" s="400">
        <v>1905</v>
      </c>
      <c r="S21" s="399">
        <v>7.3860111662531018</v>
      </c>
      <c r="T21" s="400">
        <v>2847</v>
      </c>
      <c r="U21" s="409">
        <v>10.238060989643268</v>
      </c>
    </row>
    <row r="22" spans="1:21" x14ac:dyDescent="0.2">
      <c r="A22" s="158" t="s">
        <v>130</v>
      </c>
      <c r="B22" s="154" t="s">
        <v>79</v>
      </c>
      <c r="C22" s="366">
        <v>38912</v>
      </c>
      <c r="D22" s="371">
        <v>1</v>
      </c>
      <c r="E22" s="366">
        <f>E23+E24+E25+E26+E27+E28+E29+E30+E31+E32</f>
        <v>18821</v>
      </c>
      <c r="F22" s="381">
        <v>100</v>
      </c>
      <c r="G22" s="366">
        <v>20091</v>
      </c>
      <c r="H22" s="379">
        <v>100</v>
      </c>
      <c r="I22" s="366">
        <v>-14688</v>
      </c>
      <c r="J22" s="389">
        <v>-27.402985074626866</v>
      </c>
      <c r="K22" s="366">
        <v>-6971</v>
      </c>
      <c r="L22" s="389">
        <v>-27.027760545905707</v>
      </c>
      <c r="M22" s="366">
        <v>-7717</v>
      </c>
      <c r="N22" s="415">
        <v>-27.751006904487916</v>
      </c>
      <c r="P22" s="393">
        <v>53600</v>
      </c>
      <c r="Q22" s="402">
        <v>1</v>
      </c>
      <c r="R22" s="393">
        <v>25792</v>
      </c>
      <c r="S22" s="396">
        <v>100</v>
      </c>
      <c r="T22" s="393">
        <v>27808</v>
      </c>
      <c r="U22" s="395">
        <v>100</v>
      </c>
    </row>
    <row r="23" spans="1:21" x14ac:dyDescent="0.2">
      <c r="A23" s="152"/>
      <c r="B23" s="151" t="s">
        <v>131</v>
      </c>
      <c r="C23" s="370">
        <v>22</v>
      </c>
      <c r="D23" s="386">
        <f>C23*100/C22</f>
        <v>5.6537828947368418E-2</v>
      </c>
      <c r="E23" s="370">
        <v>14</v>
      </c>
      <c r="F23" s="380">
        <f>E23*100/E22</f>
        <v>7.4384995483768132E-2</v>
      </c>
      <c r="G23" s="370">
        <v>8</v>
      </c>
      <c r="H23" s="390">
        <f>G23*100/G22</f>
        <v>3.9818824349211086E-2</v>
      </c>
      <c r="I23" s="370">
        <v>-5</v>
      </c>
      <c r="J23" s="386">
        <v>-18.518518518518519</v>
      </c>
      <c r="K23" s="370">
        <v>-7</v>
      </c>
      <c r="L23" s="386">
        <v>-33.333333333333336</v>
      </c>
      <c r="M23" s="370">
        <v>2</v>
      </c>
      <c r="N23" s="417">
        <v>33.333333333333336</v>
      </c>
      <c r="P23" s="400">
        <v>27</v>
      </c>
      <c r="Q23" s="401">
        <v>5.0373134328358211E-4</v>
      </c>
      <c r="R23" s="400">
        <v>21</v>
      </c>
      <c r="S23" s="399">
        <v>8.1420595533498757E-2</v>
      </c>
      <c r="T23" s="400">
        <v>6</v>
      </c>
      <c r="U23" s="409">
        <v>2.1576524741081703E-2</v>
      </c>
    </row>
    <row r="24" spans="1:21" x14ac:dyDescent="0.2">
      <c r="A24" s="152"/>
      <c r="B24" s="151" t="s">
        <v>132</v>
      </c>
      <c r="C24" s="370">
        <v>135</v>
      </c>
      <c r="D24" s="386">
        <f>C24*100/C22</f>
        <v>0.34693667763157893</v>
      </c>
      <c r="E24" s="370">
        <v>64</v>
      </c>
      <c r="F24" s="380">
        <f>E24*100/E22</f>
        <v>0.34004569364008291</v>
      </c>
      <c r="G24" s="370">
        <v>71</v>
      </c>
      <c r="H24" s="390">
        <f>G24*100/G22</f>
        <v>0.35339206609924839</v>
      </c>
      <c r="I24" s="370">
        <v>-5</v>
      </c>
      <c r="J24" s="386">
        <v>-3.5714285714285716</v>
      </c>
      <c r="K24" s="370">
        <v>-4</v>
      </c>
      <c r="L24" s="386">
        <v>-5.882352941176471</v>
      </c>
      <c r="M24" s="370">
        <v>-1</v>
      </c>
      <c r="N24" s="417">
        <v>-1.3888888888888888</v>
      </c>
      <c r="P24" s="400">
        <v>140</v>
      </c>
      <c r="Q24" s="401">
        <v>2.6119402985074632E-3</v>
      </c>
      <c r="R24" s="400">
        <v>68</v>
      </c>
      <c r="S24" s="399">
        <v>0.26364764267990076</v>
      </c>
      <c r="T24" s="400">
        <v>72</v>
      </c>
      <c r="U24" s="409">
        <v>0.2589182968929804</v>
      </c>
    </row>
    <row r="25" spans="1:21" x14ac:dyDescent="0.2">
      <c r="A25" s="152"/>
      <c r="B25" s="151" t="s">
        <v>133</v>
      </c>
      <c r="C25" s="370">
        <v>4558</v>
      </c>
      <c r="D25" s="386">
        <f>C25*100/C22</f>
        <v>11.713610197368421</v>
      </c>
      <c r="E25" s="370">
        <v>1743</v>
      </c>
      <c r="F25" s="380">
        <f>E25*100/E22</f>
        <v>9.2609319377291328</v>
      </c>
      <c r="G25" s="370">
        <v>2815</v>
      </c>
      <c r="H25" s="390">
        <f>G25*100/G22</f>
        <v>14.011248817878652</v>
      </c>
      <c r="I25" s="370">
        <v>-1871</v>
      </c>
      <c r="J25" s="386">
        <v>-29.10250427749261</v>
      </c>
      <c r="K25" s="370">
        <v>-721</v>
      </c>
      <c r="L25" s="386">
        <v>-29.261363636363637</v>
      </c>
      <c r="M25" s="370">
        <v>-1150</v>
      </c>
      <c r="N25" s="417">
        <v>-29.003783102143757</v>
      </c>
      <c r="P25" s="400">
        <v>6429</v>
      </c>
      <c r="Q25" s="401">
        <v>0.11994402985074627</v>
      </c>
      <c r="R25" s="400">
        <v>2464</v>
      </c>
      <c r="S25" s="399">
        <v>9.5533498759305218</v>
      </c>
      <c r="T25" s="400">
        <v>3965</v>
      </c>
      <c r="U25" s="409">
        <v>14.25848676639816</v>
      </c>
    </row>
    <row r="26" spans="1:21" x14ac:dyDescent="0.2">
      <c r="A26" s="152"/>
      <c r="B26" s="151" t="s">
        <v>134</v>
      </c>
      <c r="C26" s="370">
        <v>3774</v>
      </c>
      <c r="D26" s="386">
        <f>C26*100/C22</f>
        <v>9.6988075657894743</v>
      </c>
      <c r="E26" s="370">
        <v>2191</v>
      </c>
      <c r="F26" s="380">
        <f>E26*100/E22</f>
        <v>11.641251793209712</v>
      </c>
      <c r="G26" s="370">
        <v>1583</v>
      </c>
      <c r="H26" s="390">
        <f>G26*100/G22</f>
        <v>7.8791498681001446</v>
      </c>
      <c r="I26" s="370">
        <v>-1160</v>
      </c>
      <c r="J26" s="386">
        <v>-23.510336441021483</v>
      </c>
      <c r="K26" s="370">
        <v>-643</v>
      </c>
      <c r="L26" s="386">
        <v>-22.688779110797459</v>
      </c>
      <c r="M26" s="370">
        <v>-517</v>
      </c>
      <c r="N26" s="417">
        <v>-24.61904761904762</v>
      </c>
      <c r="P26" s="400">
        <v>4934</v>
      </c>
      <c r="Q26" s="401">
        <v>9.2052238805970146E-2</v>
      </c>
      <c r="R26" s="400">
        <v>2834</v>
      </c>
      <c r="S26" s="399">
        <v>10.987903225806452</v>
      </c>
      <c r="T26" s="400">
        <v>2100</v>
      </c>
      <c r="U26" s="409">
        <v>7.5517836593785956</v>
      </c>
    </row>
    <row r="27" spans="1:21" ht="24" x14ac:dyDescent="0.2">
      <c r="A27" s="152"/>
      <c r="B27" s="151" t="s">
        <v>135</v>
      </c>
      <c r="C27" s="370">
        <v>3619</v>
      </c>
      <c r="D27" s="386">
        <f>C27*100/C22</f>
        <v>9.3004728618421044</v>
      </c>
      <c r="E27" s="370">
        <v>1443</v>
      </c>
      <c r="F27" s="380">
        <f>E27*100/E22</f>
        <v>7.6669677487912438</v>
      </c>
      <c r="G27" s="370">
        <v>2176</v>
      </c>
      <c r="H27" s="390">
        <f>G27*100/G22</f>
        <v>10.830720222985416</v>
      </c>
      <c r="I27" s="370">
        <v>-993</v>
      </c>
      <c r="J27" s="386">
        <v>-21.530789245446663</v>
      </c>
      <c r="K27" s="370">
        <v>-391</v>
      </c>
      <c r="L27" s="386">
        <v>-21.319520174482008</v>
      </c>
      <c r="M27" s="370">
        <v>-602</v>
      </c>
      <c r="N27" s="417">
        <v>-21.670266378689703</v>
      </c>
      <c r="P27" s="400">
        <v>4612</v>
      </c>
      <c r="Q27" s="401">
        <v>8.6044776119402991E-2</v>
      </c>
      <c r="R27" s="400">
        <v>1834</v>
      </c>
      <c r="S27" s="399">
        <v>7.1107320099255578</v>
      </c>
      <c r="T27" s="400">
        <v>2778</v>
      </c>
      <c r="U27" s="409">
        <v>9.989930955120828</v>
      </c>
    </row>
    <row r="28" spans="1:21" ht="24" x14ac:dyDescent="0.2">
      <c r="A28" s="152"/>
      <c r="B28" s="151" t="s">
        <v>136</v>
      </c>
      <c r="C28" s="370">
        <v>13924</v>
      </c>
      <c r="D28" s="386">
        <f>C28*100/C22</f>
        <v>35.78330592105263</v>
      </c>
      <c r="E28" s="370">
        <v>4598</v>
      </c>
      <c r="F28" s="380">
        <f>E28*100/E22</f>
        <v>24.430157802454705</v>
      </c>
      <c r="G28" s="370">
        <v>9326</v>
      </c>
      <c r="H28" s="390">
        <f>G28*100/G22</f>
        <v>46.418794485092825</v>
      </c>
      <c r="I28" s="370">
        <v>-6028</v>
      </c>
      <c r="J28" s="386">
        <v>-30.212510024057739</v>
      </c>
      <c r="K28" s="370">
        <v>-1949</v>
      </c>
      <c r="L28" s="386">
        <v>-29.769360012219337</v>
      </c>
      <c r="M28" s="370">
        <v>-4079</v>
      </c>
      <c r="N28" s="417">
        <v>-30.428944423722491</v>
      </c>
      <c r="P28" s="400">
        <v>19952</v>
      </c>
      <c r="Q28" s="401">
        <v>0.37223880597014924</v>
      </c>
      <c r="R28" s="400">
        <v>6547</v>
      </c>
      <c r="S28" s="399">
        <v>25.383839950372213</v>
      </c>
      <c r="T28" s="400">
        <v>13405</v>
      </c>
      <c r="U28" s="409">
        <v>48.205552359033369</v>
      </c>
    </row>
    <row r="29" spans="1:21" ht="24" x14ac:dyDescent="0.2">
      <c r="A29" s="152"/>
      <c r="B29" s="151" t="s">
        <v>137</v>
      </c>
      <c r="C29" s="370">
        <v>421</v>
      </c>
      <c r="D29" s="386">
        <f>C29*100/C22</f>
        <v>1.0819284539473684</v>
      </c>
      <c r="E29" s="370">
        <v>360</v>
      </c>
      <c r="F29" s="380">
        <f>E29*100/E22</f>
        <v>1.9127570267254663</v>
      </c>
      <c r="G29" s="370">
        <v>61</v>
      </c>
      <c r="H29" s="390">
        <f>G29*100/G22</f>
        <v>0.30361853566273456</v>
      </c>
      <c r="I29" s="370">
        <v>-140</v>
      </c>
      <c r="J29" s="386">
        <v>-24.955436720142604</v>
      </c>
      <c r="K29" s="370">
        <v>-100</v>
      </c>
      <c r="L29" s="386">
        <v>-21.739130434782609</v>
      </c>
      <c r="M29" s="370">
        <v>-40</v>
      </c>
      <c r="N29" s="417">
        <v>-39.603960396039604</v>
      </c>
      <c r="P29" s="400">
        <v>561</v>
      </c>
      <c r="Q29" s="401">
        <v>1.0466417910447761E-2</v>
      </c>
      <c r="R29" s="400">
        <v>460</v>
      </c>
      <c r="S29" s="399">
        <v>1.7834987593052107</v>
      </c>
      <c r="T29" s="400">
        <v>101</v>
      </c>
      <c r="U29" s="409">
        <v>0.36320483314154201</v>
      </c>
    </row>
    <row r="30" spans="1:21" ht="24" x14ac:dyDescent="0.2">
      <c r="A30" s="152"/>
      <c r="B30" s="151" t="s">
        <v>138</v>
      </c>
      <c r="C30" s="370">
        <v>1951</v>
      </c>
      <c r="D30" s="386">
        <f>C30*100/C22</f>
        <v>5.0138774671052628</v>
      </c>
      <c r="E30" s="370">
        <v>1823</v>
      </c>
      <c r="F30" s="380">
        <f>E30*100/E22</f>
        <v>9.6859890547792364</v>
      </c>
      <c r="G30" s="370">
        <v>128</v>
      </c>
      <c r="H30" s="390">
        <f>G30*100/G22</f>
        <v>0.63710118958737738</v>
      </c>
      <c r="I30" s="370">
        <v>-766</v>
      </c>
      <c r="J30" s="386">
        <v>-28.192859771807139</v>
      </c>
      <c r="K30" s="370">
        <v>-712</v>
      </c>
      <c r="L30" s="386">
        <v>-28.086785009861934</v>
      </c>
      <c r="M30" s="370">
        <v>-54</v>
      </c>
      <c r="N30" s="417">
        <v>-29.670329670329672</v>
      </c>
      <c r="P30" s="400">
        <v>2717</v>
      </c>
      <c r="Q30" s="401">
        <v>5.0690298507462685E-2</v>
      </c>
      <c r="R30" s="400">
        <v>2535</v>
      </c>
      <c r="S30" s="399">
        <v>9.8286290322580641</v>
      </c>
      <c r="T30" s="400">
        <v>182</v>
      </c>
      <c r="U30" s="409">
        <v>0.65448791714614496</v>
      </c>
    </row>
    <row r="31" spans="1:21" x14ac:dyDescent="0.2">
      <c r="A31" s="152"/>
      <c r="B31" s="151" t="s">
        <v>139</v>
      </c>
      <c r="C31" s="370">
        <v>735</v>
      </c>
      <c r="D31" s="386">
        <f>C31*100/C22</f>
        <v>1.8888774671052631</v>
      </c>
      <c r="E31" s="370">
        <v>645</v>
      </c>
      <c r="F31" s="380">
        <f>E31*100/E22</f>
        <v>3.4270230062164604</v>
      </c>
      <c r="G31" s="370">
        <v>90</v>
      </c>
      <c r="H31" s="390">
        <f>G31*100/G22</f>
        <v>0.44796177392862474</v>
      </c>
      <c r="I31" s="370">
        <v>49</v>
      </c>
      <c r="J31" s="386">
        <v>7.1428571428571432</v>
      </c>
      <c r="K31" s="370">
        <v>47</v>
      </c>
      <c r="L31" s="386">
        <v>7.8595317725752505</v>
      </c>
      <c r="M31" s="370">
        <v>2</v>
      </c>
      <c r="N31" s="417">
        <v>2.2727272727272729</v>
      </c>
      <c r="P31" s="400">
        <v>686</v>
      </c>
      <c r="Q31" s="401">
        <v>1.2798507462686565E-2</v>
      </c>
      <c r="R31" s="400">
        <v>598</v>
      </c>
      <c r="S31" s="399">
        <v>2.318548387096774</v>
      </c>
      <c r="T31" s="400">
        <v>88</v>
      </c>
      <c r="U31" s="409">
        <v>0.31645569620253167</v>
      </c>
    </row>
    <row r="32" spans="1:21" x14ac:dyDescent="0.2">
      <c r="A32" s="150"/>
      <c r="B32" s="151" t="s">
        <v>140</v>
      </c>
      <c r="C32" s="370">
        <v>9773</v>
      </c>
      <c r="D32" s="386">
        <f>C32*100/C22</f>
        <v>25.115645559210527</v>
      </c>
      <c r="E32" s="370">
        <v>5940</v>
      </c>
      <c r="F32" s="380">
        <f>E32*100/E22</f>
        <v>31.560490940970194</v>
      </c>
      <c r="G32" s="370">
        <v>3833</v>
      </c>
      <c r="H32" s="390">
        <f>G32*100/G33</f>
        <v>19.078194216315762</v>
      </c>
      <c r="I32" s="370">
        <v>-3769</v>
      </c>
      <c r="J32" s="386">
        <v>-27.831930290946683</v>
      </c>
      <c r="K32" s="370">
        <v>-2491</v>
      </c>
      <c r="L32" s="386">
        <v>-29.545724113391056</v>
      </c>
      <c r="M32" s="370">
        <v>-1278</v>
      </c>
      <c r="N32" s="417">
        <v>-25.004891410682841</v>
      </c>
      <c r="P32" s="400">
        <v>13542</v>
      </c>
      <c r="Q32" s="401">
        <v>0.25264925373134328</v>
      </c>
      <c r="R32" s="400">
        <v>8431</v>
      </c>
      <c r="S32" s="399">
        <v>32.68843052109181</v>
      </c>
      <c r="T32" s="400">
        <v>5111</v>
      </c>
      <c r="U32" s="409">
        <v>18.379602991944761</v>
      </c>
    </row>
    <row r="33" spans="1:21" x14ac:dyDescent="0.2">
      <c r="A33" s="158" t="s">
        <v>141</v>
      </c>
      <c r="B33" s="154" t="s">
        <v>79</v>
      </c>
      <c r="C33" s="366">
        <v>38912</v>
      </c>
      <c r="D33" s="371">
        <v>1</v>
      </c>
      <c r="E33" s="366">
        <f>E34+E35+E36+E37+E38</f>
        <v>18821</v>
      </c>
      <c r="F33" s="381">
        <v>100</v>
      </c>
      <c r="G33" s="366">
        <v>20091</v>
      </c>
      <c r="H33" s="379">
        <v>100</v>
      </c>
      <c r="I33" s="366">
        <v>-14688</v>
      </c>
      <c r="J33" s="389">
        <v>-27.402985074626866</v>
      </c>
      <c r="K33" s="366">
        <v>-6971</v>
      </c>
      <c r="L33" s="389">
        <v>-27.027760545905707</v>
      </c>
      <c r="M33" s="366">
        <v>-7717</v>
      </c>
      <c r="N33" s="415">
        <v>-27.751006904487916</v>
      </c>
      <c r="P33" s="393">
        <v>53600</v>
      </c>
      <c r="Q33" s="402">
        <v>1</v>
      </c>
      <c r="R33" s="393">
        <v>25792</v>
      </c>
      <c r="S33" s="396">
        <v>100</v>
      </c>
      <c r="T33" s="393">
        <v>27808</v>
      </c>
      <c r="U33" s="395">
        <v>100</v>
      </c>
    </row>
    <row r="34" spans="1:21" x14ac:dyDescent="0.2">
      <c r="A34" s="152"/>
      <c r="B34" s="151" t="s">
        <v>142</v>
      </c>
      <c r="C34" s="370">
        <v>322</v>
      </c>
      <c r="D34" s="386">
        <f>C34*100/C33</f>
        <v>0.82750822368421051</v>
      </c>
      <c r="E34" s="370">
        <v>199</v>
      </c>
      <c r="F34" s="380">
        <f>E34*100/E33</f>
        <v>1.0573295786621326</v>
      </c>
      <c r="G34" s="370">
        <v>123</v>
      </c>
      <c r="H34" s="390">
        <f>G34*100/G33</f>
        <v>0.61221442436912055</v>
      </c>
      <c r="I34" s="370">
        <v>-106</v>
      </c>
      <c r="J34" s="386">
        <v>-24.766355140186917</v>
      </c>
      <c r="K34" s="370">
        <v>-72</v>
      </c>
      <c r="L34" s="386">
        <v>-26.568265682656826</v>
      </c>
      <c r="M34" s="370">
        <v>-34</v>
      </c>
      <c r="N34" s="417">
        <v>-21.656050955414013</v>
      </c>
      <c r="P34" s="400">
        <v>428</v>
      </c>
      <c r="Q34" s="401">
        <v>7.9850746268656722E-3</v>
      </c>
      <c r="R34" s="400">
        <v>271</v>
      </c>
      <c r="S34" s="399">
        <v>1.0507133995037221</v>
      </c>
      <c r="T34" s="400">
        <v>157</v>
      </c>
      <c r="U34" s="409">
        <v>0.5645857307249712</v>
      </c>
    </row>
    <row r="35" spans="1:21" x14ac:dyDescent="0.2">
      <c r="A35" s="152"/>
      <c r="B35" s="151" t="s">
        <v>87</v>
      </c>
      <c r="C35" s="370">
        <v>1384</v>
      </c>
      <c r="D35" s="386">
        <f>C35*100/C33</f>
        <v>3.5567434210526314</v>
      </c>
      <c r="E35" s="370">
        <v>918</v>
      </c>
      <c r="F35" s="380">
        <f>E35*100/E33</f>
        <v>4.8775304181499388</v>
      </c>
      <c r="G35" s="370">
        <v>466</v>
      </c>
      <c r="H35" s="390">
        <f>G35*100/G33</f>
        <v>2.3194465183415458</v>
      </c>
      <c r="I35" s="370">
        <v>-408</v>
      </c>
      <c r="J35" s="386">
        <v>-22.767857142857142</v>
      </c>
      <c r="K35" s="370">
        <v>-258</v>
      </c>
      <c r="L35" s="386">
        <v>-21.938775510204081</v>
      </c>
      <c r="M35" s="370">
        <v>-150</v>
      </c>
      <c r="N35" s="417">
        <v>-24.350649350649352</v>
      </c>
      <c r="P35" s="400">
        <v>1792</v>
      </c>
      <c r="Q35" s="401">
        <v>3.3432835820895519E-2</v>
      </c>
      <c r="R35" s="400">
        <v>1176</v>
      </c>
      <c r="S35" s="399">
        <v>4.5595533498759302</v>
      </c>
      <c r="T35" s="400">
        <v>616</v>
      </c>
      <c r="U35" s="409">
        <v>2.2151898734177213</v>
      </c>
    </row>
    <row r="36" spans="1:21" x14ac:dyDescent="0.2">
      <c r="A36" s="152"/>
      <c r="B36" s="151" t="s">
        <v>88</v>
      </c>
      <c r="C36" s="370">
        <v>1333</v>
      </c>
      <c r="D36" s="386">
        <f>C36*100/C33</f>
        <v>3.4256784539473686</v>
      </c>
      <c r="E36" s="370">
        <v>1167</v>
      </c>
      <c r="F36" s="380">
        <f>E36*100/E33</f>
        <v>6.200520694968386</v>
      </c>
      <c r="G36" s="370">
        <v>166</v>
      </c>
      <c r="H36" s="390">
        <f>G36*100/G33</f>
        <v>0.82624060524613008</v>
      </c>
      <c r="I36" s="370">
        <v>-394</v>
      </c>
      <c r="J36" s="386">
        <v>-22.814128546612622</v>
      </c>
      <c r="K36" s="370">
        <v>-319</v>
      </c>
      <c r="L36" s="386">
        <v>-21.467025572005383</v>
      </c>
      <c r="M36" s="370">
        <v>-75</v>
      </c>
      <c r="N36" s="417">
        <v>-31.120331950207468</v>
      </c>
      <c r="P36" s="400">
        <v>1727</v>
      </c>
      <c r="Q36" s="401">
        <v>3.2220149253731345E-2</v>
      </c>
      <c r="R36" s="400">
        <v>1486</v>
      </c>
      <c r="S36" s="399">
        <v>5.7614764267990077</v>
      </c>
      <c r="T36" s="400">
        <v>241</v>
      </c>
      <c r="U36" s="409">
        <v>0.86665707710011497</v>
      </c>
    </row>
    <row r="37" spans="1:21" x14ac:dyDescent="0.2">
      <c r="A37" s="152"/>
      <c r="B37" s="151" t="s">
        <v>89</v>
      </c>
      <c r="C37" s="370">
        <v>27631</v>
      </c>
      <c r="D37" s="386">
        <f>C37*100/C33</f>
        <v>71.008943256578945</v>
      </c>
      <c r="E37" s="370">
        <v>12664</v>
      </c>
      <c r="F37" s="380">
        <f>E37*100/E33</f>
        <v>67.286541629031404</v>
      </c>
      <c r="G37" s="370">
        <v>14967</v>
      </c>
      <c r="H37" s="390">
        <f>G37*100/G33</f>
        <v>74.496043004330303</v>
      </c>
      <c r="I37" s="370">
        <v>-9767</v>
      </c>
      <c r="J37" s="386">
        <v>-26.116369859350769</v>
      </c>
      <c r="K37" s="370">
        <v>-4280</v>
      </c>
      <c r="L37" s="386">
        <v>-25.259678942398491</v>
      </c>
      <c r="M37" s="370">
        <v>-5487</v>
      </c>
      <c r="N37" s="417">
        <v>-26.826048694631858</v>
      </c>
      <c r="P37" s="400">
        <v>37398</v>
      </c>
      <c r="Q37" s="401">
        <v>0.69772388059701496</v>
      </c>
      <c r="R37" s="400">
        <v>16944</v>
      </c>
      <c r="S37" s="399">
        <v>65.694789081885858</v>
      </c>
      <c r="T37" s="400">
        <v>20454</v>
      </c>
      <c r="U37" s="409">
        <v>73.554372842347533</v>
      </c>
    </row>
    <row r="38" spans="1:21" x14ac:dyDescent="0.2">
      <c r="A38" s="150"/>
      <c r="B38" s="151" t="s">
        <v>143</v>
      </c>
      <c r="C38" s="370">
        <v>8242</v>
      </c>
      <c r="D38" s="386">
        <f>C38*100/C33</f>
        <v>21.181126644736842</v>
      </c>
      <c r="E38" s="370">
        <v>3873</v>
      </c>
      <c r="F38" s="380">
        <f>E38*100/E33</f>
        <v>20.578077679188141</v>
      </c>
      <c r="G38" s="370">
        <v>4369</v>
      </c>
      <c r="H38" s="390">
        <f>G38*100/G33</f>
        <v>21.746055447712905</v>
      </c>
      <c r="I38" s="370">
        <v>-4013</v>
      </c>
      <c r="J38" s="386">
        <v>-32.745818033455734</v>
      </c>
      <c r="K38" s="370">
        <v>-2042</v>
      </c>
      <c r="L38" s="386">
        <v>-34.522400676246832</v>
      </c>
      <c r="M38" s="370">
        <v>-1971</v>
      </c>
      <c r="N38" s="417">
        <v>-31.088328075709779</v>
      </c>
      <c r="P38" s="400">
        <v>12255</v>
      </c>
      <c r="Q38" s="401">
        <v>0.22863805970149254</v>
      </c>
      <c r="R38" s="400">
        <v>5915</v>
      </c>
      <c r="S38" s="399">
        <v>22.933467741935484</v>
      </c>
      <c r="T38" s="400">
        <v>6340</v>
      </c>
      <c r="U38" s="409">
        <v>22.799194476409664</v>
      </c>
    </row>
    <row r="39" spans="1:21" ht="19.5" customHeight="1" x14ac:dyDescent="0.2">
      <c r="A39" s="152" t="s">
        <v>144</v>
      </c>
      <c r="B39" s="154" t="s">
        <v>79</v>
      </c>
      <c r="C39" s="366">
        <v>38912</v>
      </c>
      <c r="D39" s="371">
        <v>1</v>
      </c>
      <c r="E39" s="366">
        <v>18821</v>
      </c>
      <c r="F39" s="381">
        <v>100</v>
      </c>
      <c r="G39" s="366">
        <v>20091</v>
      </c>
      <c r="H39" s="379">
        <v>100</v>
      </c>
      <c r="I39" s="366">
        <v>-14688</v>
      </c>
      <c r="J39" s="389">
        <v>-27.402985074626866</v>
      </c>
      <c r="K39" s="366">
        <v>-6971</v>
      </c>
      <c r="L39" s="389">
        <v>-27.027760545905707</v>
      </c>
      <c r="M39" s="366">
        <v>-7717</v>
      </c>
      <c r="N39" s="415">
        <v>-27.751006904487916</v>
      </c>
      <c r="P39" s="393">
        <v>53600</v>
      </c>
      <c r="Q39" s="402">
        <v>1</v>
      </c>
      <c r="R39" s="393">
        <v>25792</v>
      </c>
      <c r="S39" s="396">
        <v>100</v>
      </c>
      <c r="T39" s="393">
        <v>27808</v>
      </c>
      <c r="U39" s="395">
        <v>100</v>
      </c>
    </row>
    <row r="40" spans="1:21" ht="12.75" customHeight="1" x14ac:dyDescent="0.2">
      <c r="A40" s="152"/>
      <c r="B40" s="151" t="s">
        <v>145</v>
      </c>
      <c r="C40" s="370">
        <v>21474</v>
      </c>
      <c r="D40" s="386">
        <f>C40*100/C39</f>
        <v>55.186060855263158</v>
      </c>
      <c r="E40" s="370">
        <v>10911</v>
      </c>
      <c r="F40" s="380">
        <f>E40*100/E39</f>
        <v>57.972477551671005</v>
      </c>
      <c r="G40" s="370">
        <v>10563</v>
      </c>
      <c r="H40" s="390">
        <f>G40*100/G39</f>
        <v>52.575780200089589</v>
      </c>
      <c r="I40" s="370">
        <v>3778</v>
      </c>
      <c r="J40" s="386">
        <v>21.349457504520796</v>
      </c>
      <c r="K40" s="370">
        <v>1850</v>
      </c>
      <c r="L40" s="386">
        <v>20.41717249751683</v>
      </c>
      <c r="M40" s="370">
        <v>1928</v>
      </c>
      <c r="N40" s="417">
        <v>22.327735958309205</v>
      </c>
      <c r="P40" s="400">
        <v>17696</v>
      </c>
      <c r="Q40" s="401">
        <v>0.3301492537313433</v>
      </c>
      <c r="R40" s="400">
        <v>9061</v>
      </c>
      <c r="S40" s="399">
        <v>35.131048387096776</v>
      </c>
      <c r="T40" s="400">
        <v>8635</v>
      </c>
      <c r="U40" s="409">
        <v>31.052215189873415</v>
      </c>
    </row>
    <row r="41" spans="1:21" x14ac:dyDescent="0.2">
      <c r="A41" s="152"/>
      <c r="B41" s="151" t="s">
        <v>146</v>
      </c>
      <c r="C41" s="370">
        <v>7425</v>
      </c>
      <c r="D41" s="386">
        <f>C41*100/C39</f>
        <v>19.081517269736842</v>
      </c>
      <c r="E41" s="370">
        <v>3547</v>
      </c>
      <c r="F41" s="380">
        <f>E41*100/E39</f>
        <v>18.845969927208969</v>
      </c>
      <c r="G41" s="370">
        <v>3878</v>
      </c>
      <c r="H41" s="390">
        <f>G41*100/G39</f>
        <v>19.302175103280074</v>
      </c>
      <c r="I41" s="370">
        <v>-1670</v>
      </c>
      <c r="J41" s="386">
        <v>-18.361737218251786</v>
      </c>
      <c r="K41" s="370">
        <v>-775</v>
      </c>
      <c r="L41" s="386">
        <v>-17.931513188338734</v>
      </c>
      <c r="M41" s="370">
        <v>-895</v>
      </c>
      <c r="N41" s="417">
        <v>-18.751309448983868</v>
      </c>
      <c r="P41" s="400">
        <v>9095</v>
      </c>
      <c r="Q41" s="401">
        <v>0.16968283582089552</v>
      </c>
      <c r="R41" s="400">
        <v>4322</v>
      </c>
      <c r="S41" s="399">
        <v>16.757133995037222</v>
      </c>
      <c r="T41" s="400">
        <v>4773</v>
      </c>
      <c r="U41" s="409">
        <v>17.164125431530493</v>
      </c>
    </row>
    <row r="42" spans="1:21" x14ac:dyDescent="0.2">
      <c r="A42" s="152"/>
      <c r="B42" s="151" t="s">
        <v>147</v>
      </c>
      <c r="C42" s="370">
        <v>4802</v>
      </c>
      <c r="D42" s="386">
        <f>C42*100/C39</f>
        <v>12.340666118421053</v>
      </c>
      <c r="E42" s="370">
        <v>2210</v>
      </c>
      <c r="F42" s="380">
        <v>15.361352357320099</v>
      </c>
      <c r="G42" s="370">
        <v>2592</v>
      </c>
      <c r="H42" s="390">
        <f>G42*100/G39</f>
        <v>12.901299089144393</v>
      </c>
      <c r="I42" s="370">
        <v>-3353</v>
      </c>
      <c r="J42" s="386">
        <v>-41.115879828326179</v>
      </c>
      <c r="K42" s="370">
        <v>-1752</v>
      </c>
      <c r="L42" s="386">
        <v>-44.220090863200404</v>
      </c>
      <c r="M42" s="370">
        <v>-1601</v>
      </c>
      <c r="N42" s="417">
        <v>-38.182685428094445</v>
      </c>
      <c r="P42" s="400">
        <v>8155</v>
      </c>
      <c r="Q42" s="401">
        <v>0.1521455223880597</v>
      </c>
      <c r="R42" s="400">
        <v>3962</v>
      </c>
      <c r="S42" s="399">
        <v>15.361352357320099</v>
      </c>
      <c r="T42" s="400">
        <v>4193</v>
      </c>
      <c r="U42" s="409">
        <v>15.078394706559264</v>
      </c>
    </row>
    <row r="43" spans="1:21" x14ac:dyDescent="0.2">
      <c r="A43" s="152"/>
      <c r="B43" s="153" t="s">
        <v>268</v>
      </c>
      <c r="C43" s="366">
        <v>5211</v>
      </c>
      <c r="D43" s="389">
        <f>C43*100/C39</f>
        <v>13.391755756578947</v>
      </c>
      <c r="E43" s="366">
        <f>E44+E45+E46+E47</f>
        <v>2153</v>
      </c>
      <c r="F43" s="381">
        <f>E43*100/E39</f>
        <v>11.439349662610914</v>
      </c>
      <c r="G43" s="366">
        <f>G44+G45+G46+G47</f>
        <v>3058</v>
      </c>
      <c r="H43" s="379">
        <f>G43*100/G39</f>
        <v>15.22074560748594</v>
      </c>
      <c r="I43" s="366">
        <v>-13443</v>
      </c>
      <c r="J43" s="389">
        <v>-72.064972660019293</v>
      </c>
      <c r="K43" s="366">
        <v>-6294</v>
      </c>
      <c r="L43" s="389">
        <v>-74.511660944714095</v>
      </c>
      <c r="M43" s="366">
        <v>-7149</v>
      </c>
      <c r="N43" s="415">
        <v>-70.040168511805618</v>
      </c>
      <c r="P43" s="405">
        <v>18654</v>
      </c>
      <c r="Q43" s="410">
        <v>0.34802238805970148</v>
      </c>
      <c r="R43" s="405">
        <v>8447</v>
      </c>
      <c r="S43" s="406">
        <v>32.750465260545909</v>
      </c>
      <c r="T43" s="405">
        <v>10207</v>
      </c>
      <c r="U43" s="406">
        <v>36.705264672036833</v>
      </c>
    </row>
    <row r="44" spans="1:21" x14ac:dyDescent="0.2">
      <c r="A44" s="152"/>
      <c r="B44" s="159" t="s">
        <v>148</v>
      </c>
      <c r="C44" s="370">
        <v>1994</v>
      </c>
      <c r="D44" s="386">
        <f>C44*100/C39</f>
        <v>5.1243832236842106</v>
      </c>
      <c r="E44" s="370">
        <v>865</v>
      </c>
      <c r="F44" s="380">
        <f>E44*100/E39</f>
        <v>4.5959300781042449</v>
      </c>
      <c r="G44" s="388">
        <v>1129</v>
      </c>
      <c r="H44" s="390">
        <f>G44*100/G39</f>
        <v>5.6194315862824151</v>
      </c>
      <c r="I44" s="388">
        <v>-9687</v>
      </c>
      <c r="J44" s="419">
        <v>-82.929543703450051</v>
      </c>
      <c r="K44" s="388">
        <v>-4558</v>
      </c>
      <c r="L44" s="419">
        <v>-84.049419140697026</v>
      </c>
      <c r="M44" s="388">
        <v>-5129</v>
      </c>
      <c r="N44" s="420">
        <v>-81.959092361776925</v>
      </c>
      <c r="P44" s="400">
        <v>11681</v>
      </c>
      <c r="Q44" s="401">
        <v>0.21792910447761193</v>
      </c>
      <c r="R44" s="405">
        <v>5423</v>
      </c>
      <c r="S44" s="399">
        <v>21.025899503722083</v>
      </c>
      <c r="T44" s="405">
        <v>6258</v>
      </c>
      <c r="U44" s="409">
        <v>22.504315304948218</v>
      </c>
    </row>
    <row r="45" spans="1:21" x14ac:dyDescent="0.2">
      <c r="A45" s="152"/>
      <c r="B45" s="159" t="s">
        <v>149</v>
      </c>
      <c r="C45" s="370">
        <v>1060</v>
      </c>
      <c r="D45" s="386">
        <f>C45*100/C39</f>
        <v>2.724095394736842</v>
      </c>
      <c r="E45" s="370">
        <v>410</v>
      </c>
      <c r="F45" s="380">
        <f>E45*100/E39</f>
        <v>2.1784177248817809</v>
      </c>
      <c r="G45" s="370">
        <v>650</v>
      </c>
      <c r="H45" s="390">
        <f>G45*100/G39</f>
        <v>3.2352794783734011</v>
      </c>
      <c r="I45" s="370">
        <v>-3163</v>
      </c>
      <c r="J45" s="386">
        <v>-74.899360644091871</v>
      </c>
      <c r="K45" s="370">
        <v>-1449</v>
      </c>
      <c r="L45" s="386">
        <v>-77.945131791285633</v>
      </c>
      <c r="M45" s="370">
        <v>-1714</v>
      </c>
      <c r="N45" s="417">
        <v>-72.504230118443317</v>
      </c>
      <c r="P45" s="400">
        <v>4223</v>
      </c>
      <c r="Q45" s="401">
        <v>7.878731343283582E-2</v>
      </c>
      <c r="R45" s="400">
        <v>1859</v>
      </c>
      <c r="S45" s="399">
        <v>7.207661290322581</v>
      </c>
      <c r="T45" s="400">
        <v>2364</v>
      </c>
      <c r="U45" s="409">
        <v>8.5011507479861912</v>
      </c>
    </row>
    <row r="46" spans="1:21" x14ac:dyDescent="0.2">
      <c r="A46" s="152"/>
      <c r="B46" s="159" t="s">
        <v>150</v>
      </c>
      <c r="C46" s="370">
        <v>965</v>
      </c>
      <c r="D46" s="386">
        <f>C46*100/C39</f>
        <v>2.479954769736842</v>
      </c>
      <c r="E46" s="370">
        <v>388</v>
      </c>
      <c r="F46" s="380">
        <f>E46*100/E39</f>
        <v>2.0615270176930025</v>
      </c>
      <c r="G46" s="370">
        <v>577</v>
      </c>
      <c r="H46" s="390">
        <f>G46*100/G39</f>
        <v>2.87193270618685</v>
      </c>
      <c r="I46" s="370">
        <v>-403</v>
      </c>
      <c r="J46" s="386">
        <v>-29.459064327485379</v>
      </c>
      <c r="K46" s="370">
        <v>-182</v>
      </c>
      <c r="L46" s="386">
        <v>-31.92982456140351</v>
      </c>
      <c r="M46" s="370">
        <v>-221</v>
      </c>
      <c r="N46" s="417">
        <v>-27.694235588972433</v>
      </c>
      <c r="P46" s="400">
        <v>1368</v>
      </c>
      <c r="Q46" s="401">
        <v>2.5522388059701494E-2</v>
      </c>
      <c r="R46" s="400">
        <v>570</v>
      </c>
      <c r="S46" s="399">
        <v>2.2099875930521091</v>
      </c>
      <c r="T46" s="400">
        <v>798</v>
      </c>
      <c r="U46" s="409">
        <v>2.8696777905638666</v>
      </c>
    </row>
    <row r="47" spans="1:21" ht="13.5" thickBot="1" x14ac:dyDescent="0.25">
      <c r="A47" s="160"/>
      <c r="B47" s="161" t="s">
        <v>151</v>
      </c>
      <c r="C47" s="378">
        <v>1192</v>
      </c>
      <c r="D47" s="376">
        <f>C47*100/C39</f>
        <v>3.0633223684210527</v>
      </c>
      <c r="E47" s="378">
        <v>490</v>
      </c>
      <c r="F47" s="384">
        <f>E47*100/E39</f>
        <v>2.6034748419318845</v>
      </c>
      <c r="G47" s="378">
        <v>702</v>
      </c>
      <c r="H47" s="391">
        <f>G47*100/G39</f>
        <v>3.494101836643273</v>
      </c>
      <c r="I47" s="376">
        <v>-190</v>
      </c>
      <c r="J47" s="421">
        <v>-13.748191027496382</v>
      </c>
      <c r="K47" s="376">
        <v>-105</v>
      </c>
      <c r="L47" s="421">
        <v>-17.647058823529413</v>
      </c>
      <c r="M47" s="376">
        <v>-85</v>
      </c>
      <c r="N47" s="422">
        <v>-10.800508259212199</v>
      </c>
      <c r="P47" s="411">
        <v>1382</v>
      </c>
      <c r="Q47" s="412">
        <v>2.578358208955224E-2</v>
      </c>
      <c r="R47" s="411">
        <v>595</v>
      </c>
      <c r="S47" s="413">
        <v>2.3069168734491314</v>
      </c>
      <c r="T47" s="411">
        <v>787</v>
      </c>
      <c r="U47" s="414">
        <v>2.8301208285385502</v>
      </c>
    </row>
    <row r="48" spans="1:21" ht="13.5" thickTop="1" x14ac:dyDescent="0.2">
      <c r="E48" s="339"/>
    </row>
  </sheetData>
  <mergeCells count="12">
    <mergeCell ref="A10:A17"/>
    <mergeCell ref="K4:L4"/>
    <mergeCell ref="M4:N4"/>
    <mergeCell ref="C4:D4"/>
    <mergeCell ref="E4:F4"/>
    <mergeCell ref="G4:H4"/>
    <mergeCell ref="I4:J4"/>
    <mergeCell ref="P3:U3"/>
    <mergeCell ref="P4:Q4"/>
    <mergeCell ref="R4:S4"/>
    <mergeCell ref="T4:U4"/>
    <mergeCell ref="A3:N3"/>
  </mergeCells>
  <hyperlinks>
    <hyperlink ref="M1" location="ÍNDICE!A1" display="VOLVER AL ÍNDICE"/>
  </hyperlinks>
  <pageMargins left="0.7" right="0.7" top="0.75" bottom="0.75" header="0.3" footer="0.3"/>
  <pageSetup paperSize="9" orientation="portrait" verticalDpi="300" r:id="rId1"/>
  <ignoredErrors>
    <ignoredError sqref="E11 E14 E43:F43" formula="1"/>
  </ignoredError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1"/>
  <sheetViews>
    <sheetView showGridLines="0" zoomScale="115" zoomScaleNormal="115" workbookViewId="0"/>
  </sheetViews>
  <sheetFormatPr baseColWidth="10" defaultRowHeight="12.75" x14ac:dyDescent="0.2"/>
  <cols>
    <col min="2" max="2" width="55.85546875" customWidth="1"/>
    <col min="3" max="5" width="11.85546875" bestFit="1" customWidth="1"/>
  </cols>
  <sheetData>
    <row r="1" spans="1:13" ht="59.45" customHeight="1" x14ac:dyDescent="0.2">
      <c r="D1" s="8"/>
      <c r="E1" s="8"/>
      <c r="F1" s="8"/>
      <c r="G1" s="8"/>
      <c r="H1" s="578" t="s">
        <v>3</v>
      </c>
      <c r="I1" s="578"/>
    </row>
    <row r="2" spans="1:13" ht="13.5" thickBot="1" x14ac:dyDescent="0.25">
      <c r="A2" s="137" t="s">
        <v>2</v>
      </c>
      <c r="B2" s="162"/>
      <c r="C2" s="139"/>
      <c r="D2" s="139"/>
      <c r="E2" s="139"/>
      <c r="F2" s="139"/>
      <c r="G2" s="139"/>
      <c r="H2" s="139"/>
    </row>
    <row r="3" spans="1:13" ht="26.25" customHeight="1" thickTop="1" x14ac:dyDescent="0.2">
      <c r="A3" s="571" t="s">
        <v>253</v>
      </c>
      <c r="B3" s="565"/>
      <c r="C3" s="565"/>
      <c r="D3" s="565"/>
      <c r="E3" s="565"/>
      <c r="F3" s="565"/>
      <c r="G3" s="565"/>
      <c r="H3" s="565"/>
      <c r="I3" s="579"/>
    </row>
    <row r="4" spans="1:13" ht="22.5" customHeight="1" x14ac:dyDescent="0.2">
      <c r="A4" s="580"/>
      <c r="B4" s="581"/>
      <c r="C4" s="163"/>
      <c r="D4" s="584" t="s">
        <v>152</v>
      </c>
      <c r="E4" s="585"/>
      <c r="F4" s="584" t="s">
        <v>153</v>
      </c>
      <c r="G4" s="585"/>
      <c r="H4" s="584" t="s">
        <v>154</v>
      </c>
      <c r="I4" s="586"/>
    </row>
    <row r="5" spans="1:13" ht="20.25" customHeight="1" x14ac:dyDescent="0.2">
      <c r="A5" s="582"/>
      <c r="B5" s="583"/>
      <c r="C5" s="164" t="s">
        <v>79</v>
      </c>
      <c r="D5" s="165" t="s">
        <v>107</v>
      </c>
      <c r="E5" s="165" t="s">
        <v>108</v>
      </c>
      <c r="F5" s="165" t="s">
        <v>155</v>
      </c>
      <c r="G5" s="165" t="s">
        <v>156</v>
      </c>
      <c r="H5" s="165" t="s">
        <v>155</v>
      </c>
      <c r="I5" s="166" t="s">
        <v>156</v>
      </c>
    </row>
    <row r="6" spans="1:13" ht="20.25" customHeight="1" thickBot="1" x14ac:dyDescent="0.25">
      <c r="A6" s="146"/>
      <c r="B6" s="167" t="s">
        <v>79</v>
      </c>
      <c r="C6" s="167">
        <v>51023</v>
      </c>
      <c r="D6" s="167">
        <v>24633</v>
      </c>
      <c r="E6" s="167">
        <v>26390</v>
      </c>
      <c r="F6" s="349">
        <v>48.278227466044726</v>
      </c>
      <c r="G6" s="349">
        <v>51.721772533955274</v>
      </c>
      <c r="H6" s="349">
        <v>100</v>
      </c>
      <c r="I6" s="354">
        <f>100%*100</f>
        <v>100</v>
      </c>
      <c r="L6" s="372"/>
      <c r="M6" s="372"/>
    </row>
    <row r="7" spans="1:13" ht="12.75" customHeight="1" x14ac:dyDescent="0.2">
      <c r="A7" s="590" t="s">
        <v>114</v>
      </c>
      <c r="B7" s="168" t="s">
        <v>115</v>
      </c>
      <c r="C7" s="169">
        <f>D7+E7</f>
        <v>23866</v>
      </c>
      <c r="D7" s="169">
        <v>12439</v>
      </c>
      <c r="E7" s="170">
        <v>11427</v>
      </c>
      <c r="F7" s="428">
        <v>0.52120170954495937</v>
      </c>
      <c r="G7" s="428">
        <v>0.47879829045504058</v>
      </c>
      <c r="H7" s="428">
        <v>0.50497300369423137</v>
      </c>
      <c r="I7" s="434">
        <v>0.43300492610837438</v>
      </c>
    </row>
    <row r="8" spans="1:13" ht="12.75" customHeight="1" x14ac:dyDescent="0.2">
      <c r="A8" s="591"/>
      <c r="B8" s="171" t="s">
        <v>195</v>
      </c>
      <c r="C8" s="172">
        <f>D8+E8</f>
        <v>27157</v>
      </c>
      <c r="D8" s="173">
        <v>12194</v>
      </c>
      <c r="E8" s="173">
        <v>14963</v>
      </c>
      <c r="F8" s="428">
        <v>0.44901866921972233</v>
      </c>
      <c r="G8" s="428">
        <v>0.55098133078027767</v>
      </c>
      <c r="H8" s="428">
        <v>0.49502699630576869</v>
      </c>
      <c r="I8" s="435">
        <v>0.56699507389162562</v>
      </c>
    </row>
    <row r="9" spans="1:13" ht="12.75" customHeight="1" x14ac:dyDescent="0.2">
      <c r="A9" s="592" t="s">
        <v>117</v>
      </c>
      <c r="B9" s="174" t="s">
        <v>79</v>
      </c>
      <c r="C9" s="174">
        <f>C7+C8</f>
        <v>51023</v>
      </c>
      <c r="D9" s="174">
        <f>D7+D8</f>
        <v>24633</v>
      </c>
      <c r="E9" s="174">
        <f>E7+E8</f>
        <v>26390</v>
      </c>
      <c r="F9" s="351">
        <v>48.278227466044726</v>
      </c>
      <c r="G9" s="351">
        <v>51.721772533955274</v>
      </c>
      <c r="H9" s="351">
        <v>100</v>
      </c>
      <c r="I9" s="352">
        <v>100</v>
      </c>
    </row>
    <row r="10" spans="1:13" ht="12.75" customHeight="1" x14ac:dyDescent="0.2">
      <c r="A10" s="588"/>
      <c r="B10" s="155" t="s">
        <v>118</v>
      </c>
      <c r="C10" s="175">
        <v>18916</v>
      </c>
      <c r="D10" s="424">
        <v>9358</v>
      </c>
      <c r="E10" s="424">
        <v>9558</v>
      </c>
      <c r="F10" s="429">
        <v>0.49471347007824062</v>
      </c>
      <c r="G10" s="429">
        <v>0.50528652992175938</v>
      </c>
      <c r="H10" s="429">
        <v>0.37989688629074819</v>
      </c>
      <c r="I10" s="436">
        <v>0.36218264494126567</v>
      </c>
    </row>
    <row r="11" spans="1:13" ht="12.75" customHeight="1" x14ac:dyDescent="0.2">
      <c r="A11" s="588"/>
      <c r="B11" s="155" t="s">
        <v>119</v>
      </c>
      <c r="C11" s="175">
        <f>C12+C13</f>
        <v>22359</v>
      </c>
      <c r="D11" s="424">
        <f>D12+D13</f>
        <v>11476</v>
      </c>
      <c r="E11" s="424">
        <f>E12+E13</f>
        <v>10883</v>
      </c>
      <c r="F11" s="429">
        <v>0.51326087928798247</v>
      </c>
      <c r="G11" s="429">
        <v>0.48673912071201753</v>
      </c>
      <c r="H11" s="429">
        <v>0.46587910526529458</v>
      </c>
      <c r="I11" s="436">
        <v>0.41239105721864339</v>
      </c>
    </row>
    <row r="12" spans="1:13" ht="12.75" customHeight="1" x14ac:dyDescent="0.2">
      <c r="A12" s="588"/>
      <c r="B12" s="156" t="s">
        <v>121</v>
      </c>
      <c r="C12" s="172">
        <v>3644</v>
      </c>
      <c r="D12" s="423">
        <v>1784</v>
      </c>
      <c r="E12" s="423">
        <v>1860</v>
      </c>
      <c r="F12" s="428">
        <v>0.48957189901207465</v>
      </c>
      <c r="G12" s="428">
        <v>0.51042810098792535</v>
      </c>
      <c r="H12" s="428">
        <v>7.2423172167417685E-2</v>
      </c>
      <c r="I12" s="435">
        <v>7.0481242895036003E-2</v>
      </c>
    </row>
    <row r="13" spans="1:13" ht="12.75" customHeight="1" x14ac:dyDescent="0.2">
      <c r="A13" s="588"/>
      <c r="B13" s="156" t="s">
        <v>120</v>
      </c>
      <c r="C13" s="172">
        <v>18715</v>
      </c>
      <c r="D13" s="423">
        <v>9692</v>
      </c>
      <c r="E13" s="423">
        <v>9023</v>
      </c>
      <c r="F13" s="428">
        <v>0.51787336361207592</v>
      </c>
      <c r="G13" s="428">
        <v>0.48212663638792413</v>
      </c>
      <c r="H13" s="428">
        <v>0.39345593309787685</v>
      </c>
      <c r="I13" s="435">
        <v>0.34190981432360745</v>
      </c>
    </row>
    <row r="14" spans="1:13" ht="12.75" customHeight="1" x14ac:dyDescent="0.2">
      <c r="A14" s="588"/>
      <c r="B14" s="155" t="s">
        <v>122</v>
      </c>
      <c r="C14" s="175">
        <f>C15+C16+C17</f>
        <v>9748</v>
      </c>
      <c r="D14" s="424">
        <f>D15+D16+D17</f>
        <v>3799</v>
      </c>
      <c r="E14" s="424">
        <v>5949</v>
      </c>
      <c r="F14" s="429">
        <v>0.38972096840377513</v>
      </c>
      <c r="G14" s="429">
        <v>0.61027903159622487</v>
      </c>
      <c r="H14" s="429">
        <v>0.15422400844395728</v>
      </c>
      <c r="I14" s="436">
        <v>0.22542629784009094</v>
      </c>
      <c r="L14" s="339"/>
    </row>
    <row r="15" spans="1:13" ht="12.75" customHeight="1" x14ac:dyDescent="0.2">
      <c r="A15" s="588"/>
      <c r="B15" s="156" t="s">
        <v>123</v>
      </c>
      <c r="C15" s="172">
        <v>3936</v>
      </c>
      <c r="D15" s="423">
        <v>1863</v>
      </c>
      <c r="E15" s="423">
        <v>2073</v>
      </c>
      <c r="F15" s="428">
        <v>0.47332317073170738</v>
      </c>
      <c r="G15" s="428">
        <v>0.52667682926829273</v>
      </c>
      <c r="H15" s="428">
        <v>7.5630252100840331E-2</v>
      </c>
      <c r="I15" s="435">
        <v>7.8552482000757859E-2</v>
      </c>
    </row>
    <row r="16" spans="1:13" ht="12.75" customHeight="1" x14ac:dyDescent="0.2">
      <c r="A16" s="588"/>
      <c r="B16" s="156" t="s">
        <v>124</v>
      </c>
      <c r="C16" s="172">
        <v>104</v>
      </c>
      <c r="D16" s="423">
        <v>29</v>
      </c>
      <c r="E16" s="423">
        <v>75</v>
      </c>
      <c r="F16" s="428">
        <v>0.27884615384615385</v>
      </c>
      <c r="G16" s="428">
        <v>0.72115384615384615</v>
      </c>
      <c r="H16" s="428">
        <v>1.1772825072057808E-3</v>
      </c>
      <c r="I16" s="435">
        <v>2.8419856006062904E-3</v>
      </c>
    </row>
    <row r="17" spans="1:9" ht="12.75" customHeight="1" x14ac:dyDescent="0.2">
      <c r="A17" s="588"/>
      <c r="B17" s="156" t="s">
        <v>125</v>
      </c>
      <c r="C17" s="172">
        <v>5708</v>
      </c>
      <c r="D17" s="423">
        <v>1907</v>
      </c>
      <c r="E17" s="423">
        <v>3801</v>
      </c>
      <c r="F17" s="428">
        <v>0.33409250175192712</v>
      </c>
      <c r="G17" s="428">
        <v>0.66590749824807294</v>
      </c>
      <c r="H17" s="428">
        <v>7.7416473835911173E-2</v>
      </c>
      <c r="I17" s="435">
        <v>0.14403183023872679</v>
      </c>
    </row>
    <row r="18" spans="1:9" ht="12.75" customHeight="1" x14ac:dyDescent="0.2">
      <c r="A18" s="587" t="s">
        <v>157</v>
      </c>
      <c r="B18" s="174" t="s">
        <v>79</v>
      </c>
      <c r="C18" s="174">
        <f>C10+C11+C14</f>
        <v>51023</v>
      </c>
      <c r="D18" s="174">
        <v>24633</v>
      </c>
      <c r="E18" s="174">
        <v>26390</v>
      </c>
      <c r="F18" s="351">
        <v>48.278227466044726</v>
      </c>
      <c r="G18" s="351">
        <v>51.721772533955274</v>
      </c>
      <c r="H18" s="351">
        <v>100</v>
      </c>
      <c r="I18" s="352">
        <v>100</v>
      </c>
    </row>
    <row r="19" spans="1:9" ht="12.75" customHeight="1" x14ac:dyDescent="0.2">
      <c r="A19" s="588"/>
      <c r="B19" s="171" t="s">
        <v>86</v>
      </c>
      <c r="C19" s="172">
        <v>433</v>
      </c>
      <c r="D19" s="423">
        <v>277</v>
      </c>
      <c r="E19" s="423">
        <v>156</v>
      </c>
      <c r="F19" s="428">
        <v>0.63972286374133946</v>
      </c>
      <c r="G19" s="428">
        <v>0.36027713625866054</v>
      </c>
      <c r="H19" s="428">
        <v>1.1245077741241423E-2</v>
      </c>
      <c r="I19" s="437">
        <v>5.9113300492610842E-3</v>
      </c>
    </row>
    <row r="20" spans="1:9" ht="12.75" customHeight="1" x14ac:dyDescent="0.2">
      <c r="A20" s="588"/>
      <c r="B20" s="171" t="s">
        <v>158</v>
      </c>
      <c r="C20" s="172">
        <v>1932</v>
      </c>
      <c r="D20" s="423">
        <v>1316</v>
      </c>
      <c r="E20" s="423">
        <v>616</v>
      </c>
      <c r="F20" s="428">
        <v>0.6811594202898551</v>
      </c>
      <c r="G20" s="428">
        <v>0.3188405797101449</v>
      </c>
      <c r="H20" s="428">
        <v>5.3424268258027846E-2</v>
      </c>
      <c r="I20" s="435">
        <v>2.3342175066312996E-2</v>
      </c>
    </row>
    <row r="21" spans="1:9" ht="12.75" customHeight="1" x14ac:dyDescent="0.2">
      <c r="A21" s="588"/>
      <c r="B21" s="171" t="s">
        <v>88</v>
      </c>
      <c r="C21" s="172">
        <v>1608</v>
      </c>
      <c r="D21" s="423">
        <v>1412</v>
      </c>
      <c r="E21" s="423">
        <v>196</v>
      </c>
      <c r="F21" s="428">
        <v>0.87810945273631846</v>
      </c>
      <c r="G21" s="428">
        <v>0.12189054726368159</v>
      </c>
      <c r="H21" s="428">
        <v>5.7321479316364228E-2</v>
      </c>
      <c r="I21" s="435">
        <v>7.4270557029177718E-3</v>
      </c>
    </row>
    <row r="22" spans="1:9" ht="12.75" customHeight="1" x14ac:dyDescent="0.2">
      <c r="A22" s="588"/>
      <c r="B22" s="171" t="s">
        <v>89</v>
      </c>
      <c r="C22" s="172">
        <v>37114</v>
      </c>
      <c r="D22" s="423">
        <v>16914</v>
      </c>
      <c r="E22" s="423">
        <v>20200</v>
      </c>
      <c r="F22" s="428">
        <v>0.45573099100070052</v>
      </c>
      <c r="G22" s="428">
        <v>0.54426900899929942</v>
      </c>
      <c r="H22" s="428">
        <v>0.68663987334064058</v>
      </c>
      <c r="I22" s="435">
        <v>0.76544145509662753</v>
      </c>
    </row>
    <row r="23" spans="1:9" ht="12.75" customHeight="1" x14ac:dyDescent="0.2">
      <c r="A23" s="588"/>
      <c r="B23" s="171" t="s">
        <v>143</v>
      </c>
      <c r="C23" s="172">
        <v>9936</v>
      </c>
      <c r="D23" s="423">
        <v>4714</v>
      </c>
      <c r="E23" s="423">
        <v>5222</v>
      </c>
      <c r="F23" s="428">
        <v>0.47443639291465378</v>
      </c>
      <c r="G23" s="428">
        <v>0.52556360708534622</v>
      </c>
      <c r="H23" s="428">
        <v>0.1913693013437259</v>
      </c>
      <c r="I23" s="435">
        <v>0.19787798408488066</v>
      </c>
    </row>
    <row r="24" spans="1:9" ht="12.75" customHeight="1" x14ac:dyDescent="0.2">
      <c r="A24" s="587" t="s">
        <v>159</v>
      </c>
      <c r="B24" s="174" t="s">
        <v>79</v>
      </c>
      <c r="C24" s="174">
        <v>51023</v>
      </c>
      <c r="D24" s="174">
        <v>24633</v>
      </c>
      <c r="E24" s="174">
        <v>26390</v>
      </c>
      <c r="F24" s="351">
        <v>48.278227466044726</v>
      </c>
      <c r="G24" s="351">
        <v>51.721772533955274</v>
      </c>
      <c r="H24" s="351">
        <v>100</v>
      </c>
      <c r="I24" s="352">
        <v>100</v>
      </c>
    </row>
    <row r="25" spans="1:9" ht="12.75" customHeight="1" x14ac:dyDescent="0.2">
      <c r="A25" s="588"/>
      <c r="B25" s="171" t="s">
        <v>160</v>
      </c>
      <c r="C25" s="172">
        <v>433</v>
      </c>
      <c r="D25" s="423">
        <v>277</v>
      </c>
      <c r="E25" s="423">
        <v>156</v>
      </c>
      <c r="F25" s="428">
        <v>0.63972286374133946</v>
      </c>
      <c r="G25" s="428">
        <v>0.36027713625866054</v>
      </c>
      <c r="H25" s="428">
        <v>1.1245077741241423E-2</v>
      </c>
      <c r="I25" s="435">
        <v>5.9113300492610842E-3</v>
      </c>
    </row>
    <row r="26" spans="1:9" ht="12.75" customHeight="1" x14ac:dyDescent="0.2">
      <c r="A26" s="588"/>
      <c r="B26" s="171" t="s">
        <v>161</v>
      </c>
      <c r="C26" s="172">
        <v>18</v>
      </c>
      <c r="D26" s="423">
        <v>10</v>
      </c>
      <c r="E26" s="423">
        <v>8</v>
      </c>
      <c r="F26" s="428">
        <v>0.55555555555555558</v>
      </c>
      <c r="G26" s="428">
        <v>0.44444444444444442</v>
      </c>
      <c r="H26" s="428">
        <v>4.0595948524337273E-4</v>
      </c>
      <c r="I26" s="435">
        <v>3.0314513073133765E-4</v>
      </c>
    </row>
    <row r="27" spans="1:9" ht="12.75" customHeight="1" x14ac:dyDescent="0.2">
      <c r="A27" s="588"/>
      <c r="B27" s="171" t="s">
        <v>162</v>
      </c>
      <c r="C27" s="172">
        <v>1659</v>
      </c>
      <c r="D27" s="423">
        <v>1128</v>
      </c>
      <c r="E27" s="423">
        <v>531</v>
      </c>
      <c r="F27" s="428">
        <v>0.67992766726943943</v>
      </c>
      <c r="G27" s="428">
        <v>0.32007233273056057</v>
      </c>
      <c r="H27" s="428">
        <v>4.5792229935452441E-2</v>
      </c>
      <c r="I27" s="435">
        <v>2.0121258052292531E-2</v>
      </c>
    </row>
    <row r="28" spans="1:9" ht="12.75" customHeight="1" x14ac:dyDescent="0.2">
      <c r="A28" s="588"/>
      <c r="B28" s="171" t="s">
        <v>163</v>
      </c>
      <c r="C28" s="172">
        <v>17</v>
      </c>
      <c r="D28" s="423">
        <v>8</v>
      </c>
      <c r="E28" s="423">
        <v>9</v>
      </c>
      <c r="F28" s="428">
        <v>0.47058823529411759</v>
      </c>
      <c r="G28" s="428">
        <v>0.52941176470588236</v>
      </c>
      <c r="H28" s="428">
        <v>3.2476758819469819E-4</v>
      </c>
      <c r="I28" s="435">
        <v>3.4103827207275484E-4</v>
      </c>
    </row>
    <row r="29" spans="1:9" ht="12.75" customHeight="1" x14ac:dyDescent="0.2">
      <c r="A29" s="588"/>
      <c r="B29" s="171" t="s">
        <v>164</v>
      </c>
      <c r="C29" s="172">
        <v>238</v>
      </c>
      <c r="D29" s="423">
        <v>170</v>
      </c>
      <c r="E29" s="423">
        <v>68</v>
      </c>
      <c r="F29" s="428">
        <v>0.7142857142857143</v>
      </c>
      <c r="G29" s="428">
        <v>0.2857142857142857</v>
      </c>
      <c r="H29" s="428">
        <v>6.901311249137336E-3</v>
      </c>
      <c r="I29" s="435">
        <v>2.5767336112163695E-3</v>
      </c>
    </row>
    <row r="30" spans="1:9" ht="12.75" customHeight="1" x14ac:dyDescent="0.2">
      <c r="A30" s="588"/>
      <c r="B30" s="171" t="s">
        <v>165</v>
      </c>
      <c r="C30" s="172">
        <v>1608</v>
      </c>
      <c r="D30" s="423">
        <v>1412</v>
      </c>
      <c r="E30" s="423">
        <v>196</v>
      </c>
      <c r="F30" s="428">
        <v>0.87810945273631846</v>
      </c>
      <c r="G30" s="428">
        <v>0.12189054726368159</v>
      </c>
      <c r="H30" s="428">
        <v>5.7321479316364228E-2</v>
      </c>
      <c r="I30" s="435">
        <v>7.4270557029177718E-3</v>
      </c>
    </row>
    <row r="31" spans="1:9" ht="12.75" customHeight="1" x14ac:dyDescent="0.2">
      <c r="A31" s="588"/>
      <c r="B31" s="171" t="s">
        <v>166</v>
      </c>
      <c r="C31" s="172">
        <v>6526</v>
      </c>
      <c r="D31" s="423">
        <v>2912</v>
      </c>
      <c r="E31" s="423">
        <v>3614</v>
      </c>
      <c r="F31" s="428">
        <v>0.44621513944223101</v>
      </c>
      <c r="G31" s="428">
        <v>0.55378486055776888</v>
      </c>
      <c r="H31" s="428">
        <v>0.11821540210287013</v>
      </c>
      <c r="I31" s="435">
        <v>0.13694581280788176</v>
      </c>
    </row>
    <row r="32" spans="1:9" ht="12.75" customHeight="1" x14ac:dyDescent="0.2">
      <c r="A32" s="588"/>
      <c r="B32" s="171" t="s">
        <v>167</v>
      </c>
      <c r="C32" s="172">
        <v>1557</v>
      </c>
      <c r="D32" s="423">
        <v>1078</v>
      </c>
      <c r="E32" s="423">
        <v>479</v>
      </c>
      <c r="F32" s="428">
        <v>0.6923570969813746</v>
      </c>
      <c r="G32" s="428">
        <v>0.30764290301862557</v>
      </c>
      <c r="H32" s="428">
        <v>4.3762432509235581E-2</v>
      </c>
      <c r="I32" s="435">
        <v>1.8150814702538841E-2</v>
      </c>
    </row>
    <row r="33" spans="1:9" ht="12.75" customHeight="1" x14ac:dyDescent="0.2">
      <c r="A33" s="588"/>
      <c r="B33" s="171" t="s">
        <v>168</v>
      </c>
      <c r="C33" s="172">
        <v>5380</v>
      </c>
      <c r="D33" s="423">
        <v>2365</v>
      </c>
      <c r="E33" s="423">
        <v>3015</v>
      </c>
      <c r="F33" s="428">
        <v>0.4395910780669145</v>
      </c>
      <c r="G33" s="428">
        <v>0.56040892193308545</v>
      </c>
      <c r="H33" s="428">
        <v>9.6009418260057641E-2</v>
      </c>
      <c r="I33" s="435">
        <v>0.11424782114437287</v>
      </c>
    </row>
    <row r="34" spans="1:9" ht="12.75" customHeight="1" x14ac:dyDescent="0.2">
      <c r="A34" s="588"/>
      <c r="B34" s="171" t="s">
        <v>169</v>
      </c>
      <c r="C34" s="172">
        <v>1410</v>
      </c>
      <c r="D34" s="423">
        <v>793</v>
      </c>
      <c r="E34" s="423">
        <v>617</v>
      </c>
      <c r="F34" s="428">
        <v>0.56241134751773048</v>
      </c>
      <c r="G34" s="428">
        <v>0.43758865248226952</v>
      </c>
      <c r="H34" s="428">
        <v>3.2192587179799455E-2</v>
      </c>
      <c r="I34" s="435">
        <v>2.3380068207654415E-2</v>
      </c>
    </row>
    <row r="35" spans="1:9" ht="12.75" customHeight="1" x14ac:dyDescent="0.2">
      <c r="A35" s="588"/>
      <c r="B35" s="171" t="s">
        <v>170</v>
      </c>
      <c r="C35" s="172">
        <v>388</v>
      </c>
      <c r="D35" s="423">
        <v>176</v>
      </c>
      <c r="E35" s="423">
        <v>212</v>
      </c>
      <c r="F35" s="428">
        <v>0.45360824742268041</v>
      </c>
      <c r="G35" s="428">
        <v>0.54639175257731953</v>
      </c>
      <c r="H35" s="428">
        <v>7.1448869402833595E-3</v>
      </c>
      <c r="I35" s="435">
        <v>8.0333459643804478E-3</v>
      </c>
    </row>
    <row r="36" spans="1:9" ht="12.75" customHeight="1" x14ac:dyDescent="0.2">
      <c r="A36" s="588"/>
      <c r="B36" s="171" t="s">
        <v>171</v>
      </c>
      <c r="C36" s="172">
        <v>298</v>
      </c>
      <c r="D36" s="423">
        <v>177</v>
      </c>
      <c r="E36" s="423">
        <v>121</v>
      </c>
      <c r="F36" s="428">
        <v>0.59395973154362414</v>
      </c>
      <c r="G36" s="428">
        <v>0.40604026845637586</v>
      </c>
      <c r="H36" s="428">
        <v>7.1854828888076976E-3</v>
      </c>
      <c r="I36" s="435">
        <v>4.5850701023114815E-3</v>
      </c>
    </row>
    <row r="37" spans="1:9" ht="12.75" customHeight="1" x14ac:dyDescent="0.2">
      <c r="A37" s="588"/>
      <c r="B37" s="171" t="s">
        <v>172</v>
      </c>
      <c r="C37" s="172">
        <v>5486</v>
      </c>
      <c r="D37" s="423">
        <v>2556</v>
      </c>
      <c r="E37" s="423">
        <v>2930</v>
      </c>
      <c r="F37" s="428">
        <v>0.46591323368574555</v>
      </c>
      <c r="G37" s="428">
        <v>0.53408676631425445</v>
      </c>
      <c r="H37" s="428">
        <v>0.10376324442820606</v>
      </c>
      <c r="I37" s="435">
        <v>0.11102690413035241</v>
      </c>
    </row>
    <row r="38" spans="1:9" ht="12.75" customHeight="1" x14ac:dyDescent="0.2">
      <c r="A38" s="588"/>
      <c r="B38" s="171" t="s">
        <v>173</v>
      </c>
      <c r="C38" s="172">
        <v>7271</v>
      </c>
      <c r="D38" s="423">
        <v>3835</v>
      </c>
      <c r="E38" s="423">
        <v>3436</v>
      </c>
      <c r="F38" s="428">
        <v>0.52743776646953655</v>
      </c>
      <c r="G38" s="428">
        <v>0.4725622335304635</v>
      </c>
      <c r="H38" s="428">
        <v>0.15568546259083343</v>
      </c>
      <c r="I38" s="435">
        <v>0.1302008336491095</v>
      </c>
    </row>
    <row r="39" spans="1:9" ht="12.75" customHeight="1" x14ac:dyDescent="0.2">
      <c r="A39" s="588"/>
      <c r="B39" s="171" t="s">
        <v>174</v>
      </c>
      <c r="C39" s="172">
        <v>876</v>
      </c>
      <c r="D39" s="423">
        <v>410</v>
      </c>
      <c r="E39" s="423">
        <v>466</v>
      </c>
      <c r="F39" s="428">
        <v>0.4680365296803653</v>
      </c>
      <c r="G39" s="428">
        <v>0.53196347031963476</v>
      </c>
      <c r="H39" s="428">
        <v>1.6644338894978281E-2</v>
      </c>
      <c r="I39" s="435">
        <v>1.7658203865100416E-2</v>
      </c>
    </row>
    <row r="40" spans="1:9" ht="12.75" customHeight="1" x14ac:dyDescent="0.2">
      <c r="A40" s="588"/>
      <c r="B40" s="171" t="s">
        <v>175</v>
      </c>
      <c r="C40" s="172">
        <v>2024</v>
      </c>
      <c r="D40" s="423">
        <v>603</v>
      </c>
      <c r="E40" s="423">
        <v>1421</v>
      </c>
      <c r="F40" s="428">
        <v>0.29792490118577075</v>
      </c>
      <c r="G40" s="428">
        <v>0.70207509881422925</v>
      </c>
      <c r="H40" s="428">
        <v>2.4479356960175377E-2</v>
      </c>
      <c r="I40" s="435">
        <v>5.3846153846153849E-2</v>
      </c>
    </row>
    <row r="41" spans="1:9" ht="12.75" customHeight="1" x14ac:dyDescent="0.2">
      <c r="A41" s="588"/>
      <c r="B41" s="171" t="s">
        <v>176</v>
      </c>
      <c r="C41" s="172">
        <v>2643</v>
      </c>
      <c r="D41" s="423">
        <v>636</v>
      </c>
      <c r="E41" s="423">
        <v>2007</v>
      </c>
      <c r="F41" s="428">
        <v>0.24063564131668558</v>
      </c>
      <c r="G41" s="428">
        <v>0.75936435868331442</v>
      </c>
      <c r="H41" s="428">
        <v>2.5819023261478505E-2</v>
      </c>
      <c r="I41" s="435">
        <v>7.6051534672224322E-2</v>
      </c>
    </row>
    <row r="42" spans="1:9" ht="12.75" customHeight="1" x14ac:dyDescent="0.2">
      <c r="A42" s="588"/>
      <c r="B42" s="171" t="s">
        <v>177</v>
      </c>
      <c r="C42" s="172">
        <v>1447</v>
      </c>
      <c r="D42" s="423">
        <v>795</v>
      </c>
      <c r="E42" s="423">
        <v>652</v>
      </c>
      <c r="F42" s="428">
        <v>0.54941257774706287</v>
      </c>
      <c r="G42" s="428">
        <v>0.45058742225293713</v>
      </c>
      <c r="H42" s="428">
        <v>3.2273779076848128E-2</v>
      </c>
      <c r="I42" s="435">
        <v>2.4706328154604017E-2</v>
      </c>
    </row>
    <row r="43" spans="1:9" ht="12.75" customHeight="1" x14ac:dyDescent="0.2">
      <c r="A43" s="588"/>
      <c r="B43" s="171" t="s">
        <v>178</v>
      </c>
      <c r="C43" s="172">
        <v>1456</v>
      </c>
      <c r="D43" s="423">
        <v>485</v>
      </c>
      <c r="E43" s="423">
        <v>971</v>
      </c>
      <c r="F43" s="428">
        <v>0.33310439560439564</v>
      </c>
      <c r="G43" s="428">
        <v>0.66689560439560436</v>
      </c>
      <c r="H43" s="428">
        <v>1.9689035034303578E-2</v>
      </c>
      <c r="I43" s="435">
        <v>3.6794240242516103E-2</v>
      </c>
    </row>
    <row r="44" spans="1:9" ht="12.75" customHeight="1" x14ac:dyDescent="0.2">
      <c r="A44" s="588"/>
      <c r="B44" s="171" t="s">
        <v>179</v>
      </c>
      <c r="C44" s="172">
        <v>336</v>
      </c>
      <c r="D44" s="423">
        <v>85</v>
      </c>
      <c r="E44" s="423">
        <v>251</v>
      </c>
      <c r="F44" s="428">
        <v>0.25297619047619047</v>
      </c>
      <c r="G44" s="428">
        <v>0.74702380952380953</v>
      </c>
      <c r="H44" s="428">
        <v>3.450655624568668E-3</v>
      </c>
      <c r="I44" s="435">
        <v>9.511178476695718E-3</v>
      </c>
    </row>
    <row r="45" spans="1:9" ht="12.75" customHeight="1" x14ac:dyDescent="0.2">
      <c r="A45" s="588"/>
      <c r="B45" s="171" t="s">
        <v>180</v>
      </c>
      <c r="C45" s="172">
        <v>16</v>
      </c>
      <c r="D45" s="423">
        <v>8</v>
      </c>
      <c r="E45" s="423">
        <v>8</v>
      </c>
      <c r="F45" s="428">
        <v>0.5</v>
      </c>
      <c r="G45" s="428">
        <v>0.5</v>
      </c>
      <c r="H45" s="428">
        <v>3.2476758819469819E-4</v>
      </c>
      <c r="I45" s="435">
        <v>3.0314513073133765E-4</v>
      </c>
    </row>
    <row r="46" spans="1:9" ht="12.75" customHeight="1" x14ac:dyDescent="0.2">
      <c r="A46" s="588"/>
      <c r="B46" s="171" t="s">
        <v>181</v>
      </c>
      <c r="C46" s="172">
        <v>9936</v>
      </c>
      <c r="D46" s="423">
        <v>4714</v>
      </c>
      <c r="E46" s="423">
        <v>5222</v>
      </c>
      <c r="F46" s="428">
        <v>0.47443639291465378</v>
      </c>
      <c r="G46" s="428">
        <v>0.52556360708534622</v>
      </c>
      <c r="H46" s="428">
        <v>0.1913693013437259</v>
      </c>
      <c r="I46" s="435">
        <v>0.19787798408488066</v>
      </c>
    </row>
    <row r="47" spans="1:9" ht="12.75" customHeight="1" x14ac:dyDescent="0.2">
      <c r="A47" s="587" t="s">
        <v>130</v>
      </c>
      <c r="B47" s="174" t="s">
        <v>79</v>
      </c>
      <c r="C47" s="174">
        <v>51023</v>
      </c>
      <c r="D47" s="174">
        <v>24633</v>
      </c>
      <c r="E47" s="174">
        <v>26390</v>
      </c>
      <c r="F47" s="351">
        <v>48.278227466044726</v>
      </c>
      <c r="G47" s="351">
        <v>51.721772533955274</v>
      </c>
      <c r="H47" s="351">
        <v>100</v>
      </c>
      <c r="I47" s="352">
        <v>100</v>
      </c>
    </row>
    <row r="48" spans="1:9" ht="12.75" customHeight="1" x14ac:dyDescent="0.2">
      <c r="A48" s="588"/>
      <c r="B48" s="171" t="s">
        <v>131</v>
      </c>
      <c r="C48" s="425">
        <v>29</v>
      </c>
      <c r="D48" s="423">
        <v>19</v>
      </c>
      <c r="E48" s="423">
        <v>10</v>
      </c>
      <c r="F48" s="428">
        <v>0.65517241379310354</v>
      </c>
      <c r="G48" s="428">
        <v>0.34482758620689657</v>
      </c>
      <c r="H48" s="428">
        <v>7.713230219624081E-4</v>
      </c>
      <c r="I48" s="435">
        <v>3.7893141341417203E-4</v>
      </c>
    </row>
    <row r="49" spans="1:12" ht="12.75" customHeight="1" x14ac:dyDescent="0.2">
      <c r="A49" s="588"/>
      <c r="B49" s="171" t="s">
        <v>132</v>
      </c>
      <c r="C49" s="425">
        <v>163</v>
      </c>
      <c r="D49" s="423">
        <v>79</v>
      </c>
      <c r="E49" s="423">
        <v>84</v>
      </c>
      <c r="F49" s="428">
        <v>0.48466257668711654</v>
      </c>
      <c r="G49" s="428">
        <v>0.51533742331288346</v>
      </c>
      <c r="H49" s="428">
        <v>3.2070799334226446E-3</v>
      </c>
      <c r="I49" s="435">
        <v>3.183023872679045E-3</v>
      </c>
    </row>
    <row r="50" spans="1:12" ht="12.75" customHeight="1" x14ac:dyDescent="0.2">
      <c r="A50" s="588"/>
      <c r="B50" s="171" t="s">
        <v>133</v>
      </c>
      <c r="C50" s="425">
        <v>6388</v>
      </c>
      <c r="D50" s="423">
        <v>2375</v>
      </c>
      <c r="E50" s="423">
        <v>4013</v>
      </c>
      <c r="F50" s="428">
        <v>0.37179085785848465</v>
      </c>
      <c r="G50" s="428">
        <v>0.62820914214151535</v>
      </c>
      <c r="H50" s="428">
        <v>9.6415377745301012E-2</v>
      </c>
      <c r="I50" s="435">
        <v>0.15206517620310725</v>
      </c>
    </row>
    <row r="51" spans="1:12" ht="12.75" customHeight="1" x14ac:dyDescent="0.2">
      <c r="A51" s="588"/>
      <c r="B51" s="171" t="s">
        <v>134</v>
      </c>
      <c r="C51" s="425">
        <v>5204</v>
      </c>
      <c r="D51" s="423">
        <v>2976</v>
      </c>
      <c r="E51" s="423">
        <v>2228</v>
      </c>
      <c r="F51" s="428">
        <v>0.57186779400461185</v>
      </c>
      <c r="G51" s="428">
        <v>0.42813220599538815</v>
      </c>
      <c r="H51" s="428">
        <v>0.12081354280842772</v>
      </c>
      <c r="I51" s="435">
        <v>8.4425918908677525E-2</v>
      </c>
    </row>
    <row r="52" spans="1:12" ht="12.75" customHeight="1" x14ac:dyDescent="0.2">
      <c r="A52" s="588"/>
      <c r="B52" s="171" t="s">
        <v>135</v>
      </c>
      <c r="C52" s="425">
        <v>5005</v>
      </c>
      <c r="D52" s="423">
        <v>1965</v>
      </c>
      <c r="E52" s="423">
        <v>3040</v>
      </c>
      <c r="F52" s="428">
        <v>0.39260739260739258</v>
      </c>
      <c r="G52" s="428">
        <v>0.60739260739260736</v>
      </c>
      <c r="H52" s="428">
        <v>7.9771038850322731E-2</v>
      </c>
      <c r="I52" s="435">
        <v>0.1151951496779083</v>
      </c>
    </row>
    <row r="53" spans="1:12" ht="12.75" customHeight="1" x14ac:dyDescent="0.2">
      <c r="A53" s="588"/>
      <c r="B53" s="171" t="s">
        <v>136</v>
      </c>
      <c r="C53" s="425">
        <v>18146</v>
      </c>
      <c r="D53" s="423">
        <v>6136</v>
      </c>
      <c r="E53" s="423">
        <v>12010</v>
      </c>
      <c r="F53" s="428">
        <v>0.33814614791138536</v>
      </c>
      <c r="G53" s="428">
        <v>0.66185385208861458</v>
      </c>
      <c r="H53" s="428">
        <v>0.24909674014533351</v>
      </c>
      <c r="I53" s="435">
        <v>0.45509662751042063</v>
      </c>
    </row>
    <row r="54" spans="1:12" ht="12.75" customHeight="1" x14ac:dyDescent="0.2">
      <c r="A54" s="588"/>
      <c r="B54" s="171" t="s">
        <v>137</v>
      </c>
      <c r="C54" s="425">
        <v>499</v>
      </c>
      <c r="D54" s="423">
        <v>428</v>
      </c>
      <c r="E54" s="423">
        <v>71</v>
      </c>
      <c r="F54" s="428">
        <v>0.85771543086172342</v>
      </c>
      <c r="G54" s="428">
        <v>0.14228456913827656</v>
      </c>
      <c r="H54" s="428">
        <v>1.7375065968416353E-2</v>
      </c>
      <c r="I54" s="435">
        <v>2.6904130352406212E-3</v>
      </c>
    </row>
    <row r="55" spans="1:12" ht="12.75" customHeight="1" x14ac:dyDescent="0.2">
      <c r="A55" s="588"/>
      <c r="B55" s="171" t="s">
        <v>138</v>
      </c>
      <c r="C55" s="425">
        <v>2473</v>
      </c>
      <c r="D55" s="423">
        <v>2320</v>
      </c>
      <c r="E55" s="423">
        <v>153</v>
      </c>
      <c r="F55" s="428">
        <v>0.93813182369591586</v>
      </c>
      <c r="G55" s="428">
        <v>6.1868176304084116E-2</v>
      </c>
      <c r="H55" s="428">
        <v>9.4182600576462466E-2</v>
      </c>
      <c r="I55" s="435">
        <v>5.7976506252368325E-3</v>
      </c>
    </row>
    <row r="56" spans="1:12" ht="12.75" customHeight="1" x14ac:dyDescent="0.2">
      <c r="A56" s="588"/>
      <c r="B56" s="171" t="s">
        <v>139</v>
      </c>
      <c r="C56" s="425">
        <v>1125</v>
      </c>
      <c r="D56" s="423">
        <v>918</v>
      </c>
      <c r="E56" s="423">
        <v>207</v>
      </c>
      <c r="F56" s="428">
        <v>0.81599999999999995</v>
      </c>
      <c r="G56" s="428">
        <v>0.184</v>
      </c>
      <c r="H56" s="428">
        <v>3.7267080745341616E-2</v>
      </c>
      <c r="I56" s="435">
        <v>7.8438802576733611E-3</v>
      </c>
    </row>
    <row r="57" spans="1:12" ht="12.75" customHeight="1" x14ac:dyDescent="0.2">
      <c r="A57" s="588"/>
      <c r="B57" s="171" t="s">
        <v>140</v>
      </c>
      <c r="C57" s="425">
        <v>11991</v>
      </c>
      <c r="D57" s="423">
        <v>7417</v>
      </c>
      <c r="E57" s="423">
        <v>4574</v>
      </c>
      <c r="F57" s="428">
        <v>0.61854724376615799</v>
      </c>
      <c r="G57" s="428">
        <v>0.38145275623384206</v>
      </c>
      <c r="H57" s="428">
        <v>0.30110015020500952</v>
      </c>
      <c r="I57" s="435">
        <v>0.17332322849564227</v>
      </c>
    </row>
    <row r="58" spans="1:12" ht="12.75" customHeight="1" x14ac:dyDescent="0.2">
      <c r="A58" s="587" t="s">
        <v>182</v>
      </c>
      <c r="B58" s="174" t="s">
        <v>79</v>
      </c>
      <c r="C58" s="174">
        <v>51023</v>
      </c>
      <c r="D58" s="174">
        <v>24633</v>
      </c>
      <c r="E58" s="174">
        <v>26390</v>
      </c>
      <c r="F58" s="351">
        <v>48.278227466044726</v>
      </c>
      <c r="G58" s="351">
        <v>51.721772533955274</v>
      </c>
      <c r="H58" s="351">
        <v>100</v>
      </c>
      <c r="I58" s="352">
        <v>100</v>
      </c>
    </row>
    <row r="59" spans="1:12" ht="12.75" customHeight="1" x14ac:dyDescent="0.2">
      <c r="A59" s="588"/>
      <c r="B59" s="171" t="s">
        <v>183</v>
      </c>
      <c r="C59" s="425">
        <v>28471</v>
      </c>
      <c r="D59" s="423">
        <v>14317</v>
      </c>
      <c r="E59" s="423">
        <v>14154</v>
      </c>
      <c r="F59" s="428">
        <v>0.50286256190509637</v>
      </c>
      <c r="G59" s="428">
        <v>0.49713743809490363</v>
      </c>
      <c r="H59" s="428">
        <v>0.58121219502293675</v>
      </c>
      <c r="I59" s="435">
        <v>0.53633952254641915</v>
      </c>
    </row>
    <row r="60" spans="1:12" ht="12.75" customHeight="1" x14ac:dyDescent="0.2">
      <c r="A60" s="588"/>
      <c r="B60" s="171" t="s">
        <v>184</v>
      </c>
      <c r="C60" s="425">
        <v>10523</v>
      </c>
      <c r="D60" s="423">
        <v>5021</v>
      </c>
      <c r="E60" s="423">
        <v>5502</v>
      </c>
      <c r="F60" s="428">
        <v>0.47714530076974249</v>
      </c>
      <c r="G60" s="428">
        <v>0.52285469923025751</v>
      </c>
      <c r="H60" s="428">
        <v>0.20383225754069745</v>
      </c>
      <c r="I60" s="435">
        <v>0.20848806366047745</v>
      </c>
    </row>
    <row r="61" spans="1:12" ht="12.75" customHeight="1" x14ac:dyDescent="0.2">
      <c r="A61" s="588"/>
      <c r="B61" s="171" t="s">
        <v>185</v>
      </c>
      <c r="C61" s="425">
        <v>5862</v>
      </c>
      <c r="D61" s="423">
        <v>2710</v>
      </c>
      <c r="E61" s="423">
        <v>3152</v>
      </c>
      <c r="F61" s="428">
        <v>0.46229955646537024</v>
      </c>
      <c r="G61" s="428">
        <v>0.53770044353462987</v>
      </c>
      <c r="H61" s="428">
        <v>0.11001502050095401</v>
      </c>
      <c r="I61" s="435">
        <v>0.11943918150814703</v>
      </c>
    </row>
    <row r="62" spans="1:12" ht="12.75" customHeight="1" x14ac:dyDescent="0.2">
      <c r="A62" s="588"/>
      <c r="B62" s="155" t="s">
        <v>186</v>
      </c>
      <c r="C62" s="424">
        <f>C63+C64+C65+C66</f>
        <v>6167</v>
      </c>
      <c r="D62" s="424">
        <v>2585</v>
      </c>
      <c r="E62" s="424">
        <v>3582</v>
      </c>
      <c r="F62" s="429">
        <v>0.41899999999999998</v>
      </c>
      <c r="G62" s="429">
        <v>0.58099999999999996</v>
      </c>
      <c r="H62" s="429">
        <f>H63+H64+H65+H66</f>
        <v>0.10494052693541184</v>
      </c>
      <c r="I62" s="436">
        <f>I63+I64+I65+I66</f>
        <v>0.13573323228495643</v>
      </c>
      <c r="K62" s="433"/>
      <c r="L62" s="433"/>
    </row>
    <row r="63" spans="1:12" ht="12.75" customHeight="1" x14ac:dyDescent="0.2">
      <c r="A63" s="588"/>
      <c r="B63" s="176" t="s">
        <v>187</v>
      </c>
      <c r="C63" s="425">
        <v>2430</v>
      </c>
      <c r="D63" s="423">
        <v>1059</v>
      </c>
      <c r="E63" s="423">
        <v>1371</v>
      </c>
      <c r="F63" s="428">
        <v>0.43580246913580245</v>
      </c>
      <c r="G63" s="428">
        <v>0.56419753086419755</v>
      </c>
      <c r="H63" s="428">
        <v>4.2991109487273166E-2</v>
      </c>
      <c r="I63" s="435">
        <v>5.1951496779082978E-2</v>
      </c>
    </row>
    <row r="64" spans="1:12" ht="12.75" customHeight="1" x14ac:dyDescent="0.2">
      <c r="A64" s="588"/>
      <c r="B64" s="176" t="s">
        <v>188</v>
      </c>
      <c r="C64" s="425">
        <v>1277</v>
      </c>
      <c r="D64" s="423">
        <v>510</v>
      </c>
      <c r="E64" s="423">
        <v>767</v>
      </c>
      <c r="F64" s="428">
        <v>0.39937353171495693</v>
      </c>
      <c r="G64" s="428">
        <v>0.60062646828504307</v>
      </c>
      <c r="H64" s="428">
        <v>2.0703933747412008E-2</v>
      </c>
      <c r="I64" s="435">
        <v>2.9064039408866996E-2</v>
      </c>
      <c r="L64" s="433"/>
    </row>
    <row r="65" spans="1:9" ht="12.75" customHeight="1" x14ac:dyDescent="0.2">
      <c r="A65" s="588"/>
      <c r="B65" s="176" t="s">
        <v>189</v>
      </c>
      <c r="C65" s="425">
        <v>1118</v>
      </c>
      <c r="D65" s="423">
        <v>457</v>
      </c>
      <c r="E65" s="423">
        <v>661</v>
      </c>
      <c r="F65" s="428">
        <v>0.40876565295169948</v>
      </c>
      <c r="G65" s="428">
        <v>0.59123434704830058</v>
      </c>
      <c r="H65" s="428">
        <v>1.8552348475622132E-2</v>
      </c>
      <c r="I65" s="435">
        <v>2.5047366426676772E-2</v>
      </c>
    </row>
    <row r="66" spans="1:9" ht="12.75" customHeight="1" x14ac:dyDescent="0.2">
      <c r="A66" s="588"/>
      <c r="B66" s="176" t="s">
        <v>190</v>
      </c>
      <c r="C66" s="425">
        <v>1342</v>
      </c>
      <c r="D66" s="423">
        <v>559</v>
      </c>
      <c r="E66" s="423">
        <v>783</v>
      </c>
      <c r="F66" s="428">
        <v>0.41654247391952309</v>
      </c>
      <c r="G66" s="428">
        <v>0.58345752608047685</v>
      </c>
      <c r="H66" s="428">
        <v>2.2693135225104535E-2</v>
      </c>
      <c r="I66" s="435">
        <v>2.9670329670329666E-2</v>
      </c>
    </row>
    <row r="67" spans="1:9" ht="12.75" customHeight="1" x14ac:dyDescent="0.2">
      <c r="A67" s="587" t="s">
        <v>126</v>
      </c>
      <c r="B67" s="174" t="s">
        <v>79</v>
      </c>
      <c r="C67" s="174">
        <v>51023</v>
      </c>
      <c r="D67" s="174">
        <v>24633</v>
      </c>
      <c r="E67" s="174">
        <v>26390</v>
      </c>
      <c r="F67" s="351">
        <v>48.278227466044726</v>
      </c>
      <c r="G67" s="351">
        <v>51.721772533955274</v>
      </c>
      <c r="H67" s="351">
        <v>100</v>
      </c>
      <c r="I67" s="352">
        <v>100</v>
      </c>
    </row>
    <row r="68" spans="1:9" ht="12.75" customHeight="1" x14ac:dyDescent="0.2">
      <c r="A68" s="588"/>
      <c r="B68" s="171" t="s">
        <v>127</v>
      </c>
      <c r="C68" s="425">
        <v>42945</v>
      </c>
      <c r="D68" s="423">
        <v>21079</v>
      </c>
      <c r="E68" s="423">
        <v>21866</v>
      </c>
      <c r="F68" s="428">
        <v>0.49083711724298523</v>
      </c>
      <c r="G68" s="428">
        <v>0.50916288275701482</v>
      </c>
      <c r="H68" s="430">
        <v>87.213003306449124</v>
      </c>
      <c r="I68" s="438">
        <v>84.23010795118239</v>
      </c>
    </row>
    <row r="69" spans="1:9" ht="12.75" customHeight="1" x14ac:dyDescent="0.2">
      <c r="A69" s="588"/>
      <c r="B69" s="171" t="s">
        <v>128</v>
      </c>
      <c r="C69" s="425">
        <v>2173</v>
      </c>
      <c r="D69" s="423">
        <v>1022</v>
      </c>
      <c r="E69" s="423">
        <v>1151</v>
      </c>
      <c r="F69" s="428">
        <v>0.47031753336401289</v>
      </c>
      <c r="G69" s="428">
        <v>0.52968246663598706</v>
      </c>
      <c r="H69" s="430">
        <v>4.517783752047217</v>
      </c>
      <c r="I69" s="438">
        <v>5.2199892894388231</v>
      </c>
    </row>
    <row r="70" spans="1:9" ht="12.75" customHeight="1" thickBot="1" x14ac:dyDescent="0.25">
      <c r="A70" s="589"/>
      <c r="B70" s="177" t="s">
        <v>129</v>
      </c>
      <c r="C70" s="426">
        <v>5905</v>
      </c>
      <c r="D70" s="426">
        <v>2532</v>
      </c>
      <c r="E70" s="427">
        <v>3373</v>
      </c>
      <c r="F70" s="432">
        <v>0.42878916172734965</v>
      </c>
      <c r="G70" s="432">
        <v>0.57121083827265029</v>
      </c>
      <c r="H70" s="431">
        <v>8.2692129415036622</v>
      </c>
      <c r="I70" s="439">
        <v>10.549902759378787</v>
      </c>
    </row>
    <row r="71" spans="1:9" ht="13.5" thickTop="1" x14ac:dyDescent="0.2">
      <c r="F71" s="346"/>
    </row>
  </sheetData>
  <mergeCells count="13">
    <mergeCell ref="A67:A70"/>
    <mergeCell ref="A7:A8"/>
    <mergeCell ref="A9:A17"/>
    <mergeCell ref="A18:A23"/>
    <mergeCell ref="A24:A46"/>
    <mergeCell ref="A47:A57"/>
    <mergeCell ref="A58:A66"/>
    <mergeCell ref="H1:I1"/>
    <mergeCell ref="A3:I3"/>
    <mergeCell ref="A4:B5"/>
    <mergeCell ref="D4:E4"/>
    <mergeCell ref="F4:G4"/>
    <mergeCell ref="H4:I4"/>
  </mergeCells>
  <hyperlinks>
    <hyperlink ref="H1" location="ÍNDICE!A1" display="VOLVER AL ÍNDICE"/>
  </hyperlinks>
  <pageMargins left="0.7" right="0.7" top="0.75" bottom="0.75" header="0.3" footer="0.3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1"/>
  <sheetViews>
    <sheetView showGridLines="0" workbookViewId="0"/>
  </sheetViews>
  <sheetFormatPr baseColWidth="10" defaultRowHeight="12.75" x14ac:dyDescent="0.2"/>
  <cols>
    <col min="2" max="2" width="55.85546875" customWidth="1"/>
    <col min="6" max="9" width="11.42578125" style="182"/>
  </cols>
  <sheetData>
    <row r="1" spans="1:13" ht="59.45" customHeight="1" x14ac:dyDescent="0.2">
      <c r="D1" s="8"/>
      <c r="E1" s="8"/>
      <c r="F1" s="180"/>
      <c r="G1" s="180"/>
      <c r="H1" s="593" t="s">
        <v>3</v>
      </c>
      <c r="I1" s="593"/>
    </row>
    <row r="2" spans="1:13" ht="13.5" thickBot="1" x14ac:dyDescent="0.25">
      <c r="A2" s="137" t="s">
        <v>2</v>
      </c>
      <c r="B2" s="162"/>
      <c r="C2" s="139"/>
      <c r="D2" s="139"/>
      <c r="E2" s="139"/>
      <c r="F2" s="181"/>
      <c r="G2" s="181"/>
      <c r="H2" s="181"/>
    </row>
    <row r="3" spans="1:13" ht="26.25" customHeight="1" thickTop="1" x14ac:dyDescent="0.2">
      <c r="A3" s="571" t="s">
        <v>254</v>
      </c>
      <c r="B3" s="565"/>
      <c r="C3" s="565"/>
      <c r="D3" s="565"/>
      <c r="E3" s="565"/>
      <c r="F3" s="565"/>
      <c r="G3" s="565"/>
      <c r="H3" s="565"/>
      <c r="I3" s="579"/>
    </row>
    <row r="4" spans="1:13" ht="22.5" customHeight="1" x14ac:dyDescent="0.2">
      <c r="A4" s="580"/>
      <c r="B4" s="581"/>
      <c r="C4" s="163"/>
      <c r="D4" s="584" t="s">
        <v>152</v>
      </c>
      <c r="E4" s="585"/>
      <c r="F4" s="594" t="s">
        <v>153</v>
      </c>
      <c r="G4" s="595"/>
      <c r="H4" s="594" t="s">
        <v>154</v>
      </c>
      <c r="I4" s="596"/>
    </row>
    <row r="5" spans="1:13" ht="20.25" customHeight="1" x14ac:dyDescent="0.2">
      <c r="A5" s="582"/>
      <c r="B5" s="583"/>
      <c r="C5" s="164" t="s">
        <v>79</v>
      </c>
      <c r="D5" s="165" t="s">
        <v>107</v>
      </c>
      <c r="E5" s="165" t="s">
        <v>108</v>
      </c>
      <c r="F5" s="183" t="s">
        <v>155</v>
      </c>
      <c r="G5" s="183" t="s">
        <v>156</v>
      </c>
      <c r="H5" s="183" t="s">
        <v>155</v>
      </c>
      <c r="I5" s="184" t="s">
        <v>156</v>
      </c>
    </row>
    <row r="6" spans="1:13" ht="20.25" customHeight="1" thickBot="1" x14ac:dyDescent="0.25">
      <c r="A6" s="146"/>
      <c r="B6" s="167" t="s">
        <v>79</v>
      </c>
      <c r="C6" s="167">
        <v>38912</v>
      </c>
      <c r="D6" s="167">
        <v>18821</v>
      </c>
      <c r="E6" s="167">
        <v>20091</v>
      </c>
      <c r="F6" s="349">
        <v>48.4</v>
      </c>
      <c r="G6" s="349">
        <v>51.6</v>
      </c>
      <c r="H6" s="442">
        <v>100</v>
      </c>
      <c r="I6" s="443">
        <v>100</v>
      </c>
      <c r="M6" s="346"/>
    </row>
    <row r="7" spans="1:13" ht="12.75" customHeight="1" x14ac:dyDescent="0.2">
      <c r="A7" s="590" t="s">
        <v>114</v>
      </c>
      <c r="B7" s="168" t="s">
        <v>115</v>
      </c>
      <c r="C7" s="169">
        <v>18082</v>
      </c>
      <c r="D7" s="169">
        <v>9462</v>
      </c>
      <c r="E7" s="170">
        <v>8620</v>
      </c>
      <c r="F7" s="440">
        <v>0.52328282269660431</v>
      </c>
      <c r="G7" s="440">
        <v>0.47671717730339563</v>
      </c>
      <c r="H7" s="440">
        <v>0.50273630519101009</v>
      </c>
      <c r="I7" s="441">
        <v>0.42904783236274951</v>
      </c>
    </row>
    <row r="8" spans="1:13" ht="12.75" customHeight="1" x14ac:dyDescent="0.2">
      <c r="A8" s="591"/>
      <c r="B8" s="171" t="s">
        <v>116</v>
      </c>
      <c r="C8" s="172">
        <v>20830</v>
      </c>
      <c r="D8" s="173">
        <v>9359</v>
      </c>
      <c r="E8" s="173">
        <v>11471</v>
      </c>
      <c r="F8" s="440">
        <v>0.44930388862217963</v>
      </c>
      <c r="G8" s="440">
        <v>0.55069611137782049</v>
      </c>
      <c r="H8" s="440">
        <v>0.49726369480898996</v>
      </c>
      <c r="I8" s="441">
        <v>0.57095216763725054</v>
      </c>
    </row>
    <row r="9" spans="1:13" ht="12.75" customHeight="1" x14ac:dyDescent="0.2">
      <c r="A9" s="592" t="s">
        <v>117</v>
      </c>
      <c r="B9" s="185" t="s">
        <v>79</v>
      </c>
      <c r="C9" s="174">
        <v>38912</v>
      </c>
      <c r="D9" s="174">
        <v>18821</v>
      </c>
      <c r="E9" s="174">
        <v>20091</v>
      </c>
      <c r="F9" s="351">
        <v>48.4</v>
      </c>
      <c r="G9" s="351">
        <v>51.6</v>
      </c>
      <c r="H9" s="351">
        <v>100</v>
      </c>
      <c r="I9" s="353">
        <v>100</v>
      </c>
    </row>
    <row r="10" spans="1:13" ht="12.75" customHeight="1" x14ac:dyDescent="0.2">
      <c r="A10" s="588"/>
      <c r="B10" s="155" t="s">
        <v>118</v>
      </c>
      <c r="C10" s="175">
        <v>15210</v>
      </c>
      <c r="D10" s="175">
        <v>7466</v>
      </c>
      <c r="E10" s="175">
        <v>7744</v>
      </c>
      <c r="F10" s="440">
        <v>0.49086127547666009</v>
      </c>
      <c r="G10" s="440">
        <v>0.50913872452333986</v>
      </c>
      <c r="H10" s="440">
        <v>0.39668455448700918</v>
      </c>
      <c r="I10" s="441">
        <v>0.38544621970036341</v>
      </c>
    </row>
    <row r="11" spans="1:13" ht="12.75" customHeight="1" x14ac:dyDescent="0.2">
      <c r="A11" s="588"/>
      <c r="B11" s="155" t="s">
        <v>119</v>
      </c>
      <c r="C11" s="175">
        <v>16981</v>
      </c>
      <c r="D11" s="175">
        <v>8682</v>
      </c>
      <c r="E11" s="175">
        <v>8299</v>
      </c>
      <c r="F11" s="440">
        <v>0.51127730993463283</v>
      </c>
      <c r="G11" s="440">
        <v>0.48872269006536717</v>
      </c>
      <c r="H11" s="440">
        <v>0.46129323627862495</v>
      </c>
      <c r="I11" s="441">
        <v>0.41307052909262848</v>
      </c>
    </row>
    <row r="12" spans="1:13" ht="12.75" customHeight="1" x14ac:dyDescent="0.2">
      <c r="A12" s="588"/>
      <c r="B12" s="156" t="s">
        <v>121</v>
      </c>
      <c r="C12" s="172">
        <v>2809</v>
      </c>
      <c r="D12" s="173">
        <v>1359</v>
      </c>
      <c r="E12" s="173">
        <v>1450</v>
      </c>
      <c r="F12" s="440">
        <v>0.48380206479174087</v>
      </c>
      <c r="G12" s="440">
        <v>0.51619793520825918</v>
      </c>
      <c r="H12" s="440">
        <v>7.2206577758886351E-2</v>
      </c>
      <c r="I12" s="441">
        <v>7.2171619132945106E-2</v>
      </c>
    </row>
    <row r="13" spans="1:13" ht="12.75" customHeight="1" x14ac:dyDescent="0.2">
      <c r="A13" s="588"/>
      <c r="B13" s="156" t="s">
        <v>120</v>
      </c>
      <c r="C13" s="172">
        <v>14172</v>
      </c>
      <c r="D13" s="173">
        <v>7323</v>
      </c>
      <c r="E13" s="173">
        <v>6849</v>
      </c>
      <c r="F13" s="440">
        <v>0.51672311600338694</v>
      </c>
      <c r="G13" s="440">
        <v>0.48327688399661306</v>
      </c>
      <c r="H13" s="440">
        <v>0.38908665851973867</v>
      </c>
      <c r="I13" s="441">
        <v>0.34089890995968342</v>
      </c>
      <c r="L13" s="355"/>
      <c r="M13" s="355"/>
    </row>
    <row r="14" spans="1:13" ht="12.75" customHeight="1" x14ac:dyDescent="0.2">
      <c r="A14" s="588"/>
      <c r="B14" s="155" t="s">
        <v>122</v>
      </c>
      <c r="C14" s="175">
        <v>6721</v>
      </c>
      <c r="D14" s="175">
        <v>2673</v>
      </c>
      <c r="E14" s="175">
        <v>4048</v>
      </c>
      <c r="F14" s="440">
        <v>0.39770867430441897</v>
      </c>
      <c r="G14" s="440">
        <v>0.60229132569558097</v>
      </c>
      <c r="H14" s="440">
        <v>0.14202220923436587</v>
      </c>
      <c r="I14" s="441">
        <v>0.20148325120700811</v>
      </c>
      <c r="L14" s="355"/>
    </row>
    <row r="15" spans="1:13" ht="12.75" customHeight="1" x14ac:dyDescent="0.2">
      <c r="A15" s="588"/>
      <c r="B15" s="156" t="s">
        <v>123</v>
      </c>
      <c r="C15" s="172">
        <v>2746</v>
      </c>
      <c r="D15" s="173">
        <v>1306</v>
      </c>
      <c r="E15" s="173">
        <v>1440</v>
      </c>
      <c r="F15" s="440">
        <v>0.47560087399854334</v>
      </c>
      <c r="G15" s="440">
        <v>0.52439912600145666</v>
      </c>
      <c r="H15" s="440">
        <v>6.9390574358429408E-2</v>
      </c>
      <c r="I15" s="441">
        <v>7.1673883828579962E-2</v>
      </c>
    </row>
    <row r="16" spans="1:13" ht="12.75" customHeight="1" x14ac:dyDescent="0.2">
      <c r="A16" s="588"/>
      <c r="B16" s="156" t="s">
        <v>124</v>
      </c>
      <c r="C16" s="172">
        <v>64</v>
      </c>
      <c r="D16" s="173">
        <v>18</v>
      </c>
      <c r="E16" s="173">
        <v>46</v>
      </c>
      <c r="F16" s="440">
        <v>0.28125</v>
      </c>
      <c r="G16" s="440">
        <v>0.71875</v>
      </c>
      <c r="H16" s="440">
        <v>9.563785133627331E-4</v>
      </c>
      <c r="I16" s="441">
        <v>2.2895824000796375E-3</v>
      </c>
    </row>
    <row r="17" spans="1:14" ht="12.75" customHeight="1" x14ac:dyDescent="0.2">
      <c r="A17" s="588"/>
      <c r="B17" s="156" t="s">
        <v>125</v>
      </c>
      <c r="C17" s="172">
        <v>3911</v>
      </c>
      <c r="D17" s="173">
        <v>1349</v>
      </c>
      <c r="E17" s="173">
        <v>2562</v>
      </c>
      <c r="F17" s="440">
        <v>0.3449245717207875</v>
      </c>
      <c r="G17" s="440">
        <v>0.65507542827921261</v>
      </c>
      <c r="H17" s="440">
        <v>7.1675256362573728E-2</v>
      </c>
      <c r="I17" s="441">
        <v>0.12751978497834851</v>
      </c>
    </row>
    <row r="18" spans="1:14" ht="12.75" customHeight="1" x14ac:dyDescent="0.2">
      <c r="A18" s="587" t="s">
        <v>157</v>
      </c>
      <c r="B18" s="174" t="s">
        <v>79</v>
      </c>
      <c r="C18" s="174">
        <v>38912</v>
      </c>
      <c r="D18" s="174">
        <v>18821</v>
      </c>
      <c r="E18" s="174">
        <v>20091</v>
      </c>
      <c r="F18" s="351">
        <v>48.4</v>
      </c>
      <c r="G18" s="351">
        <v>51.6</v>
      </c>
      <c r="H18" s="351">
        <v>100</v>
      </c>
      <c r="I18" s="353">
        <v>100</v>
      </c>
    </row>
    <row r="19" spans="1:14" ht="12.75" customHeight="1" x14ac:dyDescent="0.2">
      <c r="A19" s="588"/>
      <c r="B19" s="171" t="s">
        <v>86</v>
      </c>
      <c r="C19" s="172">
        <v>322</v>
      </c>
      <c r="D19" s="173">
        <v>199</v>
      </c>
      <c r="E19" s="173">
        <v>123</v>
      </c>
      <c r="F19" s="440">
        <v>0.61801242236024845</v>
      </c>
      <c r="G19" s="440">
        <v>0.3819875776397515</v>
      </c>
      <c r="H19" s="440">
        <v>1.0573295786621327E-2</v>
      </c>
      <c r="I19" s="441">
        <v>6.1221442436912047E-3</v>
      </c>
      <c r="N19" s="433"/>
    </row>
    <row r="20" spans="1:14" ht="12.75" customHeight="1" x14ac:dyDescent="0.2">
      <c r="A20" s="588"/>
      <c r="B20" s="171" t="s">
        <v>158</v>
      </c>
      <c r="C20" s="172">
        <v>1384</v>
      </c>
      <c r="D20" s="173">
        <v>918</v>
      </c>
      <c r="E20" s="173">
        <v>466</v>
      </c>
      <c r="F20" s="440">
        <v>0.66329479768786126</v>
      </c>
      <c r="G20" s="440">
        <v>0.33670520231213869</v>
      </c>
      <c r="H20" s="440">
        <v>4.877530418149939E-2</v>
      </c>
      <c r="I20" s="441">
        <v>2.3194465183415461E-2</v>
      </c>
    </row>
    <row r="21" spans="1:14" ht="12.75" customHeight="1" x14ac:dyDescent="0.2">
      <c r="A21" s="588"/>
      <c r="B21" s="171" t="s">
        <v>88</v>
      </c>
      <c r="C21" s="172">
        <v>1333</v>
      </c>
      <c r="D21" s="173">
        <v>1167</v>
      </c>
      <c r="E21" s="173">
        <v>166</v>
      </c>
      <c r="F21" s="440">
        <v>0.87546886721680428</v>
      </c>
      <c r="G21" s="440">
        <v>0.1245311327831958</v>
      </c>
      <c r="H21" s="440">
        <v>6.2005206949683866E-2</v>
      </c>
      <c r="I21" s="441">
        <v>8.2624060524613008E-3</v>
      </c>
    </row>
    <row r="22" spans="1:14" ht="12.75" customHeight="1" x14ac:dyDescent="0.2">
      <c r="A22" s="588"/>
      <c r="B22" s="171" t="s">
        <v>89</v>
      </c>
      <c r="C22" s="172">
        <v>27631</v>
      </c>
      <c r="D22" s="173">
        <v>12664</v>
      </c>
      <c r="E22" s="173">
        <v>14967</v>
      </c>
      <c r="F22" s="440">
        <v>0.45832579349281599</v>
      </c>
      <c r="G22" s="440">
        <v>0.54167420650718401</v>
      </c>
      <c r="H22" s="440">
        <v>0.67286541629031404</v>
      </c>
      <c r="I22" s="441">
        <v>0.74496043004330292</v>
      </c>
    </row>
    <row r="23" spans="1:14" ht="12.75" customHeight="1" x14ac:dyDescent="0.2">
      <c r="A23" s="588"/>
      <c r="B23" s="171" t="s">
        <v>143</v>
      </c>
      <c r="C23" s="172">
        <v>8242</v>
      </c>
      <c r="D23" s="173">
        <v>3873</v>
      </c>
      <c r="E23" s="173">
        <v>4369</v>
      </c>
      <c r="F23" s="440">
        <v>0.46991021596699833</v>
      </c>
      <c r="G23" s="440">
        <v>0.53008978403300167</v>
      </c>
      <c r="H23" s="440">
        <v>0.20578077679188142</v>
      </c>
      <c r="I23" s="441">
        <v>0.21746055447712906</v>
      </c>
    </row>
    <row r="24" spans="1:14" ht="12.75" customHeight="1" x14ac:dyDescent="0.2">
      <c r="A24" s="587" t="s">
        <v>159</v>
      </c>
      <c r="B24" s="174" t="s">
        <v>79</v>
      </c>
      <c r="C24" s="174">
        <v>38912</v>
      </c>
      <c r="D24" s="174">
        <v>18821</v>
      </c>
      <c r="E24" s="174">
        <v>20091</v>
      </c>
      <c r="F24" s="351">
        <v>48.4</v>
      </c>
      <c r="G24" s="351">
        <v>51.6</v>
      </c>
      <c r="H24" s="351">
        <v>100</v>
      </c>
      <c r="I24" s="353">
        <v>100</v>
      </c>
    </row>
    <row r="25" spans="1:14" ht="12.75" customHeight="1" x14ac:dyDescent="0.2">
      <c r="A25" s="588"/>
      <c r="B25" s="171" t="s">
        <v>160</v>
      </c>
      <c r="C25" s="172">
        <v>322</v>
      </c>
      <c r="D25" s="173">
        <v>199</v>
      </c>
      <c r="E25" s="173">
        <v>123</v>
      </c>
      <c r="F25" s="440">
        <v>0.61801242236024845</v>
      </c>
      <c r="G25" s="440">
        <v>0.3819875776397515</v>
      </c>
      <c r="H25" s="440">
        <v>1.0573295786621327E-2</v>
      </c>
      <c r="I25" s="441">
        <v>6.1221442436912047E-3</v>
      </c>
    </row>
    <row r="26" spans="1:14" ht="12.75" customHeight="1" x14ac:dyDescent="0.2">
      <c r="A26" s="588"/>
      <c r="B26" s="171" t="s">
        <v>161</v>
      </c>
      <c r="C26" s="172">
        <v>14</v>
      </c>
      <c r="D26" s="173">
        <v>8</v>
      </c>
      <c r="E26" s="173">
        <v>6</v>
      </c>
      <c r="F26" s="440">
        <v>0.5714285714285714</v>
      </c>
      <c r="G26" s="440">
        <v>0.42857142857142855</v>
      </c>
      <c r="H26" s="440">
        <v>4.2505711705010367E-4</v>
      </c>
      <c r="I26" s="441">
        <v>2.9864118261908315E-4</v>
      </c>
    </row>
    <row r="27" spans="1:14" ht="12.75" customHeight="1" x14ac:dyDescent="0.2">
      <c r="A27" s="588"/>
      <c r="B27" s="171" t="s">
        <v>162</v>
      </c>
      <c r="C27" s="172">
        <v>1179</v>
      </c>
      <c r="D27" s="173">
        <v>783</v>
      </c>
      <c r="E27" s="173">
        <v>396</v>
      </c>
      <c r="F27" s="440">
        <v>0.66412213740458015</v>
      </c>
      <c r="G27" s="440">
        <v>0.33587786259541985</v>
      </c>
      <c r="H27" s="440">
        <v>4.1602465331278891E-2</v>
      </c>
      <c r="I27" s="441">
        <v>1.9710318052859489E-2</v>
      </c>
    </row>
    <row r="28" spans="1:14" ht="12.75" customHeight="1" x14ac:dyDescent="0.2">
      <c r="A28" s="588"/>
      <c r="B28" s="171" t="s">
        <v>163</v>
      </c>
      <c r="C28" s="172">
        <v>11</v>
      </c>
      <c r="D28" s="173">
        <v>3</v>
      </c>
      <c r="E28" s="173">
        <v>8</v>
      </c>
      <c r="F28" s="440">
        <v>0.27272727272727271</v>
      </c>
      <c r="G28" s="440">
        <v>0.72727272727272729</v>
      </c>
      <c r="H28" s="440">
        <v>1.5939641889378884E-4</v>
      </c>
      <c r="I28" s="441">
        <v>3.9818824349211092E-4</v>
      </c>
    </row>
    <row r="29" spans="1:14" ht="12.75" customHeight="1" x14ac:dyDescent="0.2">
      <c r="A29" s="588"/>
      <c r="B29" s="171" t="s">
        <v>164</v>
      </c>
      <c r="C29" s="172">
        <v>180</v>
      </c>
      <c r="D29" s="173">
        <v>124</v>
      </c>
      <c r="E29" s="173">
        <v>56</v>
      </c>
      <c r="F29" s="440">
        <v>0.68888888888888888</v>
      </c>
      <c r="G29" s="440">
        <v>0.31111111111111112</v>
      </c>
      <c r="H29" s="440">
        <v>6.588385314276606E-3</v>
      </c>
      <c r="I29" s="441">
        <v>2.7873177044447765E-3</v>
      </c>
    </row>
    <row r="30" spans="1:14" ht="12.75" customHeight="1" x14ac:dyDescent="0.2">
      <c r="A30" s="588"/>
      <c r="B30" s="171" t="s">
        <v>165</v>
      </c>
      <c r="C30" s="172">
        <v>1333</v>
      </c>
      <c r="D30" s="173">
        <v>1167</v>
      </c>
      <c r="E30" s="173">
        <v>166</v>
      </c>
      <c r="F30" s="440">
        <v>0.87546886721680428</v>
      </c>
      <c r="G30" s="440">
        <v>0.1245311327831958</v>
      </c>
      <c r="H30" s="440">
        <v>6.2005206949683866E-2</v>
      </c>
      <c r="I30" s="441">
        <v>8.2624060524613008E-3</v>
      </c>
    </row>
    <row r="31" spans="1:14" ht="12.75" customHeight="1" x14ac:dyDescent="0.2">
      <c r="A31" s="588"/>
      <c r="B31" s="171" t="s">
        <v>166</v>
      </c>
      <c r="C31" s="172">
        <v>5167</v>
      </c>
      <c r="D31" s="173">
        <v>2316</v>
      </c>
      <c r="E31" s="173">
        <v>2851</v>
      </c>
      <c r="F31" s="440">
        <v>0.448229146506677</v>
      </c>
      <c r="G31" s="440">
        <v>0.551770853493323</v>
      </c>
      <c r="H31" s="440">
        <v>0.123054035386005</v>
      </c>
      <c r="I31" s="441">
        <v>0.14190433527450103</v>
      </c>
    </row>
    <row r="32" spans="1:14" ht="12.75" customHeight="1" x14ac:dyDescent="0.2">
      <c r="A32" s="588"/>
      <c r="B32" s="171" t="s">
        <v>167</v>
      </c>
      <c r="C32" s="172">
        <v>1215</v>
      </c>
      <c r="D32" s="173">
        <v>858</v>
      </c>
      <c r="E32" s="173">
        <v>357</v>
      </c>
      <c r="F32" s="440">
        <v>0.70617283950617282</v>
      </c>
      <c r="G32" s="440">
        <v>0.29382716049382718</v>
      </c>
      <c r="H32" s="440">
        <v>4.5587375803623618E-2</v>
      </c>
      <c r="I32" s="441">
        <v>1.776915036583545E-2</v>
      </c>
    </row>
    <row r="33" spans="1:9" ht="12.75" customHeight="1" x14ac:dyDescent="0.2">
      <c r="A33" s="588"/>
      <c r="B33" s="171" t="s">
        <v>168</v>
      </c>
      <c r="C33" s="172">
        <v>3883</v>
      </c>
      <c r="D33" s="173">
        <v>1672</v>
      </c>
      <c r="E33" s="173">
        <v>2211</v>
      </c>
      <c r="F33" s="440">
        <v>0.4305949008498583</v>
      </c>
      <c r="G33" s="440">
        <v>0.56940509915014159</v>
      </c>
      <c r="H33" s="440">
        <v>8.8836937463471669E-2</v>
      </c>
      <c r="I33" s="441">
        <v>0.11004927579513214</v>
      </c>
    </row>
    <row r="34" spans="1:9" ht="12.75" customHeight="1" x14ac:dyDescent="0.2">
      <c r="A34" s="588"/>
      <c r="B34" s="171" t="s">
        <v>169</v>
      </c>
      <c r="C34" s="172">
        <v>1137</v>
      </c>
      <c r="D34" s="173">
        <v>645</v>
      </c>
      <c r="E34" s="173">
        <v>492</v>
      </c>
      <c r="F34" s="440">
        <v>0.56728232189973615</v>
      </c>
      <c r="G34" s="440">
        <v>0.43271767810026385</v>
      </c>
      <c r="H34" s="440">
        <v>3.4270230062164606E-2</v>
      </c>
      <c r="I34" s="441">
        <v>2.4488576974764819E-2</v>
      </c>
    </row>
    <row r="35" spans="1:9" ht="12.75" customHeight="1" x14ac:dyDescent="0.2">
      <c r="A35" s="588"/>
      <c r="B35" s="171" t="s">
        <v>170</v>
      </c>
      <c r="C35" s="172">
        <v>319</v>
      </c>
      <c r="D35" s="173">
        <v>150</v>
      </c>
      <c r="E35" s="173">
        <v>169</v>
      </c>
      <c r="F35" s="440">
        <v>0.47021943573667713</v>
      </c>
      <c r="G35" s="440">
        <v>0.52978056426332287</v>
      </c>
      <c r="H35" s="440">
        <v>7.969820944689442E-3</v>
      </c>
      <c r="I35" s="441">
        <v>8.4117266437708435E-3</v>
      </c>
    </row>
    <row r="36" spans="1:9" ht="12.75" customHeight="1" x14ac:dyDescent="0.2">
      <c r="A36" s="588"/>
      <c r="B36" s="171" t="s">
        <v>171</v>
      </c>
      <c r="C36" s="172">
        <v>247</v>
      </c>
      <c r="D36" s="173">
        <v>157</v>
      </c>
      <c r="E36" s="173">
        <v>90</v>
      </c>
      <c r="F36" s="440">
        <v>0.63562753036437247</v>
      </c>
      <c r="G36" s="440">
        <v>0.36437246963562747</v>
      </c>
      <c r="H36" s="440">
        <v>8.3417459221082832E-3</v>
      </c>
      <c r="I36" s="441">
        <v>4.4796177392862476E-3</v>
      </c>
    </row>
    <row r="37" spans="1:9" ht="12.75" customHeight="1" x14ac:dyDescent="0.2">
      <c r="A37" s="588"/>
      <c r="B37" s="171" t="s">
        <v>172</v>
      </c>
      <c r="C37" s="172">
        <v>4380</v>
      </c>
      <c r="D37" s="173">
        <v>2056</v>
      </c>
      <c r="E37" s="173">
        <v>2324</v>
      </c>
      <c r="F37" s="440">
        <v>0.46940639269406392</v>
      </c>
      <c r="G37" s="440">
        <v>0.53059360730593608</v>
      </c>
      <c r="H37" s="440">
        <v>0.10923967908187664</v>
      </c>
      <c r="I37" s="441">
        <v>0.11567368473445822</v>
      </c>
    </row>
    <row r="38" spans="1:9" ht="12.75" customHeight="1" x14ac:dyDescent="0.2">
      <c r="A38" s="588"/>
      <c r="B38" s="171" t="s">
        <v>173</v>
      </c>
      <c r="C38" s="172">
        <v>5311</v>
      </c>
      <c r="D38" s="173">
        <v>2785</v>
      </c>
      <c r="E38" s="173">
        <v>2526</v>
      </c>
      <c r="F38" s="440">
        <v>0.5243833553003201</v>
      </c>
      <c r="G38" s="440">
        <v>0.47561664469967996</v>
      </c>
      <c r="H38" s="440">
        <v>0.14797300887306733</v>
      </c>
      <c r="I38" s="441">
        <v>0.12572793788263401</v>
      </c>
    </row>
    <row r="39" spans="1:9" ht="12.75" customHeight="1" x14ac:dyDescent="0.2">
      <c r="A39" s="588"/>
      <c r="B39" s="171" t="s">
        <v>174</v>
      </c>
      <c r="C39" s="172">
        <v>615</v>
      </c>
      <c r="D39" s="173">
        <v>287</v>
      </c>
      <c r="E39" s="173">
        <v>328</v>
      </c>
      <c r="F39" s="440">
        <v>0.46666666666666662</v>
      </c>
      <c r="G39" s="440">
        <v>0.53333333333333333</v>
      </c>
      <c r="H39" s="440">
        <v>1.5248924074172467E-2</v>
      </c>
      <c r="I39" s="441">
        <v>1.6325717983176547E-2</v>
      </c>
    </row>
    <row r="40" spans="1:9" ht="12.75" customHeight="1" x14ac:dyDescent="0.2">
      <c r="A40" s="588"/>
      <c r="B40" s="171" t="s">
        <v>175</v>
      </c>
      <c r="C40" s="172">
        <v>1266</v>
      </c>
      <c r="D40" s="173">
        <v>387</v>
      </c>
      <c r="E40" s="173">
        <v>879</v>
      </c>
      <c r="F40" s="440">
        <v>0.30568720379146919</v>
      </c>
      <c r="G40" s="440">
        <v>0.6943127962085307</v>
      </c>
      <c r="H40" s="440">
        <v>2.0562138037298762E-2</v>
      </c>
      <c r="I40" s="441">
        <v>4.3750933253695681E-2</v>
      </c>
    </row>
    <row r="41" spans="1:9" ht="12.75" customHeight="1" x14ac:dyDescent="0.2">
      <c r="A41" s="588"/>
      <c r="B41" s="171" t="s">
        <v>176</v>
      </c>
      <c r="C41" s="172">
        <v>1831</v>
      </c>
      <c r="D41" s="173">
        <v>447</v>
      </c>
      <c r="E41" s="173">
        <v>1384</v>
      </c>
      <c r="F41" s="440">
        <v>0.24412889131622065</v>
      </c>
      <c r="G41" s="440">
        <v>0.75587110868377938</v>
      </c>
      <c r="H41" s="440">
        <v>2.3750066415174541E-2</v>
      </c>
      <c r="I41" s="441">
        <v>6.8886566124135185E-2</v>
      </c>
    </row>
    <row r="42" spans="1:9" ht="12.75" customHeight="1" x14ac:dyDescent="0.2">
      <c r="A42" s="588"/>
      <c r="B42" s="171" t="s">
        <v>177</v>
      </c>
      <c r="C42" s="172">
        <v>856</v>
      </c>
      <c r="D42" s="173">
        <v>461</v>
      </c>
      <c r="E42" s="173">
        <v>395</v>
      </c>
      <c r="F42" s="440">
        <v>0.53855140186915884</v>
      </c>
      <c r="G42" s="440">
        <v>0.4614485981308411</v>
      </c>
      <c r="H42" s="440">
        <v>2.449391637001222E-2</v>
      </c>
      <c r="I42" s="441">
        <v>1.9660544522422975E-2</v>
      </c>
    </row>
    <row r="43" spans="1:9" ht="12.75" customHeight="1" x14ac:dyDescent="0.2">
      <c r="A43" s="588"/>
      <c r="B43" s="171" t="s">
        <v>178</v>
      </c>
      <c r="C43" s="172">
        <v>1156</v>
      </c>
      <c r="D43" s="173">
        <v>374</v>
      </c>
      <c r="E43" s="173">
        <v>782</v>
      </c>
      <c r="F43" s="440">
        <v>0.32352941176470584</v>
      </c>
      <c r="G43" s="440">
        <v>0.67647058823529416</v>
      </c>
      <c r="H43" s="440">
        <v>1.9871420222092345E-2</v>
      </c>
      <c r="I43" s="441">
        <v>3.8922900801353841E-2</v>
      </c>
    </row>
    <row r="44" spans="1:9" ht="12.75" customHeight="1" x14ac:dyDescent="0.2">
      <c r="A44" s="588"/>
      <c r="B44" s="171" t="s">
        <v>179</v>
      </c>
      <c r="C44" s="172">
        <v>238</v>
      </c>
      <c r="D44" s="173">
        <v>63</v>
      </c>
      <c r="E44" s="173">
        <v>175</v>
      </c>
      <c r="F44" s="440">
        <v>0.26470588235294118</v>
      </c>
      <c r="G44" s="440">
        <v>0.73529411764705888</v>
      </c>
      <c r="H44" s="440">
        <v>3.3473247967695657E-3</v>
      </c>
      <c r="I44" s="441">
        <v>8.7103678263899253E-3</v>
      </c>
    </row>
    <row r="45" spans="1:9" ht="12.75" customHeight="1" x14ac:dyDescent="0.2">
      <c r="A45" s="588"/>
      <c r="B45" s="171" t="s">
        <v>180</v>
      </c>
      <c r="C45" s="172">
        <v>10</v>
      </c>
      <c r="D45" s="173">
        <v>6</v>
      </c>
      <c r="E45" s="173">
        <v>4</v>
      </c>
      <c r="F45" s="440">
        <v>0.6</v>
      </c>
      <c r="G45" s="440">
        <v>0.4</v>
      </c>
      <c r="H45" s="440">
        <v>3.1879283778757768E-4</v>
      </c>
      <c r="I45" s="441">
        <v>1.9909412174605546E-4</v>
      </c>
    </row>
    <row r="46" spans="1:9" ht="12.75" customHeight="1" x14ac:dyDescent="0.2">
      <c r="A46" s="588"/>
      <c r="B46" s="171" t="s">
        <v>181</v>
      </c>
      <c r="C46" s="172">
        <v>8242</v>
      </c>
      <c r="D46" s="173">
        <v>3873</v>
      </c>
      <c r="E46" s="173">
        <v>4369</v>
      </c>
      <c r="F46" s="440">
        <v>0.46991021596699833</v>
      </c>
      <c r="G46" s="440">
        <v>0.53008978403300167</v>
      </c>
      <c r="H46" s="440">
        <v>0.20578077679188142</v>
      </c>
      <c r="I46" s="441">
        <v>0.21746055447712906</v>
      </c>
    </row>
    <row r="47" spans="1:9" ht="12.75" customHeight="1" x14ac:dyDescent="0.2">
      <c r="A47" s="587" t="s">
        <v>130</v>
      </c>
      <c r="B47" s="174" t="s">
        <v>79</v>
      </c>
      <c r="C47" s="174">
        <v>38912</v>
      </c>
      <c r="D47" s="174">
        <v>18821</v>
      </c>
      <c r="E47" s="174">
        <v>20091</v>
      </c>
      <c r="F47" s="351">
        <v>48.4</v>
      </c>
      <c r="G47" s="351">
        <v>51.6</v>
      </c>
      <c r="H47" s="351">
        <v>100</v>
      </c>
      <c r="I47" s="353">
        <v>100</v>
      </c>
    </row>
    <row r="48" spans="1:9" ht="12.75" customHeight="1" x14ac:dyDescent="0.2">
      <c r="A48" s="588"/>
      <c r="B48" s="171" t="s">
        <v>131</v>
      </c>
      <c r="C48" s="172">
        <v>22</v>
      </c>
      <c r="D48" s="173">
        <v>14</v>
      </c>
      <c r="E48" s="173">
        <v>8</v>
      </c>
      <c r="F48" s="440">
        <v>0.63636363636363635</v>
      </c>
      <c r="G48" s="440">
        <v>0.36363636363636365</v>
      </c>
      <c r="H48" s="440">
        <v>7.4384995483768135E-4</v>
      </c>
      <c r="I48" s="441">
        <v>3.9818824349211092E-4</v>
      </c>
    </row>
    <row r="49" spans="1:9" ht="12.75" customHeight="1" x14ac:dyDescent="0.2">
      <c r="A49" s="588"/>
      <c r="B49" s="171" t="s">
        <v>132</v>
      </c>
      <c r="C49" s="172">
        <v>135</v>
      </c>
      <c r="D49" s="173">
        <v>64</v>
      </c>
      <c r="E49" s="173">
        <v>71</v>
      </c>
      <c r="F49" s="440">
        <v>0.47407407407407409</v>
      </c>
      <c r="G49" s="440">
        <v>0.52592592592592591</v>
      </c>
      <c r="H49" s="440">
        <v>3.4004569364008293E-3</v>
      </c>
      <c r="I49" s="441">
        <v>3.5339206609924841E-3</v>
      </c>
    </row>
    <row r="50" spans="1:9" ht="12.75" customHeight="1" x14ac:dyDescent="0.2">
      <c r="A50" s="588"/>
      <c r="B50" s="171" t="s">
        <v>133</v>
      </c>
      <c r="C50" s="172">
        <v>4558</v>
      </c>
      <c r="D50" s="173">
        <v>1743</v>
      </c>
      <c r="E50" s="173">
        <v>2815</v>
      </c>
      <c r="F50" s="440">
        <v>0.38240456340500217</v>
      </c>
      <c r="G50" s="440">
        <v>0.61759543659499783</v>
      </c>
      <c r="H50" s="440">
        <v>9.2609319377291305E-2</v>
      </c>
      <c r="I50" s="441">
        <v>0.14011248817878652</v>
      </c>
    </row>
    <row r="51" spans="1:9" ht="12.75" customHeight="1" x14ac:dyDescent="0.2">
      <c r="A51" s="588"/>
      <c r="B51" s="171" t="s">
        <v>134</v>
      </c>
      <c r="C51" s="172">
        <v>3774</v>
      </c>
      <c r="D51" s="173">
        <v>2191</v>
      </c>
      <c r="E51" s="173">
        <v>1583</v>
      </c>
      <c r="F51" s="440">
        <v>0.58055113937466873</v>
      </c>
      <c r="G51" s="440">
        <v>0.41944886062533121</v>
      </c>
      <c r="H51" s="440">
        <v>0.11641251793209713</v>
      </c>
      <c r="I51" s="441">
        <v>7.8791498681001437E-2</v>
      </c>
    </row>
    <row r="52" spans="1:9" ht="12.75" customHeight="1" x14ac:dyDescent="0.2">
      <c r="A52" s="588"/>
      <c r="B52" s="171" t="s">
        <v>135</v>
      </c>
      <c r="C52" s="172">
        <v>3619</v>
      </c>
      <c r="D52" s="173">
        <v>1443</v>
      </c>
      <c r="E52" s="173">
        <v>2176</v>
      </c>
      <c r="F52" s="440">
        <v>0.39872893064382425</v>
      </c>
      <c r="G52" s="440">
        <v>0.60127106935617569</v>
      </c>
      <c r="H52" s="440">
        <v>7.6669677487912438E-2</v>
      </c>
      <c r="I52" s="441">
        <v>0.10830720222985417</v>
      </c>
    </row>
    <row r="53" spans="1:9" ht="12.75" customHeight="1" x14ac:dyDescent="0.2">
      <c r="A53" s="588"/>
      <c r="B53" s="171" t="s">
        <v>136</v>
      </c>
      <c r="C53" s="172">
        <v>13924</v>
      </c>
      <c r="D53" s="173">
        <v>4598</v>
      </c>
      <c r="E53" s="173">
        <v>9326</v>
      </c>
      <c r="F53" s="440">
        <v>0.33022120080436657</v>
      </c>
      <c r="G53" s="440">
        <v>0.66977879919563355</v>
      </c>
      <c r="H53" s="440">
        <v>0.24430157802454705</v>
      </c>
      <c r="I53" s="441">
        <v>0.46418794485092829</v>
      </c>
    </row>
    <row r="54" spans="1:9" ht="12.75" customHeight="1" x14ac:dyDescent="0.2">
      <c r="A54" s="588"/>
      <c r="B54" s="171" t="s">
        <v>137</v>
      </c>
      <c r="C54" s="172">
        <v>421</v>
      </c>
      <c r="D54" s="173">
        <v>360</v>
      </c>
      <c r="E54" s="173">
        <v>61</v>
      </c>
      <c r="F54" s="440">
        <v>0.85510688836104509</v>
      </c>
      <c r="G54" s="440">
        <v>0.14489311163895488</v>
      </c>
      <c r="H54" s="440">
        <v>1.9127570267254663E-2</v>
      </c>
      <c r="I54" s="441">
        <v>3.0361853566273455E-3</v>
      </c>
    </row>
    <row r="55" spans="1:9" ht="12.75" customHeight="1" x14ac:dyDescent="0.2">
      <c r="A55" s="588"/>
      <c r="B55" s="171" t="s">
        <v>138</v>
      </c>
      <c r="C55" s="172">
        <v>1951</v>
      </c>
      <c r="D55" s="173">
        <v>1823</v>
      </c>
      <c r="E55" s="173">
        <v>128</v>
      </c>
      <c r="F55" s="440">
        <v>0.93439261916965644</v>
      </c>
      <c r="G55" s="440">
        <v>6.5607380830343412E-2</v>
      </c>
      <c r="H55" s="440">
        <v>9.6859890547792371E-2</v>
      </c>
      <c r="I55" s="441">
        <v>6.3710118958737747E-3</v>
      </c>
    </row>
    <row r="56" spans="1:9" ht="12.75" customHeight="1" x14ac:dyDescent="0.2">
      <c r="A56" s="588"/>
      <c r="B56" s="171" t="s">
        <v>139</v>
      </c>
      <c r="C56" s="172">
        <v>735</v>
      </c>
      <c r="D56" s="173">
        <v>645</v>
      </c>
      <c r="E56" s="173">
        <v>90</v>
      </c>
      <c r="F56" s="440">
        <v>0.87755102040816324</v>
      </c>
      <c r="G56" s="440">
        <v>0.12244897959183673</v>
      </c>
      <c r="H56" s="440">
        <v>3.4270230062164606E-2</v>
      </c>
      <c r="I56" s="441">
        <v>4.4796177392862476E-3</v>
      </c>
    </row>
    <row r="57" spans="1:9" ht="12.75" customHeight="1" x14ac:dyDescent="0.2">
      <c r="A57" s="588"/>
      <c r="B57" s="171" t="s">
        <v>140</v>
      </c>
      <c r="C57" s="172">
        <v>9773</v>
      </c>
      <c r="D57" s="173">
        <v>5940</v>
      </c>
      <c r="E57" s="173">
        <v>3833</v>
      </c>
      <c r="F57" s="440">
        <v>0.60779699171185919</v>
      </c>
      <c r="G57" s="440">
        <v>0.39220300828814081</v>
      </c>
      <c r="H57" s="440">
        <v>0.31560490940970193</v>
      </c>
      <c r="I57" s="441">
        <v>0.19078194216315766</v>
      </c>
    </row>
    <row r="58" spans="1:9" ht="12.75" customHeight="1" x14ac:dyDescent="0.2">
      <c r="A58" s="587" t="s">
        <v>182</v>
      </c>
      <c r="B58" s="174" t="s">
        <v>79</v>
      </c>
      <c r="C58" s="174">
        <v>38912</v>
      </c>
      <c r="D58" s="174">
        <v>18821</v>
      </c>
      <c r="E58" s="174">
        <v>20091</v>
      </c>
      <c r="F58" s="351">
        <v>48.4</v>
      </c>
      <c r="G58" s="351">
        <v>51.6</v>
      </c>
      <c r="H58" s="351">
        <v>100</v>
      </c>
      <c r="I58" s="353">
        <v>100</v>
      </c>
    </row>
    <row r="59" spans="1:9" ht="12.75" customHeight="1" x14ac:dyDescent="0.2">
      <c r="A59" s="588"/>
      <c r="B59" s="171" t="s">
        <v>183</v>
      </c>
      <c r="C59" s="172">
        <v>21474</v>
      </c>
      <c r="D59" s="173">
        <v>10911</v>
      </c>
      <c r="E59" s="173">
        <v>10563</v>
      </c>
      <c r="F59" s="440">
        <v>0.50810282201732326</v>
      </c>
      <c r="G59" s="440">
        <v>0.49189717798267674</v>
      </c>
      <c r="H59" s="440">
        <v>0.57972477551671009</v>
      </c>
      <c r="I59" s="441">
        <v>0.52575780200089595</v>
      </c>
    </row>
    <row r="60" spans="1:9" ht="12.75" customHeight="1" x14ac:dyDescent="0.2">
      <c r="A60" s="588"/>
      <c r="B60" s="171" t="s">
        <v>184</v>
      </c>
      <c r="C60" s="172">
        <v>7425</v>
      </c>
      <c r="D60" s="173">
        <v>3547</v>
      </c>
      <c r="E60" s="173">
        <v>3878</v>
      </c>
      <c r="F60" s="440">
        <v>0.4777104377104377</v>
      </c>
      <c r="G60" s="440">
        <v>0.52228956228956225</v>
      </c>
      <c r="H60" s="440">
        <v>0.18845969927208969</v>
      </c>
      <c r="I60" s="441">
        <v>0.19302175103280075</v>
      </c>
    </row>
    <row r="61" spans="1:9" ht="12.75" customHeight="1" x14ac:dyDescent="0.2">
      <c r="A61" s="588"/>
      <c r="B61" s="171" t="s">
        <v>185</v>
      </c>
      <c r="C61" s="172">
        <v>4802</v>
      </c>
      <c r="D61" s="173">
        <v>2210</v>
      </c>
      <c r="E61" s="173">
        <v>2592</v>
      </c>
      <c r="F61" s="440">
        <v>0.46022490628904622</v>
      </c>
      <c r="G61" s="440">
        <v>0.53977509371095378</v>
      </c>
      <c r="H61" s="440">
        <v>0.11742202858509114</v>
      </c>
      <c r="I61" s="441">
        <v>0.12901299089144394</v>
      </c>
    </row>
    <row r="62" spans="1:9" ht="12.75" customHeight="1" x14ac:dyDescent="0.2">
      <c r="A62" s="588"/>
      <c r="B62" s="155" t="s">
        <v>186</v>
      </c>
      <c r="C62" s="175">
        <f>C63+C64+C65+C66</f>
        <v>5211</v>
      </c>
      <c r="D62" s="175">
        <v>2153</v>
      </c>
      <c r="E62" s="175">
        <v>3058</v>
      </c>
      <c r="F62" s="350">
        <f>D62/C62*100</f>
        <v>41.316445979658418</v>
      </c>
      <c r="G62" s="350">
        <f>E62/C62*100</f>
        <v>58.683554020341589</v>
      </c>
      <c r="H62" s="440">
        <f>H63+H64+H65+H66</f>
        <v>0.11439349662610913</v>
      </c>
      <c r="I62" s="441">
        <f>I63+I64+I65+I66</f>
        <v>0.15220745607485939</v>
      </c>
    </row>
    <row r="63" spans="1:9" ht="12.75" customHeight="1" x14ac:dyDescent="0.2">
      <c r="A63" s="588"/>
      <c r="B63" s="171" t="s">
        <v>187</v>
      </c>
      <c r="C63" s="172">
        <v>1994</v>
      </c>
      <c r="D63" s="173">
        <v>865</v>
      </c>
      <c r="E63" s="173">
        <v>1129</v>
      </c>
      <c r="F63" s="440">
        <v>0.43380140421263791</v>
      </c>
      <c r="G63" s="440">
        <v>0.56619859578736209</v>
      </c>
      <c r="H63" s="440">
        <v>4.5959300781042461E-2</v>
      </c>
      <c r="I63" s="441">
        <v>5.6194315862824154E-2</v>
      </c>
    </row>
    <row r="64" spans="1:9" ht="12.75" customHeight="1" x14ac:dyDescent="0.2">
      <c r="A64" s="588"/>
      <c r="B64" s="171" t="s">
        <v>188</v>
      </c>
      <c r="C64" s="172">
        <v>1060</v>
      </c>
      <c r="D64" s="173">
        <v>410</v>
      </c>
      <c r="E64" s="173">
        <v>650</v>
      </c>
      <c r="F64" s="440">
        <v>0.3867924528301887</v>
      </c>
      <c r="G64" s="440">
        <v>0.6132075471698113</v>
      </c>
      <c r="H64" s="440">
        <v>2.1784177248817808E-2</v>
      </c>
      <c r="I64" s="441">
        <v>3.2352794783734012E-2</v>
      </c>
    </row>
    <row r="65" spans="1:9" ht="12.75" customHeight="1" x14ac:dyDescent="0.2">
      <c r="A65" s="588"/>
      <c r="B65" s="171" t="s">
        <v>189</v>
      </c>
      <c r="C65" s="172">
        <v>965</v>
      </c>
      <c r="D65" s="173">
        <v>388</v>
      </c>
      <c r="E65" s="173">
        <v>577</v>
      </c>
      <c r="F65" s="440">
        <v>0.40207253886010363</v>
      </c>
      <c r="G65" s="440">
        <v>0.59792746113989637</v>
      </c>
      <c r="H65" s="440">
        <v>2.0615270176930024E-2</v>
      </c>
      <c r="I65" s="441">
        <v>2.8719327061868499E-2</v>
      </c>
    </row>
    <row r="66" spans="1:9" ht="12.75" customHeight="1" x14ac:dyDescent="0.2">
      <c r="A66" s="588"/>
      <c r="B66" s="171" t="s">
        <v>190</v>
      </c>
      <c r="C66" s="172">
        <v>1192</v>
      </c>
      <c r="D66" s="173">
        <v>490</v>
      </c>
      <c r="E66" s="173">
        <v>702</v>
      </c>
      <c r="F66" s="440">
        <v>0.41107382550335569</v>
      </c>
      <c r="G66" s="440">
        <v>0.58892617449664431</v>
      </c>
      <c r="H66" s="440">
        <v>2.6034748419318843E-2</v>
      </c>
      <c r="I66" s="441">
        <v>3.4941018366432729E-2</v>
      </c>
    </row>
    <row r="67" spans="1:9" x14ac:dyDescent="0.2">
      <c r="A67" s="587" t="s">
        <v>126</v>
      </c>
      <c r="B67" s="174" t="s">
        <v>79</v>
      </c>
      <c r="C67" s="174">
        <v>38912</v>
      </c>
      <c r="D67" s="174">
        <v>18821</v>
      </c>
      <c r="E67" s="174">
        <v>20091</v>
      </c>
      <c r="F67" s="351">
        <v>48.4</v>
      </c>
      <c r="G67" s="351">
        <v>51.6</v>
      </c>
      <c r="H67" s="351">
        <v>100</v>
      </c>
      <c r="I67" s="353">
        <v>100</v>
      </c>
    </row>
    <row r="68" spans="1:9" x14ac:dyDescent="0.2">
      <c r="A68" s="588"/>
      <c r="B68" s="171" t="s">
        <v>127</v>
      </c>
      <c r="C68" s="172">
        <v>33048</v>
      </c>
      <c r="D68" s="173">
        <v>16314</v>
      </c>
      <c r="E68" s="173">
        <v>16734</v>
      </c>
      <c r="F68" s="440">
        <v>0.49364560639070443</v>
      </c>
      <c r="G68" s="440">
        <v>0.50635439360929557</v>
      </c>
      <c r="H68" s="440">
        <v>0.86679772594442384</v>
      </c>
      <c r="I68" s="441">
        <v>0.83291025832462295</v>
      </c>
    </row>
    <row r="69" spans="1:9" x14ac:dyDescent="0.2">
      <c r="A69" s="588"/>
      <c r="B69" s="171" t="s">
        <v>128</v>
      </c>
      <c r="C69" s="172">
        <v>1785</v>
      </c>
      <c r="D69" s="173">
        <v>826</v>
      </c>
      <c r="E69" s="173">
        <v>959</v>
      </c>
      <c r="F69" s="440">
        <v>0.46274509803921565</v>
      </c>
      <c r="G69" s="440">
        <v>0.53725490196078429</v>
      </c>
      <c r="H69" s="440">
        <v>4.3887147335423198E-2</v>
      </c>
      <c r="I69" s="441">
        <v>4.7732815688616793E-2</v>
      </c>
    </row>
    <row r="70" spans="1:9" ht="13.5" thickBot="1" x14ac:dyDescent="0.25">
      <c r="A70" s="589"/>
      <c r="B70" s="177" t="s">
        <v>129</v>
      </c>
      <c r="C70" s="178">
        <v>4079</v>
      </c>
      <c r="D70" s="178">
        <v>1681</v>
      </c>
      <c r="E70" s="179">
        <v>2398</v>
      </c>
      <c r="F70" s="444">
        <v>0.41211081147340034</v>
      </c>
      <c r="G70" s="444">
        <v>0.58788918852659966</v>
      </c>
      <c r="H70" s="444">
        <v>8.9315126720153015E-2</v>
      </c>
      <c r="I70" s="445">
        <v>0.11935692598676023</v>
      </c>
    </row>
    <row r="71" spans="1:9" ht="13.5" thickTop="1" x14ac:dyDescent="0.2"/>
  </sheetData>
  <mergeCells count="13">
    <mergeCell ref="A67:A70"/>
    <mergeCell ref="A7:A8"/>
    <mergeCell ref="A9:A17"/>
    <mergeCell ref="A18:A23"/>
    <mergeCell ref="A24:A46"/>
    <mergeCell ref="A47:A57"/>
    <mergeCell ref="A58:A66"/>
    <mergeCell ref="H1:I1"/>
    <mergeCell ref="A3:I3"/>
    <mergeCell ref="A4:B5"/>
    <mergeCell ref="D4:E4"/>
    <mergeCell ref="F4:G4"/>
    <mergeCell ref="H4:I4"/>
  </mergeCells>
  <hyperlinks>
    <hyperlink ref="H1" location="ÍNDICE!A1" display="VOLVER AL ÍNDICE"/>
  </hyperlinks>
  <pageMargins left="0.7" right="0.7" top="0.75" bottom="0.75" header="0.3" footer="0.3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8"/>
  <sheetViews>
    <sheetView showGridLines="0" workbookViewId="0">
      <pane xSplit="1" ySplit="6" topLeftCell="B7" activePane="bottomRight" state="frozen"/>
      <selection pane="topRight"/>
      <selection pane="bottomLeft"/>
      <selection pane="bottomRight"/>
    </sheetView>
  </sheetViews>
  <sheetFormatPr baseColWidth="10" defaultColWidth="11.42578125" defaultRowHeight="15" x14ac:dyDescent="0.25"/>
  <cols>
    <col min="1" max="1" width="11.42578125" style="188"/>
    <col min="2" max="2" width="12.42578125" style="188" bestFit="1" customWidth="1"/>
    <col min="3" max="16384" width="11.42578125" style="188"/>
  </cols>
  <sheetData>
    <row r="1" spans="1:19" customFormat="1" ht="60" customHeight="1" x14ac:dyDescent="0.2">
      <c r="A1" s="186"/>
      <c r="E1" s="8"/>
      <c r="F1" s="8"/>
      <c r="G1" s="8"/>
      <c r="H1" s="8"/>
      <c r="I1" s="8"/>
      <c r="J1" s="8"/>
      <c r="K1" s="8"/>
      <c r="L1" s="8"/>
      <c r="M1" s="578" t="s">
        <v>3</v>
      </c>
      <c r="N1" s="578"/>
    </row>
    <row r="2" spans="1:19" ht="13.5" customHeight="1" thickBot="1" x14ac:dyDescent="0.3">
      <c r="A2" s="187" t="s">
        <v>2</v>
      </c>
      <c r="P2"/>
      <c r="Q2"/>
      <c r="R2"/>
      <c r="S2"/>
    </row>
    <row r="3" spans="1:19" ht="24.95" customHeight="1" thickTop="1" x14ac:dyDescent="0.25">
      <c r="A3" s="571" t="s">
        <v>255</v>
      </c>
      <c r="B3" s="565"/>
      <c r="C3" s="565"/>
      <c r="D3" s="565"/>
      <c r="E3" s="565"/>
      <c r="F3" s="565"/>
      <c r="G3" s="565"/>
      <c r="H3" s="565"/>
      <c r="I3" s="565"/>
      <c r="J3" s="565"/>
      <c r="K3" s="565"/>
      <c r="L3" s="565"/>
      <c r="M3" s="565"/>
      <c r="N3" s="579"/>
      <c r="P3"/>
      <c r="Q3"/>
      <c r="R3"/>
      <c r="S3"/>
    </row>
    <row r="4" spans="1:19" ht="24.95" customHeight="1" thickBot="1" x14ac:dyDescent="0.3">
      <c r="A4" s="600" t="s">
        <v>4</v>
      </c>
      <c r="B4" s="603" t="s">
        <v>191</v>
      </c>
      <c r="C4" s="603"/>
      <c r="D4" s="603"/>
      <c r="E4" s="603"/>
      <c r="F4" s="604"/>
      <c r="G4" s="605" t="s">
        <v>192</v>
      </c>
      <c r="H4" s="606"/>
      <c r="I4" s="606"/>
      <c r="J4" s="606"/>
      <c r="K4" s="605" t="s">
        <v>193</v>
      </c>
      <c r="L4" s="606"/>
      <c r="M4" s="606"/>
      <c r="N4" s="607"/>
      <c r="P4"/>
      <c r="Q4"/>
      <c r="R4"/>
      <c r="S4"/>
    </row>
    <row r="5" spans="1:19" ht="15.75" thickBot="1" x14ac:dyDescent="0.3">
      <c r="A5" s="601"/>
      <c r="B5" s="608" t="s">
        <v>79</v>
      </c>
      <c r="C5" s="597" t="s">
        <v>194</v>
      </c>
      <c r="D5" s="598"/>
      <c r="E5" s="597" t="s">
        <v>195</v>
      </c>
      <c r="F5" s="598"/>
      <c r="G5" s="597" t="s">
        <v>194</v>
      </c>
      <c r="H5" s="598"/>
      <c r="I5" s="597" t="s">
        <v>195</v>
      </c>
      <c r="J5" s="598"/>
      <c r="K5" s="597" t="s">
        <v>194</v>
      </c>
      <c r="L5" s="598"/>
      <c r="M5" s="597" t="s">
        <v>195</v>
      </c>
      <c r="N5" s="599"/>
      <c r="P5"/>
      <c r="Q5"/>
      <c r="R5"/>
      <c r="S5"/>
    </row>
    <row r="6" spans="1:19" ht="24" x14ac:dyDescent="0.25">
      <c r="A6" s="602"/>
      <c r="B6" s="609"/>
      <c r="C6" s="142" t="s">
        <v>109</v>
      </c>
      <c r="D6" s="142" t="s">
        <v>196</v>
      </c>
      <c r="E6" s="142" t="s">
        <v>109</v>
      </c>
      <c r="F6" s="142" t="s">
        <v>196</v>
      </c>
      <c r="G6" s="142" t="s">
        <v>109</v>
      </c>
      <c r="H6" s="142" t="s">
        <v>196</v>
      </c>
      <c r="I6" s="142" t="s">
        <v>109</v>
      </c>
      <c r="J6" s="142" t="s">
        <v>196</v>
      </c>
      <c r="K6" s="142" t="s">
        <v>109</v>
      </c>
      <c r="L6" s="142" t="s">
        <v>196</v>
      </c>
      <c r="M6" s="142" t="s">
        <v>109</v>
      </c>
      <c r="N6" s="189" t="s">
        <v>196</v>
      </c>
      <c r="P6"/>
      <c r="Q6"/>
      <c r="R6"/>
      <c r="S6"/>
    </row>
    <row r="7" spans="1:19" x14ac:dyDescent="0.25">
      <c r="A7" s="190">
        <v>40148</v>
      </c>
      <c r="B7" s="191">
        <f t="shared" ref="B7:B15" si="0">C7+E7</f>
        <v>108315</v>
      </c>
      <c r="C7" s="192">
        <v>49407</v>
      </c>
      <c r="D7" s="193">
        <v>45.614180861376539</v>
      </c>
      <c r="E7" s="192">
        <v>58908</v>
      </c>
      <c r="F7" s="194">
        <v>54.385819138623461</v>
      </c>
      <c r="G7" s="195">
        <v>28635</v>
      </c>
      <c r="H7" s="193">
        <v>47.214298669392733</v>
      </c>
      <c r="I7" s="192">
        <v>32014</v>
      </c>
      <c r="J7" s="196">
        <v>52.78570133060726</v>
      </c>
      <c r="K7" s="192">
        <v>20772</v>
      </c>
      <c r="L7" s="193">
        <v>43.578231863382705</v>
      </c>
      <c r="M7" s="192">
        <v>26894</v>
      </c>
      <c r="N7" s="197">
        <v>56.421768136617303</v>
      </c>
      <c r="P7"/>
      <c r="Q7"/>
      <c r="R7"/>
      <c r="S7"/>
    </row>
    <row r="8" spans="1:19" x14ac:dyDescent="0.25">
      <c r="A8" s="190">
        <v>40513</v>
      </c>
      <c r="B8" s="191">
        <f t="shared" si="0"/>
        <v>100750</v>
      </c>
      <c r="C8" s="192">
        <v>46499</v>
      </c>
      <c r="D8" s="193">
        <v>46.152853598014886</v>
      </c>
      <c r="E8" s="192">
        <v>54251</v>
      </c>
      <c r="F8" s="194">
        <v>53.847146401985114</v>
      </c>
      <c r="G8" s="195">
        <v>25746</v>
      </c>
      <c r="H8" s="193">
        <v>48.106280012705767</v>
      </c>
      <c r="I8" s="192">
        <v>27773</v>
      </c>
      <c r="J8" s="196">
        <v>51.893719987294226</v>
      </c>
      <c r="K8" s="192">
        <v>20753</v>
      </c>
      <c r="L8" s="193">
        <v>43.939361859795476</v>
      </c>
      <c r="M8" s="192">
        <v>26478</v>
      </c>
      <c r="N8" s="197">
        <v>56.060638140204524</v>
      </c>
      <c r="P8"/>
      <c r="Q8"/>
      <c r="R8"/>
      <c r="S8"/>
    </row>
    <row r="9" spans="1:19" x14ac:dyDescent="0.25">
      <c r="A9" s="190">
        <v>40878</v>
      </c>
      <c r="B9" s="191">
        <f t="shared" si="0"/>
        <v>99567</v>
      </c>
      <c r="C9" s="192">
        <v>47427</v>
      </c>
      <c r="D9" s="193">
        <v>47.633251981078068</v>
      </c>
      <c r="E9" s="192">
        <v>52140</v>
      </c>
      <c r="F9" s="194">
        <v>52.366748018921925</v>
      </c>
      <c r="G9" s="195">
        <v>26001</v>
      </c>
      <c r="H9" s="193">
        <v>49.63159502176071</v>
      </c>
      <c r="I9" s="192">
        <v>26387</v>
      </c>
      <c r="J9" s="196">
        <v>50.36840497823929</v>
      </c>
      <c r="K9" s="192">
        <v>21426</v>
      </c>
      <c r="L9" s="193">
        <v>45.414273299561245</v>
      </c>
      <c r="M9" s="192">
        <v>25753</v>
      </c>
      <c r="N9" s="197">
        <v>54.585726700438755</v>
      </c>
      <c r="P9"/>
      <c r="Q9"/>
      <c r="R9"/>
      <c r="S9"/>
    </row>
    <row r="10" spans="1:19" x14ac:dyDescent="0.25">
      <c r="A10" s="190">
        <v>41244</v>
      </c>
      <c r="B10" s="191">
        <f t="shared" si="0"/>
        <v>101660</v>
      </c>
      <c r="C10" s="192">
        <v>47077</v>
      </c>
      <c r="D10" s="193">
        <v>46.308282510328546</v>
      </c>
      <c r="E10" s="192">
        <v>54583</v>
      </c>
      <c r="F10" s="194">
        <v>53.691717489671454</v>
      </c>
      <c r="G10" s="195">
        <v>25388</v>
      </c>
      <c r="H10" s="193">
        <v>48.202927718392225</v>
      </c>
      <c r="I10" s="192">
        <v>27281</v>
      </c>
      <c r="J10" s="196">
        <v>51.797072281607782</v>
      </c>
      <c r="K10" s="192">
        <v>21689</v>
      </c>
      <c r="L10" s="193">
        <v>44.271396787164988</v>
      </c>
      <c r="M10" s="192">
        <v>27302</v>
      </c>
      <c r="N10" s="197">
        <v>55.728603212835012</v>
      </c>
      <c r="P10"/>
      <c r="Q10"/>
      <c r="R10"/>
      <c r="S10"/>
    </row>
    <row r="11" spans="1:19" x14ac:dyDescent="0.25">
      <c r="A11" s="190">
        <v>41609</v>
      </c>
      <c r="B11" s="191">
        <f t="shared" si="0"/>
        <v>89494</v>
      </c>
      <c r="C11" s="192">
        <v>41541</v>
      </c>
      <c r="D11" s="193">
        <v>46.417636936554409</v>
      </c>
      <c r="E11" s="192">
        <v>47953</v>
      </c>
      <c r="F11" s="194">
        <v>53.582363063445591</v>
      </c>
      <c r="G11" s="195">
        <v>22335</v>
      </c>
      <c r="H11" s="193">
        <v>48.444820406038517</v>
      </c>
      <c r="I11" s="192">
        <v>23769</v>
      </c>
      <c r="J11" s="196">
        <v>51.555179593961476</v>
      </c>
      <c r="K11" s="192">
        <v>19206</v>
      </c>
      <c r="L11" s="193">
        <v>44.263655220096801</v>
      </c>
      <c r="M11" s="192">
        <v>24184</v>
      </c>
      <c r="N11" s="197">
        <v>55.736344779903199</v>
      </c>
      <c r="P11"/>
      <c r="Q11"/>
      <c r="R11"/>
      <c r="S11"/>
    </row>
    <row r="12" spans="1:19" x14ac:dyDescent="0.25">
      <c r="A12" s="190">
        <v>41974</v>
      </c>
      <c r="B12" s="191">
        <f t="shared" si="0"/>
        <v>78939</v>
      </c>
      <c r="C12" s="192">
        <v>37542</v>
      </c>
      <c r="D12" s="193">
        <v>47.558241173564397</v>
      </c>
      <c r="E12" s="192">
        <v>41397</v>
      </c>
      <c r="F12" s="194">
        <v>52.441758826435603</v>
      </c>
      <c r="G12" s="195">
        <v>20293</v>
      </c>
      <c r="H12" s="193">
        <v>50.465035312841934</v>
      </c>
      <c r="I12" s="192">
        <v>19919</v>
      </c>
      <c r="J12" s="196">
        <v>49.534964687158059</v>
      </c>
      <c r="K12" s="192">
        <v>17249</v>
      </c>
      <c r="L12" s="193">
        <v>44.539985023368715</v>
      </c>
      <c r="M12" s="192">
        <v>21478</v>
      </c>
      <c r="N12" s="197">
        <v>55.460014976631285</v>
      </c>
      <c r="P12"/>
      <c r="Q12"/>
      <c r="R12"/>
      <c r="S12"/>
    </row>
    <row r="13" spans="1:19" x14ac:dyDescent="0.25">
      <c r="A13" s="190">
        <v>42339</v>
      </c>
      <c r="B13" s="191">
        <f t="shared" si="0"/>
        <v>69140</v>
      </c>
      <c r="C13" s="192">
        <v>32803</v>
      </c>
      <c r="D13" s="193">
        <v>47.44431588082152</v>
      </c>
      <c r="E13" s="192">
        <v>36337</v>
      </c>
      <c r="F13" s="194">
        <v>52.55568411917848</v>
      </c>
      <c r="G13" s="195">
        <v>17501</v>
      </c>
      <c r="H13" s="193">
        <v>50.980220804567566</v>
      </c>
      <c r="I13" s="192">
        <v>16828</v>
      </c>
      <c r="J13" s="196">
        <v>49.019779195432434</v>
      </c>
      <c r="K13" s="192">
        <v>15302</v>
      </c>
      <c r="L13" s="193">
        <v>43.957369796903279</v>
      </c>
      <c r="M13" s="192">
        <v>19509</v>
      </c>
      <c r="N13" s="197">
        <v>56.042630203096721</v>
      </c>
      <c r="P13"/>
      <c r="Q13"/>
      <c r="R13"/>
      <c r="S13"/>
    </row>
    <row r="14" spans="1:19" x14ac:dyDescent="0.25">
      <c r="A14" s="190">
        <v>42705</v>
      </c>
      <c r="B14" s="191">
        <f t="shared" si="0"/>
        <v>60081</v>
      </c>
      <c r="C14" s="192">
        <v>27900</v>
      </c>
      <c r="D14" s="193">
        <v>46.437309631996804</v>
      </c>
      <c r="E14" s="192">
        <v>32181</v>
      </c>
      <c r="F14" s="194">
        <v>53.562690368003196</v>
      </c>
      <c r="G14" s="195">
        <v>14879</v>
      </c>
      <c r="H14" s="193">
        <v>50.416779615071839</v>
      </c>
      <c r="I14" s="192">
        <v>14633</v>
      </c>
      <c r="J14" s="196">
        <v>49.583220384928168</v>
      </c>
      <c r="K14" s="192">
        <v>13021</v>
      </c>
      <c r="L14" s="193">
        <v>42.595439824658968</v>
      </c>
      <c r="M14" s="192">
        <v>17548</v>
      </c>
      <c r="N14" s="197">
        <v>57.404560175341032</v>
      </c>
      <c r="P14"/>
      <c r="Q14"/>
      <c r="R14"/>
      <c r="S14"/>
    </row>
    <row r="15" spans="1:19" x14ac:dyDescent="0.25">
      <c r="A15" s="190">
        <v>43070</v>
      </c>
      <c r="B15" s="191">
        <f t="shared" si="0"/>
        <v>55568</v>
      </c>
      <c r="C15" s="192">
        <v>26119</v>
      </c>
      <c r="D15" s="193">
        <v>47.003671177656202</v>
      </c>
      <c r="E15" s="192">
        <v>29449</v>
      </c>
      <c r="F15" s="194">
        <v>52.996328822343798</v>
      </c>
      <c r="G15" s="195">
        <v>13628</v>
      </c>
      <c r="H15" s="193">
        <v>50.625951929863668</v>
      </c>
      <c r="I15" s="192">
        <v>13291</v>
      </c>
      <c r="J15" s="196">
        <v>49.374048070136332</v>
      </c>
      <c r="K15" s="192">
        <v>12491</v>
      </c>
      <c r="L15" s="193">
        <v>43.600125658836255</v>
      </c>
      <c r="M15" s="192">
        <v>16158</v>
      </c>
      <c r="N15" s="197">
        <v>56.399874341163738</v>
      </c>
      <c r="P15"/>
      <c r="Q15"/>
      <c r="R15"/>
      <c r="S15"/>
    </row>
    <row r="16" spans="1:19" x14ac:dyDescent="0.25">
      <c r="A16" s="190">
        <v>43435</v>
      </c>
      <c r="B16" s="191">
        <v>51988</v>
      </c>
      <c r="C16" s="192">
        <v>24833</v>
      </c>
      <c r="D16" s="193">
        <v>47.766792336693079</v>
      </c>
      <c r="E16" s="192">
        <v>27155</v>
      </c>
      <c r="F16" s="194">
        <v>52.233207663306914</v>
      </c>
      <c r="G16" s="195">
        <v>12887</v>
      </c>
      <c r="H16" s="193">
        <v>51.715558409245958</v>
      </c>
      <c r="I16" s="192">
        <v>12032</v>
      </c>
      <c r="J16" s="196">
        <v>48.284441590754042</v>
      </c>
      <c r="K16" s="192">
        <v>11946</v>
      </c>
      <c r="L16" s="193">
        <v>44.131663526543278</v>
      </c>
      <c r="M16" s="192">
        <v>15123</v>
      </c>
      <c r="N16" s="197">
        <v>55.868336473456722</v>
      </c>
      <c r="P16"/>
      <c r="Q16"/>
      <c r="R16"/>
      <c r="S16"/>
    </row>
    <row r="17" spans="1:27" x14ac:dyDescent="0.25">
      <c r="A17" s="190">
        <v>43800</v>
      </c>
      <c r="B17" s="191">
        <v>52199</v>
      </c>
      <c r="C17" s="192">
        <v>25075</v>
      </c>
      <c r="D17" s="193">
        <v>48.037318722580892</v>
      </c>
      <c r="E17" s="192">
        <v>27124</v>
      </c>
      <c r="F17" s="194">
        <v>51.962681277419108</v>
      </c>
      <c r="G17" s="195">
        <v>13141</v>
      </c>
      <c r="H17" s="193">
        <v>51.689415096566108</v>
      </c>
      <c r="I17" s="192">
        <v>12282</v>
      </c>
      <c r="J17" s="196">
        <v>48.310584903433899</v>
      </c>
      <c r="K17" s="192">
        <v>11934</v>
      </c>
      <c r="L17" s="193">
        <v>44.569763967732293</v>
      </c>
      <c r="M17" s="192">
        <v>14842</v>
      </c>
      <c r="N17" s="197">
        <v>55.4302360322677</v>
      </c>
      <c r="P17"/>
      <c r="Q17"/>
      <c r="R17"/>
      <c r="S17"/>
    </row>
    <row r="18" spans="1:27" x14ac:dyDescent="0.25">
      <c r="A18" s="190">
        <v>44166</v>
      </c>
      <c r="B18" s="191">
        <f>+C18+E18</f>
        <v>77455</v>
      </c>
      <c r="C18" s="192">
        <v>38627</v>
      </c>
      <c r="D18" s="193">
        <f>+C18/B18*100</f>
        <v>49.8702472403331</v>
      </c>
      <c r="E18" s="192">
        <v>38828</v>
      </c>
      <c r="F18" s="194">
        <f>+E18/B18*100</f>
        <v>50.1297527596669</v>
      </c>
      <c r="G18" s="195">
        <v>19926</v>
      </c>
      <c r="H18" s="193">
        <f>+G18/($G$18+$I$18)*100</f>
        <v>52.756155679110407</v>
      </c>
      <c r="I18" s="192">
        <v>17844</v>
      </c>
      <c r="J18" s="196">
        <f>+I18/($G$18+$I$18)*100</f>
        <v>47.243844320889593</v>
      </c>
      <c r="K18" s="192">
        <v>18701</v>
      </c>
      <c r="L18" s="193">
        <f>+K18/($K$18+$M$18)*100</f>
        <v>47.123598336903108</v>
      </c>
      <c r="M18" s="192">
        <v>20984</v>
      </c>
      <c r="N18" s="197">
        <v>52.9</v>
      </c>
      <c r="P18"/>
      <c r="Q18" s="355"/>
      <c r="R18"/>
      <c r="S18"/>
    </row>
    <row r="19" spans="1:27" x14ac:dyDescent="0.25">
      <c r="A19" s="190">
        <v>44531</v>
      </c>
      <c r="B19" s="191">
        <v>53600</v>
      </c>
      <c r="C19" s="192">
        <v>25519</v>
      </c>
      <c r="D19" s="193">
        <v>47.610074626865675</v>
      </c>
      <c r="E19" s="192">
        <v>28081</v>
      </c>
      <c r="F19" s="194">
        <v>52.389925373134325</v>
      </c>
      <c r="G19" s="195">
        <v>13217</v>
      </c>
      <c r="H19" s="193">
        <v>51.244571960297769</v>
      </c>
      <c r="I19" s="192">
        <v>12575</v>
      </c>
      <c r="J19" s="196">
        <v>48.8</v>
      </c>
      <c r="K19" s="192">
        <v>12302</v>
      </c>
      <c r="L19" s="193">
        <v>45.9</v>
      </c>
      <c r="M19" s="192">
        <v>15506</v>
      </c>
      <c r="N19" s="197">
        <v>54.1</v>
      </c>
      <c r="P19"/>
      <c r="Q19" s="355"/>
      <c r="R19"/>
      <c r="S19"/>
    </row>
    <row r="20" spans="1:27" customFormat="1" ht="13.5" thickBot="1" x14ac:dyDescent="0.25">
      <c r="A20" s="190">
        <v>44896</v>
      </c>
      <c r="B20" s="198">
        <v>38912</v>
      </c>
      <c r="C20" s="199">
        <v>18082</v>
      </c>
      <c r="D20" s="200">
        <v>46.5</v>
      </c>
      <c r="E20" s="199">
        <v>20830</v>
      </c>
      <c r="F20" s="200">
        <v>53.5</v>
      </c>
      <c r="G20" s="201">
        <v>9462</v>
      </c>
      <c r="H20" s="347">
        <v>51</v>
      </c>
      <c r="I20" s="199">
        <v>9359</v>
      </c>
      <c r="J20" s="356">
        <v>49</v>
      </c>
      <c r="K20" s="201">
        <v>8620</v>
      </c>
      <c r="L20" s="347">
        <v>46.9</v>
      </c>
      <c r="M20" s="199">
        <v>11471</v>
      </c>
      <c r="N20" s="348">
        <v>53.1</v>
      </c>
    </row>
    <row r="21" spans="1:27" customFormat="1" ht="13.5" thickTop="1" x14ac:dyDescent="0.2">
      <c r="R21" s="372"/>
    </row>
    <row r="22" spans="1:27" customFormat="1" ht="12.75" x14ac:dyDescent="0.2">
      <c r="H22" s="355"/>
      <c r="J22" s="372"/>
      <c r="L22" s="355"/>
      <c r="N22" s="355"/>
      <c r="Q22" s="355"/>
    </row>
    <row r="23" spans="1:27" customFormat="1" ht="12.75" x14ac:dyDescent="0.2">
      <c r="M23" s="372"/>
      <c r="N23" s="372"/>
    </row>
    <row r="24" spans="1:27" customFormat="1" ht="12.75" x14ac:dyDescent="0.2">
      <c r="E24" s="372"/>
      <c r="N24" s="346"/>
    </row>
    <row r="25" spans="1:27" x14ac:dyDescent="0.25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</row>
    <row r="26" spans="1:27" x14ac:dyDescent="0.25">
      <c r="A26"/>
      <c r="B26"/>
      <c r="C26"/>
      <c r="D26"/>
      <c r="E26"/>
      <c r="F26"/>
      <c r="G26"/>
      <c r="H26"/>
      <c r="I26"/>
      <c r="J26"/>
      <c r="K26"/>
      <c r="L26" s="433"/>
      <c r="M26"/>
      <c r="N26" s="355"/>
      <c r="O26" s="372"/>
      <c r="P26"/>
      <c r="Q26"/>
      <c r="R26"/>
      <c r="S26"/>
    </row>
    <row r="27" spans="1:27" x14ac:dyDescent="0.25">
      <c r="A27"/>
      <c r="B27"/>
      <c r="C27"/>
      <c r="D27"/>
      <c r="E27"/>
      <c r="F27"/>
      <c r="G27"/>
      <c r="H27"/>
      <c r="I27" s="372"/>
      <c r="J27" s="372"/>
      <c r="K27"/>
      <c r="L27"/>
      <c r="M27"/>
      <c r="N27"/>
      <c r="O27"/>
      <c r="P27"/>
      <c r="Q27"/>
      <c r="R27"/>
      <c r="S27"/>
      <c r="T27" s="202"/>
      <c r="U27" s="203"/>
      <c r="V27" s="202"/>
      <c r="W27" s="204"/>
      <c r="X27" s="202"/>
      <c r="Y27" s="204"/>
      <c r="Z27" s="202"/>
      <c r="AA27" s="205"/>
    </row>
    <row r="28" spans="1:27" x14ac:dyDescent="0.2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 s="372"/>
      <c r="P28"/>
      <c r="Q28"/>
      <c r="R28"/>
      <c r="S28"/>
      <c r="T28" s="206"/>
      <c r="U28" s="207"/>
      <c r="V28" s="206"/>
      <c r="W28" s="208"/>
      <c r="X28" s="206"/>
      <c r="Y28" s="208"/>
      <c r="Z28" s="206"/>
      <c r="AA28" s="209"/>
    </row>
    <row r="29" spans="1:27" x14ac:dyDescent="0.2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 s="372"/>
      <c r="R29"/>
      <c r="S29"/>
      <c r="T29" s="210"/>
      <c r="U29" s="210"/>
      <c r="V29" s="210"/>
      <c r="W29" s="210"/>
      <c r="X29" s="210"/>
      <c r="Y29" s="210"/>
      <c r="Z29" s="210"/>
      <c r="AA29" s="210"/>
    </row>
    <row r="30" spans="1:27" x14ac:dyDescent="0.2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</row>
    <row r="31" spans="1:27" x14ac:dyDescent="0.2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</row>
    <row r="32" spans="1:27" x14ac:dyDescent="0.2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</row>
    <row r="33" spans="1:17" x14ac:dyDescent="0.25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</row>
    <row r="34" spans="1:17" x14ac:dyDescent="0.2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</row>
    <row r="35" spans="1:17" x14ac:dyDescent="0.2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</row>
    <row r="36" spans="1:17" x14ac:dyDescent="0.2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</row>
    <row r="37" spans="1:17" x14ac:dyDescent="0.25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</row>
    <row r="38" spans="1:17" x14ac:dyDescent="0.2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</row>
  </sheetData>
  <mergeCells count="13">
    <mergeCell ref="I5:J5"/>
    <mergeCell ref="K5:L5"/>
    <mergeCell ref="M5:N5"/>
    <mergeCell ref="M1:N1"/>
    <mergeCell ref="A3:N3"/>
    <mergeCell ref="A4:A6"/>
    <mergeCell ref="B4:F4"/>
    <mergeCell ref="G4:J4"/>
    <mergeCell ref="K4:N4"/>
    <mergeCell ref="B5:B6"/>
    <mergeCell ref="C5:D5"/>
    <mergeCell ref="E5:F5"/>
    <mergeCell ref="G5:H5"/>
  </mergeCells>
  <hyperlinks>
    <hyperlink ref="M1" location="ÍNDICE!A1" display="VOLVER AL ÍNDICE"/>
  </hyperlinks>
  <pageMargins left="0.7" right="0.7" top="0.75" bottom="0.75" header="0.3" footer="0.3"/>
  <pageSetup paperSize="9" orientation="portrait" horizontalDpi="300" verticalDpi="300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78"/>
  <sheetViews>
    <sheetView showGridLines="0" workbookViewId="0">
      <pane xSplit="1" ySplit="6" topLeftCell="B152" activePane="bottomRight" state="frozen"/>
      <selection pane="topRight"/>
      <selection pane="bottomLeft"/>
      <selection pane="bottomRight"/>
    </sheetView>
  </sheetViews>
  <sheetFormatPr baseColWidth="10" defaultColWidth="11.42578125" defaultRowHeight="15" x14ac:dyDescent="0.25"/>
  <cols>
    <col min="1" max="1" width="11.42578125" style="188"/>
    <col min="2" max="2" width="11.42578125" style="228"/>
    <col min="3" max="3" width="11.42578125" style="188"/>
    <col min="4" max="4" width="11.42578125" style="228"/>
    <col min="5" max="5" width="11.42578125" style="188"/>
    <col min="6" max="6" width="11.42578125" style="228"/>
    <col min="7" max="7" width="11.42578125" style="188"/>
    <col min="8" max="8" width="11.42578125" style="228"/>
    <col min="9" max="9" width="11.42578125" style="188"/>
    <col min="10" max="10" width="11.42578125" style="228"/>
    <col min="11" max="11" width="11.42578125" style="188"/>
    <col min="12" max="12" width="11.42578125" style="228"/>
    <col min="13" max="16384" width="11.42578125" style="188"/>
  </cols>
  <sheetData>
    <row r="1" spans="1:22" customFormat="1" ht="60" customHeight="1" x14ac:dyDescent="0.2">
      <c r="A1" s="186"/>
      <c r="E1" s="8"/>
      <c r="F1" s="8"/>
      <c r="G1" s="8"/>
      <c r="H1" s="8"/>
      <c r="I1" s="8"/>
      <c r="J1" s="8"/>
      <c r="K1" s="8"/>
      <c r="L1" s="578" t="s">
        <v>3</v>
      </c>
      <c r="M1" s="578"/>
    </row>
    <row r="2" spans="1:22" s="211" customFormat="1" ht="13.5" customHeight="1" thickBot="1" x14ac:dyDescent="0.3">
      <c r="A2" s="211" t="s">
        <v>2</v>
      </c>
      <c r="B2" s="212"/>
      <c r="D2" s="212"/>
      <c r="F2" s="212"/>
      <c r="H2" s="212"/>
      <c r="J2" s="212"/>
      <c r="L2" s="212"/>
    </row>
    <row r="3" spans="1:22" ht="24.95" customHeight="1" thickTop="1" x14ac:dyDescent="0.25">
      <c r="A3" s="571" t="s">
        <v>272</v>
      </c>
      <c r="B3" s="565"/>
      <c r="C3" s="565"/>
      <c r="D3" s="565"/>
      <c r="E3" s="565"/>
      <c r="F3" s="565"/>
      <c r="G3" s="565"/>
      <c r="H3" s="565"/>
      <c r="I3" s="565"/>
      <c r="J3" s="565"/>
      <c r="K3" s="565"/>
      <c r="L3" s="565"/>
      <c r="M3" s="579"/>
    </row>
    <row r="4" spans="1:22" ht="15.75" thickBot="1" x14ac:dyDescent="0.3">
      <c r="A4" s="600" t="s">
        <v>4</v>
      </c>
      <c r="B4" s="610" t="s">
        <v>197</v>
      </c>
      <c r="C4" s="611"/>
      <c r="D4" s="611"/>
      <c r="E4" s="611"/>
      <c r="F4" s="611"/>
      <c r="G4" s="611"/>
      <c r="H4" s="610" t="s">
        <v>198</v>
      </c>
      <c r="I4" s="611"/>
      <c r="J4" s="611"/>
      <c r="K4" s="611"/>
      <c r="L4" s="611"/>
      <c r="M4" s="612"/>
      <c r="O4"/>
      <c r="P4"/>
      <c r="Q4"/>
      <c r="R4"/>
      <c r="S4"/>
      <c r="T4"/>
      <c r="U4"/>
      <c r="V4"/>
    </row>
    <row r="5" spans="1:22" ht="15.75" thickBot="1" x14ac:dyDescent="0.3">
      <c r="A5" s="601"/>
      <c r="B5" s="597" t="s">
        <v>79</v>
      </c>
      <c r="C5" s="598"/>
      <c r="D5" s="597" t="s">
        <v>192</v>
      </c>
      <c r="E5" s="598"/>
      <c r="F5" s="597" t="s">
        <v>193</v>
      </c>
      <c r="G5" s="598"/>
      <c r="H5" s="597" t="s">
        <v>79</v>
      </c>
      <c r="I5" s="598"/>
      <c r="J5" s="597" t="s">
        <v>192</v>
      </c>
      <c r="K5" s="598"/>
      <c r="L5" s="597" t="s">
        <v>193</v>
      </c>
      <c r="M5" s="599"/>
      <c r="O5"/>
      <c r="P5"/>
      <c r="Q5"/>
      <c r="R5"/>
      <c r="S5"/>
      <c r="T5"/>
      <c r="U5"/>
      <c r="V5"/>
    </row>
    <row r="6" spans="1:22" ht="24" x14ac:dyDescent="0.25">
      <c r="A6" s="602"/>
      <c r="B6" s="213" t="s">
        <v>109</v>
      </c>
      <c r="C6" s="213" t="s">
        <v>196</v>
      </c>
      <c r="D6" s="213" t="s">
        <v>109</v>
      </c>
      <c r="E6" s="213" t="s">
        <v>196</v>
      </c>
      <c r="F6" s="213" t="s">
        <v>109</v>
      </c>
      <c r="G6" s="213" t="s">
        <v>196</v>
      </c>
      <c r="H6" s="213" t="s">
        <v>109</v>
      </c>
      <c r="I6" s="213" t="s">
        <v>196</v>
      </c>
      <c r="J6" s="213" t="s">
        <v>109</v>
      </c>
      <c r="K6" s="213" t="s">
        <v>196</v>
      </c>
      <c r="L6" s="213" t="s">
        <v>109</v>
      </c>
      <c r="M6" s="214" t="s">
        <v>196</v>
      </c>
    </row>
    <row r="7" spans="1:22" x14ac:dyDescent="0.25">
      <c r="A7" s="215">
        <v>39814</v>
      </c>
      <c r="B7" s="216">
        <v>28443</v>
      </c>
      <c r="C7" s="217">
        <v>100</v>
      </c>
      <c r="D7" s="218">
        <v>14483</v>
      </c>
      <c r="E7" s="217">
        <v>50.919382624898923</v>
      </c>
      <c r="F7" s="218">
        <v>13960</v>
      </c>
      <c r="G7" s="217">
        <v>49.080617375101077</v>
      </c>
      <c r="H7" s="218">
        <v>94574</v>
      </c>
      <c r="I7" s="217">
        <v>100</v>
      </c>
      <c r="J7" s="218">
        <v>54156</v>
      </c>
      <c r="K7" s="217">
        <v>57.263095565377377</v>
      </c>
      <c r="L7" s="219">
        <v>40418</v>
      </c>
      <c r="M7" s="220">
        <v>42.736904434622623</v>
      </c>
    </row>
    <row r="8" spans="1:22" x14ac:dyDescent="0.25">
      <c r="A8" s="221">
        <v>39845</v>
      </c>
      <c r="B8" s="222">
        <v>30486</v>
      </c>
      <c r="C8" s="223">
        <v>100</v>
      </c>
      <c r="D8" s="224">
        <v>15874</v>
      </c>
      <c r="E8" s="223">
        <v>52.069802532309915</v>
      </c>
      <c r="F8" s="224">
        <v>14612</v>
      </c>
      <c r="G8" s="223">
        <v>47.930197467690085</v>
      </c>
      <c r="H8" s="224">
        <v>100305</v>
      </c>
      <c r="I8" s="223">
        <v>100</v>
      </c>
      <c r="J8" s="224">
        <v>56954</v>
      </c>
      <c r="K8" s="223">
        <v>56.780818503564134</v>
      </c>
      <c r="L8" s="225">
        <v>43351</v>
      </c>
      <c r="M8" s="197">
        <v>43.219181496435873</v>
      </c>
    </row>
    <row r="9" spans="1:22" x14ac:dyDescent="0.25">
      <c r="A9" s="221">
        <v>39873</v>
      </c>
      <c r="B9" s="222">
        <v>30005</v>
      </c>
      <c r="C9" s="223">
        <v>100</v>
      </c>
      <c r="D9" s="224">
        <v>15898</v>
      </c>
      <c r="E9" s="223">
        <v>52.984502582902849</v>
      </c>
      <c r="F9" s="224">
        <v>14107</v>
      </c>
      <c r="G9" s="223">
        <v>47.015497417097151</v>
      </c>
      <c r="H9" s="224">
        <v>105695</v>
      </c>
      <c r="I9" s="223">
        <v>100</v>
      </c>
      <c r="J9" s="224">
        <v>59990</v>
      </c>
      <c r="K9" s="223">
        <v>56.757651733762238</v>
      </c>
      <c r="L9" s="225">
        <v>45705</v>
      </c>
      <c r="M9" s="197">
        <v>43.242348266237762</v>
      </c>
    </row>
    <row r="10" spans="1:22" x14ac:dyDescent="0.25">
      <c r="A10" s="221">
        <v>39904</v>
      </c>
      <c r="B10" s="222">
        <v>28303</v>
      </c>
      <c r="C10" s="223">
        <v>100</v>
      </c>
      <c r="D10" s="224">
        <v>15063</v>
      </c>
      <c r="E10" s="223">
        <v>53.220506660071365</v>
      </c>
      <c r="F10" s="224">
        <v>13240</v>
      </c>
      <c r="G10" s="223">
        <v>46.779493339928628</v>
      </c>
      <c r="H10" s="224">
        <v>107091</v>
      </c>
      <c r="I10" s="223">
        <v>100</v>
      </c>
      <c r="J10" s="224">
        <v>60598</v>
      </c>
      <c r="K10" s="223">
        <v>56.585520725364411</v>
      </c>
      <c r="L10" s="225">
        <v>46493</v>
      </c>
      <c r="M10" s="197">
        <v>43.414479274635589</v>
      </c>
    </row>
    <row r="11" spans="1:22" x14ac:dyDescent="0.25">
      <c r="A11" s="221">
        <v>39934</v>
      </c>
      <c r="B11" s="222">
        <v>26938</v>
      </c>
      <c r="C11" s="223">
        <v>100</v>
      </c>
      <c r="D11" s="224">
        <v>14193</v>
      </c>
      <c r="E11" s="223">
        <v>52.687653129408275</v>
      </c>
      <c r="F11" s="224">
        <v>12745</v>
      </c>
      <c r="G11" s="223">
        <v>47.312346870591732</v>
      </c>
      <c r="H11" s="224">
        <v>105965</v>
      </c>
      <c r="I11" s="223">
        <v>100</v>
      </c>
      <c r="J11" s="224">
        <v>59925</v>
      </c>
      <c r="K11" s="223">
        <v>56.551691596281792</v>
      </c>
      <c r="L11" s="225">
        <v>46040</v>
      </c>
      <c r="M11" s="197">
        <v>43.448308403718208</v>
      </c>
    </row>
    <row r="12" spans="1:22" x14ac:dyDescent="0.25">
      <c r="A12" s="221">
        <v>39965</v>
      </c>
      <c r="B12" s="222">
        <v>29755</v>
      </c>
      <c r="C12" s="223">
        <v>100</v>
      </c>
      <c r="D12" s="224">
        <v>15357</v>
      </c>
      <c r="E12" s="223">
        <v>51.611493866577042</v>
      </c>
      <c r="F12" s="224">
        <v>14398</v>
      </c>
      <c r="G12" s="223">
        <v>48.38850613342295</v>
      </c>
      <c r="H12" s="224">
        <v>101589</v>
      </c>
      <c r="I12" s="223">
        <v>100</v>
      </c>
      <c r="J12" s="224">
        <v>57165</v>
      </c>
      <c r="K12" s="223">
        <v>56.270856096624634</v>
      </c>
      <c r="L12" s="225">
        <v>44424</v>
      </c>
      <c r="M12" s="197">
        <v>43.729143903375366</v>
      </c>
    </row>
    <row r="13" spans="1:22" x14ac:dyDescent="0.25">
      <c r="A13" s="221">
        <v>39995</v>
      </c>
      <c r="B13" s="222">
        <v>28984</v>
      </c>
      <c r="C13" s="223">
        <v>100</v>
      </c>
      <c r="D13" s="224">
        <v>15043</v>
      </c>
      <c r="E13" s="223">
        <v>51.901048854540434</v>
      </c>
      <c r="F13" s="224">
        <v>13941</v>
      </c>
      <c r="G13" s="223">
        <v>48.098951145459559</v>
      </c>
      <c r="H13" s="224">
        <v>99194</v>
      </c>
      <c r="I13" s="223">
        <v>100</v>
      </c>
      <c r="J13" s="224">
        <v>54745</v>
      </c>
      <c r="K13" s="223">
        <v>55.189830030042145</v>
      </c>
      <c r="L13" s="225">
        <v>44449</v>
      </c>
      <c r="M13" s="197">
        <v>44.810169969957855</v>
      </c>
    </row>
    <row r="14" spans="1:22" x14ac:dyDescent="0.25">
      <c r="A14" s="221">
        <v>40026</v>
      </c>
      <c r="B14" s="222">
        <v>27419</v>
      </c>
      <c r="C14" s="223">
        <v>100</v>
      </c>
      <c r="D14" s="224">
        <v>14026</v>
      </c>
      <c r="E14" s="223">
        <v>51.154309055764244</v>
      </c>
      <c r="F14" s="224">
        <v>13393</v>
      </c>
      <c r="G14" s="223">
        <v>48.845690944235749</v>
      </c>
      <c r="H14" s="224">
        <v>101354</v>
      </c>
      <c r="I14" s="223">
        <v>100</v>
      </c>
      <c r="J14" s="224">
        <v>55269</v>
      </c>
      <c r="K14" s="223">
        <v>54.530654932217772</v>
      </c>
      <c r="L14" s="225">
        <v>46085</v>
      </c>
      <c r="M14" s="197">
        <v>45.469345067782228</v>
      </c>
    </row>
    <row r="15" spans="1:22" x14ac:dyDescent="0.25">
      <c r="A15" s="221">
        <v>40057</v>
      </c>
      <c r="B15" s="222">
        <v>30896</v>
      </c>
      <c r="C15" s="223">
        <v>100</v>
      </c>
      <c r="D15" s="224">
        <v>15621</v>
      </c>
      <c r="E15" s="223">
        <v>50.559943034697049</v>
      </c>
      <c r="F15" s="224">
        <v>15275</v>
      </c>
      <c r="G15" s="223">
        <v>49.440056965302951</v>
      </c>
      <c r="H15" s="224">
        <v>106909</v>
      </c>
      <c r="I15" s="223">
        <v>100</v>
      </c>
      <c r="J15" s="224">
        <v>58740</v>
      </c>
      <c r="K15" s="223">
        <v>54.943924272044455</v>
      </c>
      <c r="L15" s="225">
        <v>48169</v>
      </c>
      <c r="M15" s="197">
        <v>45.056075727955552</v>
      </c>
    </row>
    <row r="16" spans="1:22" x14ac:dyDescent="0.25">
      <c r="A16" s="221">
        <v>40087</v>
      </c>
      <c r="B16" s="222">
        <v>32235</v>
      </c>
      <c r="C16" s="223">
        <v>100</v>
      </c>
      <c r="D16" s="224">
        <v>16335</v>
      </c>
      <c r="E16" s="223">
        <v>50.674732433690082</v>
      </c>
      <c r="F16" s="224">
        <v>15900</v>
      </c>
      <c r="G16" s="223">
        <v>49.325267566309911</v>
      </c>
      <c r="H16" s="224">
        <v>110796</v>
      </c>
      <c r="I16" s="223">
        <v>100</v>
      </c>
      <c r="J16" s="224">
        <v>61046</v>
      </c>
      <c r="K16" s="223">
        <v>55.097656955124727</v>
      </c>
      <c r="L16" s="225">
        <v>49750</v>
      </c>
      <c r="M16" s="197">
        <v>44.902343044875266</v>
      </c>
    </row>
    <row r="17" spans="1:13" x14ac:dyDescent="0.25">
      <c r="A17" s="221">
        <v>40118</v>
      </c>
      <c r="B17" s="222">
        <v>32492</v>
      </c>
      <c r="C17" s="223">
        <v>100</v>
      </c>
      <c r="D17" s="224">
        <v>16648</v>
      </c>
      <c r="E17" s="223">
        <v>51.237227625261603</v>
      </c>
      <c r="F17" s="224">
        <v>15844</v>
      </c>
      <c r="G17" s="223">
        <v>48.762772374738397</v>
      </c>
      <c r="H17" s="224">
        <v>111483</v>
      </c>
      <c r="I17" s="223">
        <v>100</v>
      </c>
      <c r="J17" s="224">
        <v>61590</v>
      </c>
      <c r="K17" s="223">
        <v>55.246091332310755</v>
      </c>
      <c r="L17" s="225">
        <v>49893</v>
      </c>
      <c r="M17" s="197">
        <v>44.753908667689245</v>
      </c>
    </row>
    <row r="18" spans="1:13" ht="15.75" thickBot="1" x14ac:dyDescent="0.3">
      <c r="A18" s="221">
        <v>40148</v>
      </c>
      <c r="B18" s="226">
        <v>29645</v>
      </c>
      <c r="C18" s="227">
        <v>100</v>
      </c>
      <c r="D18" s="226">
        <v>15192</v>
      </c>
      <c r="E18" s="227">
        <v>51.246415921740592</v>
      </c>
      <c r="F18" s="226">
        <v>14453</v>
      </c>
      <c r="G18" s="227">
        <v>48.753584078259408</v>
      </c>
      <c r="H18" s="226">
        <v>108315</v>
      </c>
      <c r="I18" s="227">
        <v>100</v>
      </c>
      <c r="J18" s="226">
        <v>60649</v>
      </c>
      <c r="K18" s="227">
        <v>55.993168074597243</v>
      </c>
      <c r="L18" s="226">
        <v>47666</v>
      </c>
      <c r="M18" s="227">
        <v>44.006831925402764</v>
      </c>
    </row>
    <row r="19" spans="1:13" ht="15.75" thickTop="1" x14ac:dyDescent="0.25">
      <c r="A19" s="215">
        <v>40179</v>
      </c>
      <c r="B19" s="216">
        <v>31097</v>
      </c>
      <c r="C19" s="217">
        <v>100</v>
      </c>
      <c r="D19" s="218">
        <v>15992</v>
      </c>
      <c r="E19" s="217">
        <v>51.426182589960447</v>
      </c>
      <c r="F19" s="218">
        <v>15105</v>
      </c>
      <c r="G19" s="217">
        <v>48.573817410039553</v>
      </c>
      <c r="H19" s="218">
        <v>111701</v>
      </c>
      <c r="I19" s="217">
        <v>100</v>
      </c>
      <c r="J19" s="218">
        <v>62139</v>
      </c>
      <c r="K19" s="217">
        <v>55.629761595688485</v>
      </c>
      <c r="L19" s="219">
        <v>49562</v>
      </c>
      <c r="M19" s="220">
        <v>44.370238404311515</v>
      </c>
    </row>
    <row r="20" spans="1:13" x14ac:dyDescent="0.25">
      <c r="A20" s="221">
        <v>40210</v>
      </c>
      <c r="B20" s="222">
        <v>30896</v>
      </c>
      <c r="C20" s="223">
        <v>100</v>
      </c>
      <c r="D20" s="224">
        <v>15693</v>
      </c>
      <c r="E20" s="223">
        <v>50.792982910409116</v>
      </c>
      <c r="F20" s="224">
        <v>15203</v>
      </c>
      <c r="G20" s="223">
        <v>49.207017089590884</v>
      </c>
      <c r="H20" s="224">
        <v>114960</v>
      </c>
      <c r="I20" s="223">
        <v>100</v>
      </c>
      <c r="J20" s="224">
        <v>63633</v>
      </c>
      <c r="K20" s="223">
        <v>55.352296450939455</v>
      </c>
      <c r="L20" s="225">
        <v>51327</v>
      </c>
      <c r="M20" s="197">
        <v>44.647703549060545</v>
      </c>
    </row>
    <row r="21" spans="1:13" x14ac:dyDescent="0.25">
      <c r="A21" s="221">
        <v>40238</v>
      </c>
      <c r="B21" s="222">
        <v>29806</v>
      </c>
      <c r="C21" s="223">
        <v>100</v>
      </c>
      <c r="D21" s="224">
        <v>15145</v>
      </c>
      <c r="E21" s="223">
        <v>50.811917063678457</v>
      </c>
      <c r="F21" s="224">
        <v>14661</v>
      </c>
      <c r="G21" s="223">
        <v>49.18808293632155</v>
      </c>
      <c r="H21" s="224">
        <v>116370</v>
      </c>
      <c r="I21" s="223">
        <v>100</v>
      </c>
      <c r="J21" s="224">
        <v>64025</v>
      </c>
      <c r="K21" s="223">
        <v>55.01847555211824</v>
      </c>
      <c r="L21" s="225">
        <v>52345</v>
      </c>
      <c r="M21" s="197">
        <v>44.981524447881753</v>
      </c>
    </row>
    <row r="22" spans="1:13" x14ac:dyDescent="0.25">
      <c r="A22" s="221">
        <v>40269</v>
      </c>
      <c r="B22" s="222">
        <v>27873</v>
      </c>
      <c r="C22" s="223">
        <v>100</v>
      </c>
      <c r="D22" s="224">
        <v>14216</v>
      </c>
      <c r="E22" s="223">
        <v>51.002762530046994</v>
      </c>
      <c r="F22" s="224">
        <v>13657</v>
      </c>
      <c r="G22" s="223">
        <v>48.997237469953006</v>
      </c>
      <c r="H22" s="224">
        <v>115528</v>
      </c>
      <c r="I22" s="223">
        <v>100</v>
      </c>
      <c r="J22" s="224">
        <v>63008</v>
      </c>
      <c r="K22" s="223">
        <v>54.539159337995983</v>
      </c>
      <c r="L22" s="225">
        <v>52520</v>
      </c>
      <c r="M22" s="197">
        <v>45.460840662004017</v>
      </c>
    </row>
    <row r="23" spans="1:13" x14ac:dyDescent="0.25">
      <c r="A23" s="221">
        <v>40299</v>
      </c>
      <c r="B23" s="222">
        <v>26972</v>
      </c>
      <c r="C23" s="223">
        <v>100</v>
      </c>
      <c r="D23" s="224">
        <v>13868</v>
      </c>
      <c r="E23" s="223">
        <v>51.416283553314543</v>
      </c>
      <c r="F23" s="224">
        <v>13104</v>
      </c>
      <c r="G23" s="223">
        <v>48.583716446685457</v>
      </c>
      <c r="H23" s="224">
        <v>111798</v>
      </c>
      <c r="I23" s="223">
        <v>100</v>
      </c>
      <c r="J23" s="224">
        <v>60550</v>
      </c>
      <c r="K23" s="223">
        <v>54.160181756382045</v>
      </c>
      <c r="L23" s="225">
        <v>51248</v>
      </c>
      <c r="M23" s="197">
        <v>45.839818243617955</v>
      </c>
    </row>
    <row r="24" spans="1:13" x14ac:dyDescent="0.25">
      <c r="A24" s="221">
        <v>40330</v>
      </c>
      <c r="B24" s="222">
        <v>27396</v>
      </c>
      <c r="C24" s="223">
        <v>100</v>
      </c>
      <c r="D24" s="224">
        <v>13603</v>
      </c>
      <c r="E24" s="223">
        <v>49.653234048766244</v>
      </c>
      <c r="F24" s="224">
        <v>13793</v>
      </c>
      <c r="G24" s="223">
        <v>50.346765951233749</v>
      </c>
      <c r="H24" s="224">
        <v>106555</v>
      </c>
      <c r="I24" s="223">
        <v>100</v>
      </c>
      <c r="J24" s="224">
        <v>57091</v>
      </c>
      <c r="K24" s="223">
        <v>53.578902913988081</v>
      </c>
      <c r="L24" s="225">
        <v>49464</v>
      </c>
      <c r="M24" s="197">
        <v>46.421097086011919</v>
      </c>
    </row>
    <row r="25" spans="1:13" x14ac:dyDescent="0.25">
      <c r="A25" s="221">
        <v>40360</v>
      </c>
      <c r="B25" s="222">
        <v>25623</v>
      </c>
      <c r="C25" s="223">
        <v>100</v>
      </c>
      <c r="D25" s="224">
        <v>12445</v>
      </c>
      <c r="E25" s="223">
        <v>48.569644460055414</v>
      </c>
      <c r="F25" s="224">
        <v>13178</v>
      </c>
      <c r="G25" s="223">
        <v>51.430355539944586</v>
      </c>
      <c r="H25" s="224">
        <v>101658</v>
      </c>
      <c r="I25" s="223">
        <v>100</v>
      </c>
      <c r="J25" s="224">
        <v>53728</v>
      </c>
      <c r="K25" s="223">
        <v>52.851718507151425</v>
      </c>
      <c r="L25" s="225">
        <v>47930</v>
      </c>
      <c r="M25" s="197">
        <v>47.148281492848568</v>
      </c>
    </row>
    <row r="26" spans="1:13" x14ac:dyDescent="0.25">
      <c r="A26" s="221">
        <v>40391</v>
      </c>
      <c r="B26" s="222">
        <v>23932</v>
      </c>
      <c r="C26" s="223">
        <v>100</v>
      </c>
      <c r="D26" s="224">
        <v>11564</v>
      </c>
      <c r="E26" s="223">
        <v>48.320240681932141</v>
      </c>
      <c r="F26" s="224">
        <v>12368</v>
      </c>
      <c r="G26" s="223">
        <v>51.679759318067866</v>
      </c>
      <c r="H26" s="224">
        <v>102734</v>
      </c>
      <c r="I26" s="223">
        <v>100</v>
      </c>
      <c r="J26" s="224">
        <v>53530</v>
      </c>
      <c r="K26" s="223">
        <v>52.105437343041253</v>
      </c>
      <c r="L26" s="225">
        <v>49204</v>
      </c>
      <c r="M26" s="197">
        <v>47.894562656958747</v>
      </c>
    </row>
    <row r="27" spans="1:13" x14ac:dyDescent="0.25">
      <c r="A27" s="221">
        <v>40422</v>
      </c>
      <c r="B27" s="222">
        <v>25804</v>
      </c>
      <c r="C27" s="223">
        <v>100</v>
      </c>
      <c r="D27" s="224">
        <v>12683</v>
      </c>
      <c r="E27" s="223">
        <v>49.151294372965431</v>
      </c>
      <c r="F27" s="224">
        <v>13121</v>
      </c>
      <c r="G27" s="223">
        <v>50.848705627034562</v>
      </c>
      <c r="H27" s="224">
        <v>108015</v>
      </c>
      <c r="I27" s="223">
        <v>100</v>
      </c>
      <c r="J27" s="224">
        <v>56796</v>
      </c>
      <c r="K27" s="223">
        <v>52.581585890848494</v>
      </c>
      <c r="L27" s="225">
        <v>51219</v>
      </c>
      <c r="M27" s="197">
        <v>47.418414109151506</v>
      </c>
    </row>
    <row r="28" spans="1:13" x14ac:dyDescent="0.25">
      <c r="A28" s="221">
        <v>40452</v>
      </c>
      <c r="B28" s="222">
        <v>28743</v>
      </c>
      <c r="C28" s="223">
        <v>100</v>
      </c>
      <c r="D28" s="224">
        <v>14341</v>
      </c>
      <c r="E28" s="223">
        <v>49.893887207320041</v>
      </c>
      <c r="F28" s="224">
        <v>14402</v>
      </c>
      <c r="G28" s="223">
        <v>50.106112792679959</v>
      </c>
      <c r="H28" s="224">
        <v>109189</v>
      </c>
      <c r="I28" s="223">
        <v>100</v>
      </c>
      <c r="J28" s="224">
        <v>57476</v>
      </c>
      <c r="K28" s="223">
        <v>52.639002097280866</v>
      </c>
      <c r="L28" s="225">
        <v>51713</v>
      </c>
      <c r="M28" s="197">
        <v>47.360997902719134</v>
      </c>
    </row>
    <row r="29" spans="1:13" x14ac:dyDescent="0.25">
      <c r="A29" s="221">
        <v>40483</v>
      </c>
      <c r="B29" s="222">
        <v>29219</v>
      </c>
      <c r="C29" s="223">
        <v>100</v>
      </c>
      <c r="D29" s="224">
        <v>14496</v>
      </c>
      <c r="E29" s="223">
        <v>49.611554125740099</v>
      </c>
      <c r="F29" s="224">
        <v>14723</v>
      </c>
      <c r="G29" s="223">
        <v>50.388445874259901</v>
      </c>
      <c r="H29" s="224">
        <v>107697</v>
      </c>
      <c r="I29" s="223">
        <v>100</v>
      </c>
      <c r="J29" s="224">
        <v>56820</v>
      </c>
      <c r="K29" s="223">
        <v>52.75912978077384</v>
      </c>
      <c r="L29" s="225">
        <v>50877</v>
      </c>
      <c r="M29" s="197">
        <v>47.24087021922616</v>
      </c>
    </row>
    <row r="30" spans="1:13" ht="15.75" thickBot="1" x14ac:dyDescent="0.3">
      <c r="A30" s="221">
        <v>40513</v>
      </c>
      <c r="B30" s="226">
        <v>27459</v>
      </c>
      <c r="C30" s="227">
        <v>100</v>
      </c>
      <c r="D30" s="226">
        <v>13722</v>
      </c>
      <c r="E30" s="227">
        <v>49.972686550857645</v>
      </c>
      <c r="F30" s="226">
        <v>13737</v>
      </c>
      <c r="G30" s="227">
        <v>50.027313449142362</v>
      </c>
      <c r="H30" s="226">
        <v>100750</v>
      </c>
      <c r="I30" s="227">
        <v>100</v>
      </c>
      <c r="J30" s="226">
        <v>53519</v>
      </c>
      <c r="K30" s="227">
        <v>53.120595533498758</v>
      </c>
      <c r="L30" s="226">
        <v>47231</v>
      </c>
      <c r="M30" s="227">
        <v>46.879404466501242</v>
      </c>
    </row>
    <row r="31" spans="1:13" ht="15.75" thickTop="1" x14ac:dyDescent="0.25">
      <c r="A31" s="215">
        <v>40544</v>
      </c>
      <c r="B31" s="216">
        <v>28887</v>
      </c>
      <c r="C31" s="217">
        <v>100</v>
      </c>
      <c r="D31" s="218">
        <v>14694</v>
      </c>
      <c r="E31" s="217">
        <v>50.867172084328594</v>
      </c>
      <c r="F31" s="218">
        <v>14193</v>
      </c>
      <c r="G31" s="217">
        <v>49.132827915671413</v>
      </c>
      <c r="H31" s="218">
        <v>103962</v>
      </c>
      <c r="I31" s="217">
        <v>100</v>
      </c>
      <c r="J31" s="218">
        <v>55113</v>
      </c>
      <c r="K31" s="217">
        <v>53.012639233566105</v>
      </c>
      <c r="L31" s="219">
        <v>48849</v>
      </c>
      <c r="M31" s="220">
        <v>46.987360766433888</v>
      </c>
    </row>
    <row r="32" spans="1:13" x14ac:dyDescent="0.25">
      <c r="A32" s="221">
        <v>40575</v>
      </c>
      <c r="B32" s="222">
        <v>30228</v>
      </c>
      <c r="C32" s="223">
        <v>100</v>
      </c>
      <c r="D32" s="224">
        <v>15556</v>
      </c>
      <c r="E32" s="223">
        <v>51.462220457853647</v>
      </c>
      <c r="F32" s="224">
        <v>14672</v>
      </c>
      <c r="G32" s="223">
        <v>48.537779542146353</v>
      </c>
      <c r="H32" s="224">
        <v>107093</v>
      </c>
      <c r="I32" s="223">
        <v>100</v>
      </c>
      <c r="J32" s="224">
        <v>56530</v>
      </c>
      <c r="K32" s="223">
        <v>52.785896370444384</v>
      </c>
      <c r="L32" s="225">
        <v>50563</v>
      </c>
      <c r="M32" s="197">
        <v>47.214103629555623</v>
      </c>
    </row>
    <row r="33" spans="1:13" x14ac:dyDescent="0.25">
      <c r="A33" s="221">
        <v>40603</v>
      </c>
      <c r="B33" s="222">
        <v>29000</v>
      </c>
      <c r="C33" s="223">
        <v>100</v>
      </c>
      <c r="D33" s="224">
        <v>14864</v>
      </c>
      <c r="E33" s="223">
        <v>51.255172413793105</v>
      </c>
      <c r="F33" s="224">
        <v>14136</v>
      </c>
      <c r="G33" s="223">
        <v>48.744827586206895</v>
      </c>
      <c r="H33" s="224">
        <v>108433</v>
      </c>
      <c r="I33" s="223">
        <v>100</v>
      </c>
      <c r="J33" s="224">
        <v>57289</v>
      </c>
      <c r="K33" s="223">
        <v>52.833546982929548</v>
      </c>
      <c r="L33" s="225">
        <v>51144</v>
      </c>
      <c r="M33" s="197">
        <v>47.166453017070445</v>
      </c>
    </row>
    <row r="34" spans="1:13" x14ac:dyDescent="0.25">
      <c r="A34" s="221">
        <v>40634</v>
      </c>
      <c r="B34" s="222">
        <v>26875</v>
      </c>
      <c r="C34" s="223">
        <v>100</v>
      </c>
      <c r="D34" s="224">
        <v>13566</v>
      </c>
      <c r="E34" s="223">
        <v>50.478139534883724</v>
      </c>
      <c r="F34" s="224">
        <v>13309</v>
      </c>
      <c r="G34" s="223">
        <v>49.521860465116276</v>
      </c>
      <c r="H34" s="224">
        <v>106030</v>
      </c>
      <c r="I34" s="223">
        <v>100</v>
      </c>
      <c r="J34" s="224">
        <v>56129</v>
      </c>
      <c r="K34" s="223">
        <v>52.936904649627458</v>
      </c>
      <c r="L34" s="225">
        <v>49901</v>
      </c>
      <c r="M34" s="197">
        <v>47.063095350372535</v>
      </c>
    </row>
    <row r="35" spans="1:13" x14ac:dyDescent="0.25">
      <c r="A35" s="221">
        <v>40664</v>
      </c>
      <c r="B35" s="222">
        <v>26011</v>
      </c>
      <c r="C35" s="223">
        <v>100</v>
      </c>
      <c r="D35" s="224">
        <v>13364</v>
      </c>
      <c r="E35" s="223">
        <v>51.378263042558913</v>
      </c>
      <c r="F35" s="224">
        <v>12647</v>
      </c>
      <c r="G35" s="223">
        <v>48.62173695744108</v>
      </c>
      <c r="H35" s="224">
        <v>103976</v>
      </c>
      <c r="I35" s="223">
        <v>100</v>
      </c>
      <c r="J35" s="224">
        <v>54595</v>
      </c>
      <c r="K35" s="223">
        <v>52.507309379087488</v>
      </c>
      <c r="L35" s="225">
        <v>49381</v>
      </c>
      <c r="M35" s="197">
        <v>47.492690620912519</v>
      </c>
    </row>
    <row r="36" spans="1:13" x14ac:dyDescent="0.25">
      <c r="A36" s="221">
        <v>40695</v>
      </c>
      <c r="B36" s="222">
        <v>28376</v>
      </c>
      <c r="C36" s="223">
        <v>100</v>
      </c>
      <c r="D36" s="224">
        <v>14226</v>
      </c>
      <c r="E36" s="223">
        <v>50.133915985339726</v>
      </c>
      <c r="F36" s="224">
        <v>14150</v>
      </c>
      <c r="G36" s="223">
        <v>49.866084014660281</v>
      </c>
      <c r="H36" s="224">
        <v>98248</v>
      </c>
      <c r="I36" s="223">
        <v>100</v>
      </c>
      <c r="J36" s="224">
        <v>51146</v>
      </c>
      <c r="K36" s="223">
        <v>52.058057161468938</v>
      </c>
      <c r="L36" s="225">
        <v>47102</v>
      </c>
      <c r="M36" s="197">
        <v>47.941942838531062</v>
      </c>
    </row>
    <row r="37" spans="1:13" x14ac:dyDescent="0.25">
      <c r="A37" s="221">
        <v>40725</v>
      </c>
      <c r="B37" s="222">
        <v>25285</v>
      </c>
      <c r="C37" s="223">
        <v>100</v>
      </c>
      <c r="D37" s="224">
        <v>12514</v>
      </c>
      <c r="E37" s="223">
        <v>49.491793553490211</v>
      </c>
      <c r="F37" s="224">
        <v>12771</v>
      </c>
      <c r="G37" s="223">
        <v>50.508206446509782</v>
      </c>
      <c r="H37" s="224">
        <v>96498</v>
      </c>
      <c r="I37" s="223">
        <v>100</v>
      </c>
      <c r="J37" s="224">
        <v>49397</v>
      </c>
      <c r="K37" s="223">
        <v>51.189661961905941</v>
      </c>
      <c r="L37" s="225">
        <v>47101</v>
      </c>
      <c r="M37" s="197">
        <v>48.810338038094052</v>
      </c>
    </row>
    <row r="38" spans="1:13" x14ac:dyDescent="0.25">
      <c r="A38" s="221">
        <v>40756</v>
      </c>
      <c r="B38" s="222">
        <v>23067</v>
      </c>
      <c r="C38" s="223">
        <v>100</v>
      </c>
      <c r="D38" s="224">
        <v>11230</v>
      </c>
      <c r="E38" s="223">
        <v>48.684267568387739</v>
      </c>
      <c r="F38" s="224">
        <v>11837</v>
      </c>
      <c r="G38" s="223">
        <v>51.315732431612261</v>
      </c>
      <c r="H38" s="224">
        <v>96847</v>
      </c>
      <c r="I38" s="223">
        <v>100</v>
      </c>
      <c r="J38" s="224">
        <v>48839</v>
      </c>
      <c r="K38" s="223">
        <v>50.429027228515075</v>
      </c>
      <c r="L38" s="225">
        <v>48008</v>
      </c>
      <c r="M38" s="197">
        <v>49.570972771484918</v>
      </c>
    </row>
    <row r="39" spans="1:13" x14ac:dyDescent="0.25">
      <c r="A39" s="221">
        <v>40787</v>
      </c>
      <c r="B39" s="222">
        <v>23803</v>
      </c>
      <c r="C39" s="223">
        <v>100</v>
      </c>
      <c r="D39" s="224">
        <v>11584</v>
      </c>
      <c r="E39" s="223">
        <v>48.666134520858719</v>
      </c>
      <c r="F39" s="224">
        <v>12219</v>
      </c>
      <c r="G39" s="223">
        <v>51.333865479141281</v>
      </c>
      <c r="H39" s="224">
        <v>103095</v>
      </c>
      <c r="I39" s="223">
        <v>100</v>
      </c>
      <c r="J39" s="224">
        <v>52747</v>
      </c>
      <c r="K39" s="223">
        <v>51.163489984965324</v>
      </c>
      <c r="L39" s="225">
        <v>50348</v>
      </c>
      <c r="M39" s="197">
        <v>48.836510015034676</v>
      </c>
    </row>
    <row r="40" spans="1:13" x14ac:dyDescent="0.25">
      <c r="A40" s="221">
        <v>40817</v>
      </c>
      <c r="B40" s="222">
        <v>24771</v>
      </c>
      <c r="C40" s="223">
        <v>100</v>
      </c>
      <c r="D40" s="224">
        <v>12074</v>
      </c>
      <c r="E40" s="223">
        <v>48.742481127124456</v>
      </c>
      <c r="F40" s="224">
        <v>12697</v>
      </c>
      <c r="G40" s="223">
        <v>51.257518872875544</v>
      </c>
      <c r="H40" s="224">
        <v>107439</v>
      </c>
      <c r="I40" s="223">
        <v>100</v>
      </c>
      <c r="J40" s="224">
        <v>55409</v>
      </c>
      <c r="K40" s="223">
        <v>51.57252022077644</v>
      </c>
      <c r="L40" s="225">
        <v>52030</v>
      </c>
      <c r="M40" s="197">
        <v>48.42747977922356</v>
      </c>
    </row>
    <row r="41" spans="1:13" x14ac:dyDescent="0.25">
      <c r="A41" s="221">
        <v>40848</v>
      </c>
      <c r="B41" s="222">
        <v>28374</v>
      </c>
      <c r="C41" s="223">
        <v>100</v>
      </c>
      <c r="D41" s="224">
        <v>13713</v>
      </c>
      <c r="E41" s="223">
        <v>48.329456544724039</v>
      </c>
      <c r="F41" s="224">
        <v>14661</v>
      </c>
      <c r="G41" s="223">
        <v>51.670543455275954</v>
      </c>
      <c r="H41" s="224">
        <v>105601</v>
      </c>
      <c r="I41" s="223">
        <v>100</v>
      </c>
      <c r="J41" s="224">
        <v>55075</v>
      </c>
      <c r="K41" s="223">
        <v>52.15386217933542</v>
      </c>
      <c r="L41" s="225">
        <v>50526</v>
      </c>
      <c r="M41" s="197">
        <v>47.846137820664573</v>
      </c>
    </row>
    <row r="42" spans="1:13" ht="15.75" thickBot="1" x14ac:dyDescent="0.3">
      <c r="A42" s="221">
        <v>40878</v>
      </c>
      <c r="B42" s="226">
        <v>27450</v>
      </c>
      <c r="C42" s="227">
        <v>100</v>
      </c>
      <c r="D42" s="226">
        <v>13314</v>
      </c>
      <c r="E42" s="227">
        <v>48.502732240437155</v>
      </c>
      <c r="F42" s="226">
        <v>14136</v>
      </c>
      <c r="G42" s="227">
        <v>51.497267759562838</v>
      </c>
      <c r="H42" s="226">
        <v>99567</v>
      </c>
      <c r="I42" s="227">
        <v>100</v>
      </c>
      <c r="J42" s="226">
        <v>52388</v>
      </c>
      <c r="K42" s="227">
        <v>52.615826528870002</v>
      </c>
      <c r="L42" s="226">
        <v>47179</v>
      </c>
      <c r="M42" s="227">
        <v>47.384173471129991</v>
      </c>
    </row>
    <row r="43" spans="1:13" ht="15.75" thickTop="1" x14ac:dyDescent="0.25">
      <c r="A43" s="215">
        <v>40909</v>
      </c>
      <c r="B43" s="216">
        <v>28631</v>
      </c>
      <c r="C43" s="217">
        <v>100</v>
      </c>
      <c r="D43" s="218">
        <v>13978</v>
      </c>
      <c r="E43" s="217">
        <v>48.821207781775001</v>
      </c>
      <c r="F43" s="218">
        <v>14653</v>
      </c>
      <c r="G43" s="217">
        <v>51.178792218224999</v>
      </c>
      <c r="H43" s="218">
        <v>105507</v>
      </c>
      <c r="I43" s="217">
        <v>100</v>
      </c>
      <c r="J43" s="218">
        <v>55307</v>
      </c>
      <c r="K43" s="217">
        <v>52.420218563697198</v>
      </c>
      <c r="L43" s="219">
        <v>50200</v>
      </c>
      <c r="M43" s="220">
        <v>47.579781436302802</v>
      </c>
    </row>
    <row r="44" spans="1:13" x14ac:dyDescent="0.25">
      <c r="A44" s="221">
        <v>40940</v>
      </c>
      <c r="B44" s="222">
        <v>29186</v>
      </c>
      <c r="C44" s="223">
        <v>100</v>
      </c>
      <c r="D44" s="224">
        <v>14260</v>
      </c>
      <c r="E44" s="223">
        <v>48.859042006441442</v>
      </c>
      <c r="F44" s="224">
        <v>14926</v>
      </c>
      <c r="G44" s="223">
        <v>51.140957993558558</v>
      </c>
      <c r="H44" s="224">
        <v>111187</v>
      </c>
      <c r="I44" s="223">
        <v>100</v>
      </c>
      <c r="J44" s="224">
        <v>58488</v>
      </c>
      <c r="K44" s="223">
        <v>52.603271965247735</v>
      </c>
      <c r="L44" s="225">
        <v>52699</v>
      </c>
      <c r="M44" s="197">
        <v>47.396728034752265</v>
      </c>
    </row>
    <row r="45" spans="1:13" x14ac:dyDescent="0.25">
      <c r="A45" s="221">
        <v>40969</v>
      </c>
      <c r="B45" s="222">
        <v>29311</v>
      </c>
      <c r="C45" s="223">
        <v>100</v>
      </c>
      <c r="D45" s="224">
        <v>14351</v>
      </c>
      <c r="E45" s="223">
        <v>48.961140868615878</v>
      </c>
      <c r="F45" s="224">
        <v>14960</v>
      </c>
      <c r="G45" s="223">
        <v>51.038859131384115</v>
      </c>
      <c r="H45" s="224">
        <v>112210</v>
      </c>
      <c r="I45" s="223">
        <v>100</v>
      </c>
      <c r="J45" s="224">
        <v>58942</v>
      </c>
      <c r="K45" s="223">
        <v>52.528295160859109</v>
      </c>
      <c r="L45" s="225">
        <v>53268</v>
      </c>
      <c r="M45" s="197">
        <v>47.471704839140898</v>
      </c>
    </row>
    <row r="46" spans="1:13" x14ac:dyDescent="0.25">
      <c r="A46" s="221">
        <v>41000</v>
      </c>
      <c r="B46" s="222">
        <v>27962</v>
      </c>
      <c r="C46" s="223">
        <v>100</v>
      </c>
      <c r="D46" s="224">
        <v>13681</v>
      </c>
      <c r="E46" s="223">
        <v>48.927115370860449</v>
      </c>
      <c r="F46" s="224">
        <v>14281</v>
      </c>
      <c r="G46" s="223">
        <v>51.072884629139551</v>
      </c>
      <c r="H46" s="224">
        <v>110737</v>
      </c>
      <c r="I46" s="223">
        <v>100</v>
      </c>
      <c r="J46" s="224">
        <v>58197</v>
      </c>
      <c r="K46" s="223">
        <v>52.554250160289698</v>
      </c>
      <c r="L46" s="225">
        <v>52540</v>
      </c>
      <c r="M46" s="197">
        <v>47.445749839710302</v>
      </c>
    </row>
    <row r="47" spans="1:13" x14ac:dyDescent="0.25">
      <c r="A47" s="221">
        <v>41030</v>
      </c>
      <c r="B47" s="222">
        <v>26807</v>
      </c>
      <c r="C47" s="223">
        <v>100</v>
      </c>
      <c r="D47" s="224">
        <v>13066</v>
      </c>
      <c r="E47" s="223">
        <v>48.741000484947961</v>
      </c>
      <c r="F47" s="224">
        <v>13741</v>
      </c>
      <c r="G47" s="223">
        <v>51.258999515052039</v>
      </c>
      <c r="H47" s="224">
        <v>108364</v>
      </c>
      <c r="I47" s="223">
        <v>100</v>
      </c>
      <c r="J47" s="224">
        <v>56520</v>
      </c>
      <c r="K47" s="223">
        <v>52.157543095492962</v>
      </c>
      <c r="L47" s="225">
        <v>51844</v>
      </c>
      <c r="M47" s="197">
        <v>47.842456904507031</v>
      </c>
    </row>
    <row r="48" spans="1:13" x14ac:dyDescent="0.25">
      <c r="A48" s="221">
        <v>41061</v>
      </c>
      <c r="B48" s="222">
        <v>29501</v>
      </c>
      <c r="C48" s="223">
        <v>100</v>
      </c>
      <c r="D48" s="224">
        <v>14032</v>
      </c>
      <c r="E48" s="223">
        <v>47.564489339344426</v>
      </c>
      <c r="F48" s="224">
        <v>15469</v>
      </c>
      <c r="G48" s="223">
        <v>52.435510660655574</v>
      </c>
      <c r="H48" s="224">
        <v>101038</v>
      </c>
      <c r="I48" s="223">
        <v>100</v>
      </c>
      <c r="J48" s="224">
        <v>52270</v>
      </c>
      <c r="K48" s="223">
        <v>51.733011342267268</v>
      </c>
      <c r="L48" s="225">
        <v>48768</v>
      </c>
      <c r="M48" s="197">
        <v>48.266988657732732</v>
      </c>
    </row>
    <row r="49" spans="1:13" x14ac:dyDescent="0.25">
      <c r="A49" s="221">
        <v>41091</v>
      </c>
      <c r="B49" s="222">
        <v>26192</v>
      </c>
      <c r="C49" s="223">
        <v>100</v>
      </c>
      <c r="D49" s="224">
        <v>12107</v>
      </c>
      <c r="E49" s="223">
        <v>46.224037874160054</v>
      </c>
      <c r="F49" s="224">
        <v>14085</v>
      </c>
      <c r="G49" s="223">
        <v>53.775962125839946</v>
      </c>
      <c r="H49" s="224">
        <v>98794</v>
      </c>
      <c r="I49" s="223">
        <v>100</v>
      </c>
      <c r="J49" s="224">
        <v>50467</v>
      </c>
      <c r="K49" s="223">
        <v>51.083061724396217</v>
      </c>
      <c r="L49" s="225">
        <v>48327</v>
      </c>
      <c r="M49" s="197">
        <v>48.916938275603783</v>
      </c>
    </row>
    <row r="50" spans="1:13" x14ac:dyDescent="0.25">
      <c r="A50" s="221">
        <v>41122</v>
      </c>
      <c r="B50" s="222">
        <v>23682</v>
      </c>
      <c r="C50" s="223">
        <v>100</v>
      </c>
      <c r="D50" s="224">
        <v>10796</v>
      </c>
      <c r="E50" s="223">
        <v>45.587365931931423</v>
      </c>
      <c r="F50" s="224">
        <v>12886</v>
      </c>
      <c r="G50" s="223">
        <v>54.412634068068577</v>
      </c>
      <c r="H50" s="224">
        <v>99242</v>
      </c>
      <c r="I50" s="223">
        <v>100</v>
      </c>
      <c r="J50" s="224">
        <v>49945</v>
      </c>
      <c r="K50" s="223">
        <v>50.326474678059697</v>
      </c>
      <c r="L50" s="225">
        <v>49297</v>
      </c>
      <c r="M50" s="197">
        <v>49.673525321940311</v>
      </c>
    </row>
    <row r="51" spans="1:13" x14ac:dyDescent="0.25">
      <c r="A51" s="221">
        <v>41153</v>
      </c>
      <c r="B51" s="222">
        <v>23082</v>
      </c>
      <c r="C51" s="223">
        <v>100</v>
      </c>
      <c r="D51" s="224">
        <v>10470</v>
      </c>
      <c r="E51" s="223">
        <v>45.360020795425001</v>
      </c>
      <c r="F51" s="224">
        <v>12612</v>
      </c>
      <c r="G51" s="223">
        <v>54.639979204574999</v>
      </c>
      <c r="H51" s="224">
        <v>105627</v>
      </c>
      <c r="I51" s="223">
        <v>100</v>
      </c>
      <c r="J51" s="224">
        <v>54029</v>
      </c>
      <c r="K51" s="223">
        <v>51.150747441468567</v>
      </c>
      <c r="L51" s="225">
        <v>51598</v>
      </c>
      <c r="M51" s="197">
        <v>48.84925255853144</v>
      </c>
    </row>
    <row r="52" spans="1:13" x14ac:dyDescent="0.25">
      <c r="A52" s="221">
        <v>41183</v>
      </c>
      <c r="B52" s="222">
        <v>22453</v>
      </c>
      <c r="C52" s="223">
        <v>100</v>
      </c>
      <c r="D52" s="224">
        <v>10299</v>
      </c>
      <c r="E52" s="223">
        <v>45.869148888789915</v>
      </c>
      <c r="F52" s="224">
        <v>12154</v>
      </c>
      <c r="G52" s="223">
        <v>54.130851111210085</v>
      </c>
      <c r="H52" s="224">
        <v>109742</v>
      </c>
      <c r="I52" s="223">
        <v>100</v>
      </c>
      <c r="J52" s="224">
        <v>56274</v>
      </c>
      <c r="K52" s="223">
        <v>51.278453099086953</v>
      </c>
      <c r="L52" s="225">
        <v>53468</v>
      </c>
      <c r="M52" s="197">
        <v>48.721546900913047</v>
      </c>
    </row>
    <row r="53" spans="1:13" x14ac:dyDescent="0.25">
      <c r="A53" s="221">
        <v>41214</v>
      </c>
      <c r="B53" s="222">
        <v>22473</v>
      </c>
      <c r="C53" s="223">
        <v>100</v>
      </c>
      <c r="D53" s="224">
        <v>10447</v>
      </c>
      <c r="E53" s="223">
        <v>46.486895385573803</v>
      </c>
      <c r="F53" s="224">
        <v>12026</v>
      </c>
      <c r="G53" s="223">
        <v>53.513104614426197</v>
      </c>
      <c r="H53" s="224">
        <v>109855</v>
      </c>
      <c r="I53" s="223">
        <v>100</v>
      </c>
      <c r="J53" s="224">
        <v>56517</v>
      </c>
      <c r="K53" s="223">
        <v>51.446907286878165</v>
      </c>
      <c r="L53" s="225">
        <v>53338</v>
      </c>
      <c r="M53" s="197">
        <v>48.553092713121842</v>
      </c>
    </row>
    <row r="54" spans="1:13" ht="15.75" thickBot="1" x14ac:dyDescent="0.3">
      <c r="A54" s="221">
        <v>41244</v>
      </c>
      <c r="B54" s="226">
        <v>20971</v>
      </c>
      <c r="C54" s="227">
        <v>100</v>
      </c>
      <c r="D54" s="226">
        <v>9667</v>
      </c>
      <c r="E54" s="227">
        <v>46.096991082924035</v>
      </c>
      <c r="F54" s="226">
        <v>11304</v>
      </c>
      <c r="G54" s="227">
        <v>53.903008917075965</v>
      </c>
      <c r="H54" s="226">
        <v>101660</v>
      </c>
      <c r="I54" s="227">
        <v>100</v>
      </c>
      <c r="J54" s="226">
        <v>52669</v>
      </c>
      <c r="K54" s="227">
        <v>51.808971080070819</v>
      </c>
      <c r="L54" s="226">
        <v>48991</v>
      </c>
      <c r="M54" s="227">
        <v>48.191028919929174</v>
      </c>
    </row>
    <row r="55" spans="1:13" ht="15.75" thickTop="1" x14ac:dyDescent="0.25">
      <c r="A55" s="215">
        <v>41275</v>
      </c>
      <c r="B55" s="216">
        <v>21287</v>
      </c>
      <c r="C55" s="217">
        <v>100</v>
      </c>
      <c r="D55" s="218">
        <v>10087</v>
      </c>
      <c r="E55" s="217">
        <v>47.385728378822755</v>
      </c>
      <c r="F55" s="218">
        <v>11200</v>
      </c>
      <c r="G55" s="217">
        <v>52.614271621177245</v>
      </c>
      <c r="H55" s="218">
        <v>104768</v>
      </c>
      <c r="I55" s="217">
        <v>100</v>
      </c>
      <c r="J55" s="218">
        <v>54276</v>
      </c>
      <c r="K55" s="217">
        <v>51.805894929749542</v>
      </c>
      <c r="L55" s="219">
        <v>50492</v>
      </c>
      <c r="M55" s="220">
        <v>48.194105070250458</v>
      </c>
    </row>
    <row r="56" spans="1:13" x14ac:dyDescent="0.25">
      <c r="A56" s="221">
        <v>41306</v>
      </c>
      <c r="B56" s="222">
        <v>21909</v>
      </c>
      <c r="C56" s="223">
        <v>100</v>
      </c>
      <c r="D56" s="224">
        <v>10593</v>
      </c>
      <c r="E56" s="223">
        <v>48.349993153498559</v>
      </c>
      <c r="F56" s="224">
        <v>11316</v>
      </c>
      <c r="G56" s="223">
        <v>51.650006846501441</v>
      </c>
      <c r="H56" s="224">
        <v>107839</v>
      </c>
      <c r="I56" s="223">
        <v>100</v>
      </c>
      <c r="J56" s="224">
        <v>55732</v>
      </c>
      <c r="K56" s="223">
        <v>51.680746297721605</v>
      </c>
      <c r="L56" s="225">
        <v>52107</v>
      </c>
      <c r="M56" s="197">
        <v>48.319253702278395</v>
      </c>
    </row>
    <row r="57" spans="1:13" x14ac:dyDescent="0.25">
      <c r="A57" s="221">
        <v>41334</v>
      </c>
      <c r="B57" s="222">
        <v>22216</v>
      </c>
      <c r="C57" s="223">
        <v>100</v>
      </c>
      <c r="D57" s="224">
        <v>10698</v>
      </c>
      <c r="E57" s="223">
        <v>48.15448325531149</v>
      </c>
      <c r="F57" s="224">
        <v>11518</v>
      </c>
      <c r="G57" s="223">
        <v>51.84551674468851</v>
      </c>
      <c r="H57" s="224">
        <v>107752</v>
      </c>
      <c r="I57" s="223">
        <v>100</v>
      </c>
      <c r="J57" s="224">
        <v>55971</v>
      </c>
      <c r="K57" s="223">
        <v>51.944279456529806</v>
      </c>
      <c r="L57" s="225">
        <v>51781</v>
      </c>
      <c r="M57" s="197">
        <v>48.055720543470194</v>
      </c>
    </row>
    <row r="58" spans="1:13" x14ac:dyDescent="0.25">
      <c r="A58" s="221">
        <v>41365</v>
      </c>
      <c r="B58" s="222">
        <v>22528</v>
      </c>
      <c r="C58" s="223">
        <v>100</v>
      </c>
      <c r="D58" s="224">
        <v>10912</v>
      </c>
      <c r="E58" s="223">
        <v>48.4375</v>
      </c>
      <c r="F58" s="224">
        <v>11616</v>
      </c>
      <c r="G58" s="223">
        <v>51.5625</v>
      </c>
      <c r="H58" s="224">
        <v>106312</v>
      </c>
      <c r="I58" s="223">
        <v>100</v>
      </c>
      <c r="J58" s="224">
        <v>55064</v>
      </c>
      <c r="K58" s="223">
        <v>51.794717435472947</v>
      </c>
      <c r="L58" s="225">
        <v>51248</v>
      </c>
      <c r="M58" s="197">
        <v>48.205282564527053</v>
      </c>
    </row>
    <row r="59" spans="1:13" x14ac:dyDescent="0.25">
      <c r="A59" s="221">
        <v>41395</v>
      </c>
      <c r="B59" s="222">
        <v>22067</v>
      </c>
      <c r="C59" s="223">
        <v>100</v>
      </c>
      <c r="D59" s="224">
        <v>10679</v>
      </c>
      <c r="E59" s="223">
        <v>48.393528798658629</v>
      </c>
      <c r="F59" s="224">
        <v>11388</v>
      </c>
      <c r="G59" s="223">
        <v>51.606471201341364</v>
      </c>
      <c r="H59" s="224">
        <v>102723</v>
      </c>
      <c r="I59" s="223">
        <v>100</v>
      </c>
      <c r="J59" s="224">
        <v>52901</v>
      </c>
      <c r="K59" s="223">
        <v>51.498690653505051</v>
      </c>
      <c r="L59" s="225">
        <v>49822</v>
      </c>
      <c r="M59" s="197">
        <v>48.501309346494942</v>
      </c>
    </row>
    <row r="60" spans="1:13" x14ac:dyDescent="0.25">
      <c r="A60" s="221">
        <v>41426</v>
      </c>
      <c r="B60" s="222">
        <v>26643</v>
      </c>
      <c r="C60" s="223">
        <v>100</v>
      </c>
      <c r="D60" s="224">
        <v>12539</v>
      </c>
      <c r="E60" s="223">
        <v>47.063018428855607</v>
      </c>
      <c r="F60" s="224">
        <v>14104</v>
      </c>
      <c r="G60" s="223">
        <v>52.936981571144393</v>
      </c>
      <c r="H60" s="224">
        <v>94824</v>
      </c>
      <c r="I60" s="223">
        <v>100</v>
      </c>
      <c r="J60" s="224">
        <v>48810</v>
      </c>
      <c r="K60" s="223">
        <v>51.474310301189576</v>
      </c>
      <c r="L60" s="225">
        <v>46014</v>
      </c>
      <c r="M60" s="197">
        <v>48.525689698810424</v>
      </c>
    </row>
    <row r="61" spans="1:13" x14ac:dyDescent="0.25">
      <c r="A61" s="221">
        <v>41456</v>
      </c>
      <c r="B61" s="222">
        <v>24454</v>
      </c>
      <c r="C61" s="223">
        <v>100</v>
      </c>
      <c r="D61" s="224">
        <v>11230</v>
      </c>
      <c r="E61" s="223">
        <v>45.922957389384152</v>
      </c>
      <c r="F61" s="224">
        <v>13224</v>
      </c>
      <c r="G61" s="223">
        <v>54.077042610615855</v>
      </c>
      <c r="H61" s="224">
        <v>91790</v>
      </c>
      <c r="I61" s="223">
        <v>100</v>
      </c>
      <c r="J61" s="224">
        <v>46493</v>
      </c>
      <c r="K61" s="223">
        <v>50.651487090096957</v>
      </c>
      <c r="L61" s="225">
        <v>45297</v>
      </c>
      <c r="M61" s="197">
        <v>49.348512909903043</v>
      </c>
    </row>
    <row r="62" spans="1:13" x14ac:dyDescent="0.25">
      <c r="A62" s="221">
        <v>41487</v>
      </c>
      <c r="B62" s="222">
        <v>23221</v>
      </c>
      <c r="C62" s="223">
        <v>100</v>
      </c>
      <c r="D62" s="224">
        <v>10512</v>
      </c>
      <c r="E62" s="223">
        <v>45.269368244261656</v>
      </c>
      <c r="F62" s="224">
        <v>12709</v>
      </c>
      <c r="G62" s="223">
        <v>54.730631755738337</v>
      </c>
      <c r="H62" s="224">
        <v>91010</v>
      </c>
      <c r="I62" s="223">
        <v>100</v>
      </c>
      <c r="J62" s="224">
        <v>45452</v>
      </c>
      <c r="K62" s="223">
        <v>49.941764641248213</v>
      </c>
      <c r="L62" s="225">
        <v>45558</v>
      </c>
      <c r="M62" s="197">
        <v>50.058235358751787</v>
      </c>
    </row>
    <row r="63" spans="1:13" x14ac:dyDescent="0.25">
      <c r="A63" s="221">
        <v>41518</v>
      </c>
      <c r="B63" s="222">
        <v>23475</v>
      </c>
      <c r="C63" s="223">
        <v>100</v>
      </c>
      <c r="D63" s="224">
        <v>10648</v>
      </c>
      <c r="E63" s="223">
        <v>45.358892438764641</v>
      </c>
      <c r="F63" s="224">
        <v>12827</v>
      </c>
      <c r="G63" s="223">
        <v>54.641107561235359</v>
      </c>
      <c r="H63" s="224">
        <v>96906</v>
      </c>
      <c r="I63" s="223">
        <v>100</v>
      </c>
      <c r="J63" s="224">
        <v>48961</v>
      </c>
      <c r="K63" s="223">
        <v>50.524219346583287</v>
      </c>
      <c r="L63" s="225">
        <v>47945</v>
      </c>
      <c r="M63" s="197">
        <v>49.475780653416713</v>
      </c>
    </row>
    <row r="64" spans="1:13" x14ac:dyDescent="0.25">
      <c r="A64" s="221">
        <v>41548</v>
      </c>
      <c r="B64" s="222">
        <v>22864</v>
      </c>
      <c r="C64" s="223">
        <v>100</v>
      </c>
      <c r="D64" s="224">
        <v>10334</v>
      </c>
      <c r="E64" s="223">
        <v>45.197690692792165</v>
      </c>
      <c r="F64" s="224">
        <v>12530</v>
      </c>
      <c r="G64" s="223">
        <v>54.802309307207842</v>
      </c>
      <c r="H64" s="224">
        <v>99555</v>
      </c>
      <c r="I64" s="223">
        <v>100</v>
      </c>
      <c r="J64" s="224">
        <v>50747</v>
      </c>
      <c r="K64" s="223">
        <v>50.973833559339056</v>
      </c>
      <c r="L64" s="225">
        <v>48808</v>
      </c>
      <c r="M64" s="197">
        <v>49.026166440660937</v>
      </c>
    </row>
    <row r="65" spans="1:13" x14ac:dyDescent="0.25">
      <c r="A65" s="221">
        <v>41579</v>
      </c>
      <c r="B65" s="222">
        <v>22717</v>
      </c>
      <c r="C65" s="223">
        <v>100</v>
      </c>
      <c r="D65" s="224">
        <v>10342</v>
      </c>
      <c r="E65" s="223">
        <v>45.525377470616718</v>
      </c>
      <c r="F65" s="224">
        <v>12375</v>
      </c>
      <c r="G65" s="223">
        <v>54.474622529383275</v>
      </c>
      <c r="H65" s="224">
        <v>98383</v>
      </c>
      <c r="I65" s="223">
        <v>100</v>
      </c>
      <c r="J65" s="224">
        <v>50394</v>
      </c>
      <c r="K65" s="223">
        <v>51.222264009025956</v>
      </c>
      <c r="L65" s="225">
        <v>47989</v>
      </c>
      <c r="M65" s="197">
        <v>48.777735990974051</v>
      </c>
    </row>
    <row r="66" spans="1:13" ht="15.75" thickBot="1" x14ac:dyDescent="0.3">
      <c r="A66" s="221">
        <v>41609</v>
      </c>
      <c r="B66" s="226">
        <v>20629</v>
      </c>
      <c r="C66" s="227">
        <v>100</v>
      </c>
      <c r="D66" s="226">
        <v>9494</v>
      </c>
      <c r="E66" s="227">
        <v>46.022589558388674</v>
      </c>
      <c r="F66" s="226">
        <v>11135</v>
      </c>
      <c r="G66" s="227">
        <v>53.977410441611326</v>
      </c>
      <c r="H66" s="226">
        <v>89494</v>
      </c>
      <c r="I66" s="227">
        <v>100</v>
      </c>
      <c r="J66" s="226">
        <v>46104</v>
      </c>
      <c r="K66" s="227">
        <v>51.516302768900715</v>
      </c>
      <c r="L66" s="226">
        <v>43390</v>
      </c>
      <c r="M66" s="227">
        <v>48.483697231099292</v>
      </c>
    </row>
    <row r="67" spans="1:13" ht="15.75" thickTop="1" x14ac:dyDescent="0.25">
      <c r="A67" s="215">
        <v>41640</v>
      </c>
      <c r="B67" s="216">
        <v>19190</v>
      </c>
      <c r="C67" s="217">
        <v>100</v>
      </c>
      <c r="D67" s="218">
        <v>9136</v>
      </c>
      <c r="E67" s="217">
        <v>47.60812923397603</v>
      </c>
      <c r="F67" s="218">
        <v>10054</v>
      </c>
      <c r="G67" s="217">
        <v>52.39187076602397</v>
      </c>
      <c r="H67" s="218">
        <v>93456</v>
      </c>
      <c r="I67" s="217">
        <v>100</v>
      </c>
      <c r="J67" s="218">
        <v>47857</v>
      </c>
      <c r="K67" s="217">
        <v>51.20805512754665</v>
      </c>
      <c r="L67" s="219">
        <v>45599</v>
      </c>
      <c r="M67" s="220">
        <v>48.79194487245335</v>
      </c>
    </row>
    <row r="68" spans="1:13" x14ac:dyDescent="0.25">
      <c r="A68" s="221">
        <v>41671</v>
      </c>
      <c r="B68" s="222">
        <v>20794</v>
      </c>
      <c r="C68" s="223">
        <v>100</v>
      </c>
      <c r="D68" s="224">
        <v>9741</v>
      </c>
      <c r="E68" s="223">
        <v>46.84524382033279</v>
      </c>
      <c r="F68" s="224">
        <v>11053</v>
      </c>
      <c r="G68" s="223">
        <v>53.154756179667203</v>
      </c>
      <c r="H68" s="224">
        <v>93942</v>
      </c>
      <c r="I68" s="223">
        <v>100</v>
      </c>
      <c r="J68" s="224">
        <v>48371</v>
      </c>
      <c r="K68" s="223">
        <v>51.490281237359227</v>
      </c>
      <c r="L68" s="225">
        <v>45571</v>
      </c>
      <c r="M68" s="197">
        <v>48.50971876264078</v>
      </c>
    </row>
    <row r="69" spans="1:13" x14ac:dyDescent="0.25">
      <c r="A69" s="221">
        <v>41699</v>
      </c>
      <c r="B69" s="222">
        <v>20401</v>
      </c>
      <c r="C69" s="223">
        <v>100</v>
      </c>
      <c r="D69" s="224">
        <v>9559</v>
      </c>
      <c r="E69" s="223">
        <v>46.855546296750163</v>
      </c>
      <c r="F69" s="224">
        <v>10842</v>
      </c>
      <c r="G69" s="223">
        <v>53.144453703249837</v>
      </c>
      <c r="H69" s="224">
        <v>93555</v>
      </c>
      <c r="I69" s="223">
        <v>100</v>
      </c>
      <c r="J69" s="224">
        <v>48203</v>
      </c>
      <c r="K69" s="223">
        <v>51.523702634813752</v>
      </c>
      <c r="L69" s="225">
        <v>45352</v>
      </c>
      <c r="M69" s="197">
        <v>48.476297365186255</v>
      </c>
    </row>
    <row r="70" spans="1:13" x14ac:dyDescent="0.25">
      <c r="A70" s="221">
        <v>41730</v>
      </c>
      <c r="B70" s="222">
        <v>19675</v>
      </c>
      <c r="C70" s="223">
        <v>100</v>
      </c>
      <c r="D70" s="224">
        <v>9400</v>
      </c>
      <c r="E70" s="223">
        <v>47.776365946632779</v>
      </c>
      <c r="F70" s="224">
        <v>10275</v>
      </c>
      <c r="G70" s="223">
        <v>52.223634053367221</v>
      </c>
      <c r="H70" s="224">
        <v>89608</v>
      </c>
      <c r="I70" s="223">
        <v>100</v>
      </c>
      <c r="J70" s="224">
        <v>45933</v>
      </c>
      <c r="K70" s="223">
        <v>51.259932148915276</v>
      </c>
      <c r="L70" s="225">
        <v>43675</v>
      </c>
      <c r="M70" s="197">
        <v>48.740067851084724</v>
      </c>
    </row>
    <row r="71" spans="1:13" x14ac:dyDescent="0.25">
      <c r="A71" s="221">
        <v>41760</v>
      </c>
      <c r="B71" s="222">
        <v>19199</v>
      </c>
      <c r="C71" s="223">
        <v>100</v>
      </c>
      <c r="D71" s="224">
        <v>9218</v>
      </c>
      <c r="E71" s="223">
        <v>48.012917339444762</v>
      </c>
      <c r="F71" s="224">
        <v>9981</v>
      </c>
      <c r="G71" s="223">
        <v>51.987082660555238</v>
      </c>
      <c r="H71" s="224">
        <v>85208</v>
      </c>
      <c r="I71" s="223">
        <v>100</v>
      </c>
      <c r="J71" s="224">
        <v>43497</v>
      </c>
      <c r="K71" s="223">
        <v>51.048023659750264</v>
      </c>
      <c r="L71" s="225">
        <v>41711</v>
      </c>
      <c r="M71" s="197">
        <v>48.951976340249743</v>
      </c>
    </row>
    <row r="72" spans="1:13" x14ac:dyDescent="0.25">
      <c r="A72" s="221">
        <v>41791</v>
      </c>
      <c r="B72" s="222">
        <v>22352</v>
      </c>
      <c r="C72" s="223">
        <v>100</v>
      </c>
      <c r="D72" s="224">
        <v>10327</v>
      </c>
      <c r="E72" s="223">
        <v>46.201682176091623</v>
      </c>
      <c r="F72" s="224">
        <v>12025</v>
      </c>
      <c r="G72" s="223">
        <v>53.79831782390837</v>
      </c>
      <c r="H72" s="224">
        <v>79242</v>
      </c>
      <c r="I72" s="223">
        <v>100</v>
      </c>
      <c r="J72" s="224">
        <v>40190</v>
      </c>
      <c r="K72" s="223">
        <v>50.718053557456898</v>
      </c>
      <c r="L72" s="225">
        <v>39052</v>
      </c>
      <c r="M72" s="197">
        <v>49.281946442543095</v>
      </c>
    </row>
    <row r="73" spans="1:13" x14ac:dyDescent="0.25">
      <c r="A73" s="221">
        <v>41821</v>
      </c>
      <c r="B73" s="222">
        <v>20351</v>
      </c>
      <c r="C73" s="223">
        <v>100</v>
      </c>
      <c r="D73" s="224">
        <v>9344</v>
      </c>
      <c r="E73" s="223">
        <v>45.914205690138076</v>
      </c>
      <c r="F73" s="224">
        <v>11007</v>
      </c>
      <c r="G73" s="223">
        <v>54.085794309861924</v>
      </c>
      <c r="H73" s="224">
        <v>80698</v>
      </c>
      <c r="I73" s="223">
        <v>100</v>
      </c>
      <c r="J73" s="224">
        <v>40314</v>
      </c>
      <c r="K73" s="223">
        <v>49.956628417061147</v>
      </c>
      <c r="L73" s="225">
        <v>40384</v>
      </c>
      <c r="M73" s="197">
        <v>50.043371582938853</v>
      </c>
    </row>
    <row r="74" spans="1:13" x14ac:dyDescent="0.25">
      <c r="A74" s="221">
        <v>41852</v>
      </c>
      <c r="B74" s="222">
        <v>18685</v>
      </c>
      <c r="C74" s="223">
        <v>100</v>
      </c>
      <c r="D74" s="224">
        <v>8491</v>
      </c>
      <c r="E74" s="223">
        <v>45.442868611185446</v>
      </c>
      <c r="F74" s="224">
        <v>10194</v>
      </c>
      <c r="G74" s="223">
        <v>54.557131388814561</v>
      </c>
      <c r="H74" s="224">
        <v>81501</v>
      </c>
      <c r="I74" s="223">
        <v>100</v>
      </c>
      <c r="J74" s="224">
        <v>40091</v>
      </c>
      <c r="K74" s="223">
        <v>49.190807474754912</v>
      </c>
      <c r="L74" s="225">
        <v>41410</v>
      </c>
      <c r="M74" s="197">
        <v>50.809192525245081</v>
      </c>
    </row>
    <row r="75" spans="1:13" x14ac:dyDescent="0.25">
      <c r="A75" s="221">
        <v>41883</v>
      </c>
      <c r="B75" s="222">
        <v>19627</v>
      </c>
      <c r="C75" s="223">
        <v>100</v>
      </c>
      <c r="D75" s="224">
        <v>8861</v>
      </c>
      <c r="E75" s="223">
        <v>45.146991389412541</v>
      </c>
      <c r="F75" s="224">
        <v>10766</v>
      </c>
      <c r="G75" s="223">
        <v>54.853008610587459</v>
      </c>
      <c r="H75" s="224">
        <v>86463</v>
      </c>
      <c r="I75" s="223">
        <v>100</v>
      </c>
      <c r="J75" s="224">
        <v>43435</v>
      </c>
      <c r="K75" s="223">
        <v>50.235360790164577</v>
      </c>
      <c r="L75" s="225">
        <v>43028</v>
      </c>
      <c r="M75" s="197">
        <v>49.764639209835423</v>
      </c>
    </row>
    <row r="76" spans="1:13" x14ac:dyDescent="0.25">
      <c r="A76" s="221">
        <v>41913</v>
      </c>
      <c r="B76" s="222">
        <v>18674</v>
      </c>
      <c r="C76" s="223">
        <v>100</v>
      </c>
      <c r="D76" s="224">
        <v>8485</v>
      </c>
      <c r="E76" s="223">
        <v>45.437506693798859</v>
      </c>
      <c r="F76" s="224">
        <v>10189</v>
      </c>
      <c r="G76" s="223">
        <v>54.562493306201134</v>
      </c>
      <c r="H76" s="224">
        <v>88705</v>
      </c>
      <c r="I76" s="223">
        <v>100</v>
      </c>
      <c r="J76" s="224">
        <v>44788</v>
      </c>
      <c r="K76" s="223">
        <v>50.490953159348408</v>
      </c>
      <c r="L76" s="225">
        <v>43917</v>
      </c>
      <c r="M76" s="197">
        <v>49.5090468406516</v>
      </c>
    </row>
    <row r="77" spans="1:13" x14ac:dyDescent="0.25">
      <c r="A77" s="221">
        <v>41944</v>
      </c>
      <c r="B77" s="222">
        <v>18417</v>
      </c>
      <c r="C77" s="223">
        <v>100</v>
      </c>
      <c r="D77" s="224">
        <v>8461</v>
      </c>
      <c r="E77" s="223">
        <v>45.941249932127924</v>
      </c>
      <c r="F77" s="224">
        <v>9956</v>
      </c>
      <c r="G77" s="223">
        <v>54.058750067872076</v>
      </c>
      <c r="H77" s="224">
        <v>87217</v>
      </c>
      <c r="I77" s="223">
        <v>100</v>
      </c>
      <c r="J77" s="224">
        <v>44274</v>
      </c>
      <c r="K77" s="223">
        <v>50.763039315729728</v>
      </c>
      <c r="L77" s="225">
        <v>42943</v>
      </c>
      <c r="M77" s="197">
        <v>49.236960684270272</v>
      </c>
    </row>
    <row r="78" spans="1:13" ht="15.75" thickBot="1" x14ac:dyDescent="0.3">
      <c r="A78" s="221">
        <v>41974</v>
      </c>
      <c r="B78" s="226">
        <v>17392</v>
      </c>
      <c r="C78" s="227">
        <v>100</v>
      </c>
      <c r="D78" s="226">
        <v>8013</v>
      </c>
      <c r="E78" s="227">
        <v>46.07290708371665</v>
      </c>
      <c r="F78" s="226">
        <v>9379</v>
      </c>
      <c r="G78" s="227">
        <v>53.92709291628335</v>
      </c>
      <c r="H78" s="226">
        <v>78939</v>
      </c>
      <c r="I78" s="227">
        <v>100</v>
      </c>
      <c r="J78" s="226">
        <v>40212</v>
      </c>
      <c r="K78" s="227">
        <v>50.94059970356858</v>
      </c>
      <c r="L78" s="226">
        <v>38727</v>
      </c>
      <c r="M78" s="227">
        <v>49.05940029643142</v>
      </c>
    </row>
    <row r="79" spans="1:13" ht="15.75" thickTop="1" x14ac:dyDescent="0.25">
      <c r="A79" s="215">
        <v>42005</v>
      </c>
      <c r="B79" s="216">
        <v>18010</v>
      </c>
      <c r="C79" s="217">
        <v>100</v>
      </c>
      <c r="D79" s="218">
        <v>8415</v>
      </c>
      <c r="E79" s="217">
        <v>46.724042198778456</v>
      </c>
      <c r="F79" s="218">
        <v>9595</v>
      </c>
      <c r="G79" s="217">
        <v>53.275957801221537</v>
      </c>
      <c r="H79" s="218">
        <v>80635</v>
      </c>
      <c r="I79" s="217">
        <v>100</v>
      </c>
      <c r="J79" s="218">
        <v>40964</v>
      </c>
      <c r="K79" s="217">
        <v>50.801761021888758</v>
      </c>
      <c r="L79" s="219">
        <v>39671</v>
      </c>
      <c r="M79" s="220">
        <v>49.198238978111242</v>
      </c>
    </row>
    <row r="80" spans="1:13" x14ac:dyDescent="0.25">
      <c r="A80" s="221">
        <v>42036</v>
      </c>
      <c r="B80" s="222">
        <v>18126</v>
      </c>
      <c r="C80" s="223">
        <v>100</v>
      </c>
      <c r="D80" s="224">
        <v>8614</v>
      </c>
      <c r="E80" s="223">
        <v>47.522895288535807</v>
      </c>
      <c r="F80" s="224">
        <v>9512</v>
      </c>
      <c r="G80" s="223">
        <v>52.477104711464193</v>
      </c>
      <c r="H80" s="224">
        <v>83368</v>
      </c>
      <c r="I80" s="223">
        <v>100</v>
      </c>
      <c r="J80" s="224">
        <v>42329</v>
      </c>
      <c r="K80" s="223">
        <v>50.773678149889648</v>
      </c>
      <c r="L80" s="225">
        <v>41039</v>
      </c>
      <c r="M80" s="197">
        <v>49.226321850110352</v>
      </c>
    </row>
    <row r="81" spans="1:13" x14ac:dyDescent="0.25">
      <c r="A81" s="221">
        <v>42064</v>
      </c>
      <c r="B81" s="222">
        <v>17737</v>
      </c>
      <c r="C81" s="223">
        <v>100</v>
      </c>
      <c r="D81" s="224">
        <v>8389</v>
      </c>
      <c r="E81" s="223">
        <v>47.296611602864068</v>
      </c>
      <c r="F81" s="224">
        <v>9348</v>
      </c>
      <c r="G81" s="223">
        <v>52.703388397135932</v>
      </c>
      <c r="H81" s="224">
        <v>82923</v>
      </c>
      <c r="I81" s="223">
        <v>100</v>
      </c>
      <c r="J81" s="224">
        <v>41919</v>
      </c>
      <c r="K81" s="223">
        <v>50.551716652798383</v>
      </c>
      <c r="L81" s="225">
        <v>41004</v>
      </c>
      <c r="M81" s="197">
        <v>49.448283347201624</v>
      </c>
    </row>
    <row r="82" spans="1:13" x14ac:dyDescent="0.25">
      <c r="A82" s="221">
        <v>42095</v>
      </c>
      <c r="B82" s="222">
        <v>17777</v>
      </c>
      <c r="C82" s="223">
        <v>100</v>
      </c>
      <c r="D82" s="224">
        <v>8401</v>
      </c>
      <c r="E82" s="223">
        <v>47.257692524047926</v>
      </c>
      <c r="F82" s="224">
        <v>9376</v>
      </c>
      <c r="G82" s="223">
        <v>52.742307475952074</v>
      </c>
      <c r="H82" s="224">
        <v>80246</v>
      </c>
      <c r="I82" s="223">
        <v>100</v>
      </c>
      <c r="J82" s="224">
        <v>40437</v>
      </c>
      <c r="K82" s="223">
        <v>50.391296762455454</v>
      </c>
      <c r="L82" s="225">
        <v>39809</v>
      </c>
      <c r="M82" s="197">
        <v>49.608703237544546</v>
      </c>
    </row>
    <row r="83" spans="1:13" x14ac:dyDescent="0.25">
      <c r="A83" s="221">
        <v>42125</v>
      </c>
      <c r="B83" s="222">
        <v>17401</v>
      </c>
      <c r="C83" s="223">
        <v>100</v>
      </c>
      <c r="D83" s="224">
        <v>8262</v>
      </c>
      <c r="E83" s="223">
        <v>47.480029883340038</v>
      </c>
      <c r="F83" s="224">
        <v>9139</v>
      </c>
      <c r="G83" s="223">
        <v>52.519970116659962</v>
      </c>
      <c r="H83" s="224">
        <v>76505</v>
      </c>
      <c r="I83" s="223">
        <v>100</v>
      </c>
      <c r="J83" s="224">
        <v>38258</v>
      </c>
      <c r="K83" s="223">
        <v>50.007189072609634</v>
      </c>
      <c r="L83" s="225">
        <v>38247</v>
      </c>
      <c r="M83" s="197">
        <v>49.992810927390366</v>
      </c>
    </row>
    <row r="84" spans="1:13" x14ac:dyDescent="0.25">
      <c r="A84" s="221">
        <v>42156</v>
      </c>
      <c r="B84" s="222">
        <v>21057</v>
      </c>
      <c r="C84" s="223">
        <v>100</v>
      </c>
      <c r="D84" s="224">
        <v>9930</v>
      </c>
      <c r="E84" s="223">
        <v>47.157714774184356</v>
      </c>
      <c r="F84" s="224">
        <v>11127</v>
      </c>
      <c r="G84" s="223">
        <v>52.842285225815644</v>
      </c>
      <c r="H84" s="224">
        <v>71393</v>
      </c>
      <c r="I84" s="223">
        <v>100</v>
      </c>
      <c r="J84" s="224">
        <v>35280</v>
      </c>
      <c r="K84" s="223">
        <v>49.416609471516814</v>
      </c>
      <c r="L84" s="225">
        <v>36113</v>
      </c>
      <c r="M84" s="197">
        <v>50.583390528483186</v>
      </c>
    </row>
    <row r="85" spans="1:13" x14ac:dyDescent="0.25">
      <c r="A85" s="221">
        <v>42186</v>
      </c>
      <c r="B85" s="222">
        <v>19714</v>
      </c>
      <c r="C85" s="223">
        <v>100</v>
      </c>
      <c r="D85" s="224">
        <v>9138</v>
      </c>
      <c r="E85" s="223">
        <v>46.352845693415844</v>
      </c>
      <c r="F85" s="224">
        <v>10576</v>
      </c>
      <c r="G85" s="223">
        <v>53.647154306584156</v>
      </c>
      <c r="H85" s="224">
        <v>69855</v>
      </c>
      <c r="I85" s="223">
        <v>100</v>
      </c>
      <c r="J85" s="224">
        <v>33541</v>
      </c>
      <c r="K85" s="223">
        <v>48.015174289599891</v>
      </c>
      <c r="L85" s="225">
        <v>36314</v>
      </c>
      <c r="M85" s="197">
        <v>51.984825710400116</v>
      </c>
    </row>
    <row r="86" spans="1:13" x14ac:dyDescent="0.25">
      <c r="A86" s="221">
        <v>42217</v>
      </c>
      <c r="B86" s="222">
        <v>18353</v>
      </c>
      <c r="C86" s="223">
        <v>100</v>
      </c>
      <c r="D86" s="224">
        <v>8364</v>
      </c>
      <c r="E86" s="223">
        <v>45.572930855990847</v>
      </c>
      <c r="F86" s="224">
        <v>9989</v>
      </c>
      <c r="G86" s="223">
        <v>54.427069144009153</v>
      </c>
      <c r="H86" s="224">
        <v>71195</v>
      </c>
      <c r="I86" s="223">
        <v>100</v>
      </c>
      <c r="J86" s="224">
        <v>33659</v>
      </c>
      <c r="K86" s="223">
        <v>47.277196432333731</v>
      </c>
      <c r="L86" s="225">
        <v>37536</v>
      </c>
      <c r="M86" s="197">
        <v>52.722803567666269</v>
      </c>
    </row>
    <row r="87" spans="1:13" x14ac:dyDescent="0.25">
      <c r="A87" s="221">
        <v>42248</v>
      </c>
      <c r="B87" s="222">
        <v>19425</v>
      </c>
      <c r="C87" s="223">
        <v>100</v>
      </c>
      <c r="D87" s="224">
        <v>8847</v>
      </c>
      <c r="E87" s="223">
        <v>45.544401544401545</v>
      </c>
      <c r="F87" s="224">
        <v>10578</v>
      </c>
      <c r="G87" s="223">
        <v>54.455598455598455</v>
      </c>
      <c r="H87" s="224">
        <v>75745</v>
      </c>
      <c r="I87" s="223">
        <v>100</v>
      </c>
      <c r="J87" s="224">
        <v>36748</v>
      </c>
      <c r="K87" s="223">
        <v>48.515413558650735</v>
      </c>
      <c r="L87" s="225">
        <v>38997</v>
      </c>
      <c r="M87" s="197">
        <v>51.484586441349265</v>
      </c>
    </row>
    <row r="88" spans="1:13" x14ac:dyDescent="0.25">
      <c r="A88" s="221">
        <v>42278</v>
      </c>
      <c r="B88" s="222">
        <v>20174</v>
      </c>
      <c r="C88" s="223">
        <v>100</v>
      </c>
      <c r="D88" s="224">
        <v>9643</v>
      </c>
      <c r="E88" s="223">
        <v>47.799147417468028</v>
      </c>
      <c r="F88" s="224">
        <v>10531</v>
      </c>
      <c r="G88" s="223">
        <v>52.200852582531979</v>
      </c>
      <c r="H88" s="224">
        <v>77983</v>
      </c>
      <c r="I88" s="223">
        <v>100</v>
      </c>
      <c r="J88" s="224">
        <v>38325</v>
      </c>
      <c r="K88" s="223">
        <v>49.145326545529159</v>
      </c>
      <c r="L88" s="225">
        <v>39658</v>
      </c>
      <c r="M88" s="197">
        <v>50.854673454470841</v>
      </c>
    </row>
    <row r="89" spans="1:13" x14ac:dyDescent="0.25">
      <c r="A89" s="221">
        <v>42309</v>
      </c>
      <c r="B89" s="222">
        <v>21160</v>
      </c>
      <c r="C89" s="223">
        <v>100</v>
      </c>
      <c r="D89" s="224">
        <v>10202</v>
      </c>
      <c r="E89" s="223">
        <v>48.213610586011342</v>
      </c>
      <c r="F89" s="224">
        <v>10958</v>
      </c>
      <c r="G89" s="223">
        <v>51.786389413988651</v>
      </c>
      <c r="H89" s="224">
        <v>76177</v>
      </c>
      <c r="I89" s="223">
        <v>100</v>
      </c>
      <c r="J89" s="224">
        <v>37638</v>
      </c>
      <c r="K89" s="223">
        <v>49.408614148627535</v>
      </c>
      <c r="L89" s="225">
        <v>38539</v>
      </c>
      <c r="M89" s="197">
        <v>50.591385851372465</v>
      </c>
    </row>
    <row r="90" spans="1:13" ht="15.75" thickBot="1" x14ac:dyDescent="0.3">
      <c r="A90" s="221">
        <v>42339</v>
      </c>
      <c r="B90" s="226">
        <v>18935</v>
      </c>
      <c r="C90" s="227">
        <v>100</v>
      </c>
      <c r="D90" s="226">
        <v>9097</v>
      </c>
      <c r="E90" s="227">
        <v>48.043306047002901</v>
      </c>
      <c r="F90" s="226">
        <v>9838</v>
      </c>
      <c r="G90" s="227">
        <v>51.956693952997092</v>
      </c>
      <c r="H90" s="226">
        <v>69140</v>
      </c>
      <c r="I90" s="227">
        <v>100</v>
      </c>
      <c r="J90" s="226">
        <v>34329</v>
      </c>
      <c r="K90" s="227">
        <v>49.651431877350305</v>
      </c>
      <c r="L90" s="226">
        <v>34811</v>
      </c>
      <c r="M90" s="227">
        <v>50.348568122649695</v>
      </c>
    </row>
    <row r="91" spans="1:13" ht="15.75" thickTop="1" x14ac:dyDescent="0.25">
      <c r="A91" s="215">
        <v>42370</v>
      </c>
      <c r="B91" s="216">
        <v>19229</v>
      </c>
      <c r="C91" s="217">
        <v>100</v>
      </c>
      <c r="D91" s="218">
        <v>9283</v>
      </c>
      <c r="E91" s="217">
        <v>48.27604139580842</v>
      </c>
      <c r="F91" s="218">
        <v>9946</v>
      </c>
      <c r="G91" s="217">
        <v>51.723958604191587</v>
      </c>
      <c r="H91" s="218">
        <v>70755</v>
      </c>
      <c r="I91" s="217">
        <v>100</v>
      </c>
      <c r="J91" s="218">
        <v>35040</v>
      </c>
      <c r="K91" s="217">
        <v>49.523001907992366</v>
      </c>
      <c r="L91" s="219">
        <v>35715</v>
      </c>
      <c r="M91" s="220">
        <v>50.476998092007634</v>
      </c>
    </row>
    <row r="92" spans="1:13" x14ac:dyDescent="0.25">
      <c r="A92" s="221">
        <v>42401</v>
      </c>
      <c r="B92" s="222">
        <v>18762</v>
      </c>
      <c r="C92" s="223">
        <v>100</v>
      </c>
      <c r="D92" s="224">
        <v>9057</v>
      </c>
      <c r="E92" s="223">
        <v>48.2731052126639</v>
      </c>
      <c r="F92" s="224">
        <v>9705</v>
      </c>
      <c r="G92" s="223">
        <v>51.726894787336107</v>
      </c>
      <c r="H92" s="224">
        <v>73043</v>
      </c>
      <c r="I92" s="223">
        <v>100</v>
      </c>
      <c r="J92" s="224">
        <v>36288</v>
      </c>
      <c r="K92" s="223">
        <v>49.680325287844148</v>
      </c>
      <c r="L92" s="225">
        <v>36755</v>
      </c>
      <c r="M92" s="197">
        <v>50.319674712155852</v>
      </c>
    </row>
    <row r="93" spans="1:13" x14ac:dyDescent="0.25">
      <c r="A93" s="221">
        <v>42430</v>
      </c>
      <c r="B93" s="222">
        <v>17919</v>
      </c>
      <c r="C93" s="223">
        <v>100</v>
      </c>
      <c r="D93" s="224">
        <v>8581</v>
      </c>
      <c r="E93" s="223">
        <v>47.887716948490429</v>
      </c>
      <c r="F93" s="224">
        <v>9338</v>
      </c>
      <c r="G93" s="223">
        <v>52.112283051509564</v>
      </c>
      <c r="H93" s="224">
        <v>72246</v>
      </c>
      <c r="I93" s="223">
        <v>100</v>
      </c>
      <c r="J93" s="224">
        <v>35936</v>
      </c>
      <c r="K93" s="223">
        <v>49.741162140464525</v>
      </c>
      <c r="L93" s="225">
        <v>36310</v>
      </c>
      <c r="M93" s="197">
        <v>50.258837859535475</v>
      </c>
    </row>
    <row r="94" spans="1:13" x14ac:dyDescent="0.25">
      <c r="A94" s="221">
        <v>42461</v>
      </c>
      <c r="B94" s="222">
        <v>17188</v>
      </c>
      <c r="C94" s="223">
        <v>100</v>
      </c>
      <c r="D94" s="224">
        <v>8066</v>
      </c>
      <c r="E94" s="223">
        <v>46.928089364673028</v>
      </c>
      <c r="F94" s="224">
        <v>9122</v>
      </c>
      <c r="G94" s="223">
        <v>53.071910635326972</v>
      </c>
      <c r="H94" s="224">
        <v>70104</v>
      </c>
      <c r="I94" s="223">
        <v>100</v>
      </c>
      <c r="J94" s="224">
        <v>34813</v>
      </c>
      <c r="K94" s="223">
        <v>49.659077941344286</v>
      </c>
      <c r="L94" s="225">
        <v>35291</v>
      </c>
      <c r="M94" s="197">
        <v>50.340922058655714</v>
      </c>
    </row>
    <row r="95" spans="1:13" x14ac:dyDescent="0.25">
      <c r="A95" s="221">
        <v>42491</v>
      </c>
      <c r="B95" s="222">
        <v>17062</v>
      </c>
      <c r="C95" s="223">
        <v>100</v>
      </c>
      <c r="D95" s="224">
        <v>7979</v>
      </c>
      <c r="E95" s="223">
        <v>46.764740358691832</v>
      </c>
      <c r="F95" s="224">
        <v>9083</v>
      </c>
      <c r="G95" s="223">
        <v>53.235259641308176</v>
      </c>
      <c r="H95" s="224">
        <v>66579</v>
      </c>
      <c r="I95" s="223">
        <v>100</v>
      </c>
      <c r="J95" s="224">
        <v>32706</v>
      </c>
      <c r="K95" s="223">
        <v>49.123597530752939</v>
      </c>
      <c r="L95" s="225">
        <v>33873</v>
      </c>
      <c r="M95" s="197">
        <v>50.876402469247061</v>
      </c>
    </row>
    <row r="96" spans="1:13" x14ac:dyDescent="0.25">
      <c r="A96" s="221">
        <v>42522</v>
      </c>
      <c r="B96" s="222">
        <v>19637</v>
      </c>
      <c r="C96" s="223">
        <v>100</v>
      </c>
      <c r="D96" s="224">
        <v>8907</v>
      </c>
      <c r="E96" s="223">
        <v>45.358252278861336</v>
      </c>
      <c r="F96" s="224">
        <v>10730</v>
      </c>
      <c r="G96" s="223">
        <v>54.641747721138664</v>
      </c>
      <c r="H96" s="224">
        <v>62255</v>
      </c>
      <c r="I96" s="223">
        <v>100</v>
      </c>
      <c r="J96" s="224">
        <v>30132</v>
      </c>
      <c r="K96" s="223">
        <v>48.400931652076139</v>
      </c>
      <c r="L96" s="225">
        <v>32123</v>
      </c>
      <c r="M96" s="197">
        <v>51.599068347923861</v>
      </c>
    </row>
    <row r="97" spans="1:13" x14ac:dyDescent="0.25">
      <c r="A97" s="221">
        <v>42552</v>
      </c>
      <c r="B97" s="222">
        <v>18076</v>
      </c>
      <c r="C97" s="223">
        <v>100</v>
      </c>
      <c r="D97" s="224">
        <v>8024</v>
      </c>
      <c r="E97" s="223">
        <v>44.390351847753927</v>
      </c>
      <c r="F97" s="224">
        <v>10052</v>
      </c>
      <c r="G97" s="223">
        <v>55.609648152246073</v>
      </c>
      <c r="H97" s="224">
        <v>60321</v>
      </c>
      <c r="I97" s="223">
        <v>100</v>
      </c>
      <c r="J97" s="224">
        <v>28514</v>
      </c>
      <c r="K97" s="223">
        <v>47.270436498068669</v>
      </c>
      <c r="L97" s="225">
        <v>31807</v>
      </c>
      <c r="M97" s="197">
        <v>52.729563501931331</v>
      </c>
    </row>
    <row r="98" spans="1:13" x14ac:dyDescent="0.25">
      <c r="A98" s="221">
        <v>42583</v>
      </c>
      <c r="B98" s="222">
        <v>16880</v>
      </c>
      <c r="C98" s="223">
        <v>100</v>
      </c>
      <c r="D98" s="224">
        <v>7423</v>
      </c>
      <c r="E98" s="223">
        <v>43.975118483412324</v>
      </c>
      <c r="F98" s="224">
        <v>9457</v>
      </c>
      <c r="G98" s="223">
        <v>56.024881516587676</v>
      </c>
      <c r="H98" s="224">
        <v>62019</v>
      </c>
      <c r="I98" s="223">
        <v>100</v>
      </c>
      <c r="J98" s="224">
        <v>28639</v>
      </c>
      <c r="K98" s="223">
        <v>46.177784227414179</v>
      </c>
      <c r="L98" s="225">
        <v>33380</v>
      </c>
      <c r="M98" s="197">
        <v>53.822215772585821</v>
      </c>
    </row>
    <row r="99" spans="1:13" x14ac:dyDescent="0.25">
      <c r="A99" s="221">
        <v>42614</v>
      </c>
      <c r="B99" s="222">
        <v>17430</v>
      </c>
      <c r="C99" s="223">
        <v>100</v>
      </c>
      <c r="D99" s="224">
        <v>7632</v>
      </c>
      <c r="E99" s="223">
        <v>43.786574870912219</v>
      </c>
      <c r="F99" s="224">
        <v>9798</v>
      </c>
      <c r="G99" s="223">
        <v>56.213425129087781</v>
      </c>
      <c r="H99" s="224">
        <v>65547</v>
      </c>
      <c r="I99" s="223">
        <v>100</v>
      </c>
      <c r="J99" s="224">
        <v>31250</v>
      </c>
      <c r="K99" s="223">
        <v>47.675713610081317</v>
      </c>
      <c r="L99" s="225">
        <v>34297</v>
      </c>
      <c r="M99" s="197">
        <v>52.324286389918683</v>
      </c>
    </row>
    <row r="100" spans="1:13" x14ac:dyDescent="0.25">
      <c r="A100" s="221">
        <v>42644</v>
      </c>
      <c r="B100" s="222">
        <v>18424</v>
      </c>
      <c r="C100" s="223">
        <v>100</v>
      </c>
      <c r="D100" s="224">
        <v>8331</v>
      </c>
      <c r="E100" s="223">
        <v>45.2181936604429</v>
      </c>
      <c r="F100" s="224">
        <v>10093</v>
      </c>
      <c r="G100" s="223">
        <v>54.781806339557107</v>
      </c>
      <c r="H100" s="224">
        <v>66330</v>
      </c>
      <c r="I100" s="223">
        <v>100</v>
      </c>
      <c r="J100" s="224">
        <v>31845</v>
      </c>
      <c r="K100" s="223">
        <v>48.009950248756219</v>
      </c>
      <c r="L100" s="225">
        <v>34485</v>
      </c>
      <c r="M100" s="197">
        <v>51.990049751243781</v>
      </c>
    </row>
    <row r="101" spans="1:13" x14ac:dyDescent="0.25">
      <c r="A101" s="221">
        <v>42675</v>
      </c>
      <c r="B101" s="222">
        <v>19724</v>
      </c>
      <c r="C101" s="223">
        <v>100</v>
      </c>
      <c r="D101" s="224">
        <v>9110</v>
      </c>
      <c r="E101" s="223">
        <v>46.1873859257757</v>
      </c>
      <c r="F101" s="224">
        <v>10614</v>
      </c>
      <c r="G101" s="223">
        <v>53.8126140742243</v>
      </c>
      <c r="H101" s="224">
        <v>65584</v>
      </c>
      <c r="I101" s="223">
        <v>100</v>
      </c>
      <c r="J101" s="224">
        <v>32011</v>
      </c>
      <c r="K101" s="223">
        <v>48.809160770919732</v>
      </c>
      <c r="L101" s="225">
        <v>33573</v>
      </c>
      <c r="M101" s="197">
        <v>51.190839229080268</v>
      </c>
    </row>
    <row r="102" spans="1:13" ht="15.75" thickBot="1" x14ac:dyDescent="0.3">
      <c r="A102" s="221">
        <v>42705</v>
      </c>
      <c r="B102" s="226">
        <v>19027</v>
      </c>
      <c r="C102" s="227">
        <v>100</v>
      </c>
      <c r="D102" s="226">
        <v>8901</v>
      </c>
      <c r="E102" s="227">
        <v>46.780890313764651</v>
      </c>
      <c r="F102" s="226">
        <v>10126</v>
      </c>
      <c r="G102" s="227">
        <v>53.219109686235356</v>
      </c>
      <c r="H102" s="226">
        <v>60081</v>
      </c>
      <c r="I102" s="227">
        <v>100</v>
      </c>
      <c r="J102" s="226">
        <v>29512</v>
      </c>
      <c r="K102" s="227">
        <v>49.120354188512181</v>
      </c>
      <c r="L102" s="226">
        <v>30569</v>
      </c>
      <c r="M102" s="227">
        <v>50.879645811487826</v>
      </c>
    </row>
    <row r="103" spans="1:13" ht="15.75" thickTop="1" x14ac:dyDescent="0.25">
      <c r="A103" s="215">
        <v>42736</v>
      </c>
      <c r="B103" s="216">
        <v>20220</v>
      </c>
      <c r="C103" s="217">
        <v>100</v>
      </c>
      <c r="D103" s="218">
        <v>9690</v>
      </c>
      <c r="E103" s="217">
        <v>47.922848664688431</v>
      </c>
      <c r="F103" s="218">
        <v>10530</v>
      </c>
      <c r="G103" s="217">
        <v>52.077151335311576</v>
      </c>
      <c r="H103" s="218">
        <v>63004</v>
      </c>
      <c r="I103" s="217">
        <v>100</v>
      </c>
      <c r="J103" s="218">
        <v>31151</v>
      </c>
      <c r="K103" s="217">
        <v>49.442892514760963</v>
      </c>
      <c r="L103" s="219">
        <v>31853</v>
      </c>
      <c r="M103" s="220">
        <v>50.55710748523903</v>
      </c>
    </row>
    <row r="104" spans="1:13" x14ac:dyDescent="0.25">
      <c r="A104" s="221">
        <v>42767</v>
      </c>
      <c r="B104" s="222">
        <v>20209</v>
      </c>
      <c r="C104" s="223">
        <v>100</v>
      </c>
      <c r="D104" s="224">
        <v>9719</v>
      </c>
      <c r="E104" s="223">
        <v>48.092434064030876</v>
      </c>
      <c r="F104" s="224">
        <v>10490</v>
      </c>
      <c r="G104" s="223">
        <v>51.907565935969124</v>
      </c>
      <c r="H104" s="224">
        <v>64787</v>
      </c>
      <c r="I104" s="223">
        <v>100</v>
      </c>
      <c r="J104" s="224">
        <v>31870</v>
      </c>
      <c r="K104" s="223">
        <v>49.191967524349025</v>
      </c>
      <c r="L104" s="225">
        <v>32917</v>
      </c>
      <c r="M104" s="197">
        <v>50.808032475650975</v>
      </c>
    </row>
    <row r="105" spans="1:13" x14ac:dyDescent="0.25">
      <c r="A105" s="221">
        <v>42795</v>
      </c>
      <c r="B105" s="222">
        <v>20125</v>
      </c>
      <c r="C105" s="223">
        <v>100</v>
      </c>
      <c r="D105" s="224">
        <v>9698</v>
      </c>
      <c r="E105" s="223">
        <v>48.188819875776396</v>
      </c>
      <c r="F105" s="224">
        <v>10427</v>
      </c>
      <c r="G105" s="223">
        <v>51.811180124223597</v>
      </c>
      <c r="H105" s="224">
        <v>63934</v>
      </c>
      <c r="I105" s="223">
        <v>100</v>
      </c>
      <c r="J105" s="224">
        <v>31386</v>
      </c>
      <c r="K105" s="223">
        <v>49.091250351925424</v>
      </c>
      <c r="L105" s="225">
        <v>32548</v>
      </c>
      <c r="M105" s="197">
        <v>50.908749648074583</v>
      </c>
    </row>
    <row r="106" spans="1:13" x14ac:dyDescent="0.25">
      <c r="A106" s="221">
        <v>42826</v>
      </c>
      <c r="B106" s="222">
        <v>19461</v>
      </c>
      <c r="C106" s="223">
        <v>100</v>
      </c>
      <c r="D106" s="224">
        <v>9489</v>
      </c>
      <c r="E106" s="223">
        <v>48.75905657468784</v>
      </c>
      <c r="F106" s="224">
        <v>9972</v>
      </c>
      <c r="G106" s="223">
        <v>51.24094342531216</v>
      </c>
      <c r="H106" s="224">
        <v>60688</v>
      </c>
      <c r="I106" s="223">
        <v>100</v>
      </c>
      <c r="J106" s="224">
        <v>29536</v>
      </c>
      <c r="K106" s="223">
        <v>48.668600052728713</v>
      </c>
      <c r="L106" s="225">
        <v>31152</v>
      </c>
      <c r="M106" s="197">
        <v>51.331399947271294</v>
      </c>
    </row>
    <row r="107" spans="1:13" x14ac:dyDescent="0.25">
      <c r="A107" s="221">
        <v>42856</v>
      </c>
      <c r="B107" s="222">
        <v>18317</v>
      </c>
      <c r="C107" s="223">
        <v>100</v>
      </c>
      <c r="D107" s="224">
        <v>8815</v>
      </c>
      <c r="E107" s="223">
        <v>48.124692908227331</v>
      </c>
      <c r="F107" s="224">
        <v>9502</v>
      </c>
      <c r="G107" s="223">
        <v>51.875307091772669</v>
      </c>
      <c r="H107" s="224">
        <v>58991</v>
      </c>
      <c r="I107" s="223">
        <v>100</v>
      </c>
      <c r="J107" s="224">
        <v>28442</v>
      </c>
      <c r="K107" s="223">
        <v>48.214134359478564</v>
      </c>
      <c r="L107" s="225">
        <v>30549</v>
      </c>
      <c r="M107" s="197">
        <v>51.785865640521436</v>
      </c>
    </row>
    <row r="108" spans="1:13" x14ac:dyDescent="0.25">
      <c r="A108" s="221">
        <v>42887</v>
      </c>
      <c r="B108" s="222">
        <v>20680</v>
      </c>
      <c r="C108" s="223">
        <v>100</v>
      </c>
      <c r="D108" s="224">
        <v>9701</v>
      </c>
      <c r="E108" s="223">
        <v>46.910058027079302</v>
      </c>
      <c r="F108" s="224">
        <v>10979</v>
      </c>
      <c r="G108" s="223">
        <v>53.089941972920698</v>
      </c>
      <c r="H108" s="224">
        <v>56131</v>
      </c>
      <c r="I108" s="223">
        <v>100</v>
      </c>
      <c r="J108" s="224">
        <v>26668</v>
      </c>
      <c r="K108" s="223">
        <v>47.510288432417028</v>
      </c>
      <c r="L108" s="225">
        <v>29463</v>
      </c>
      <c r="M108" s="197">
        <v>52.489711567582972</v>
      </c>
    </row>
    <row r="109" spans="1:13" x14ac:dyDescent="0.25">
      <c r="A109" s="221">
        <v>42917</v>
      </c>
      <c r="B109" s="222">
        <v>18757</v>
      </c>
      <c r="C109" s="223">
        <v>100</v>
      </c>
      <c r="D109" s="224">
        <v>8599</v>
      </c>
      <c r="E109" s="223">
        <v>45.844218158554142</v>
      </c>
      <c r="F109" s="224">
        <v>10158</v>
      </c>
      <c r="G109" s="223">
        <v>54.155781841445858</v>
      </c>
      <c r="H109" s="224">
        <v>57258</v>
      </c>
      <c r="I109" s="223">
        <v>100</v>
      </c>
      <c r="J109" s="224">
        <v>26660</v>
      </c>
      <c r="K109" s="223">
        <v>46.561179223863917</v>
      </c>
      <c r="L109" s="225">
        <v>30598</v>
      </c>
      <c r="M109" s="197">
        <v>53.438820776136083</v>
      </c>
    </row>
    <row r="110" spans="1:13" x14ac:dyDescent="0.25">
      <c r="A110" s="221">
        <v>42948</v>
      </c>
      <c r="B110" s="222">
        <v>17466</v>
      </c>
      <c r="C110" s="223">
        <v>100</v>
      </c>
      <c r="D110" s="224">
        <v>7888</v>
      </c>
      <c r="E110" s="223">
        <v>45.162029085079588</v>
      </c>
      <c r="F110" s="224">
        <v>9578</v>
      </c>
      <c r="G110" s="223">
        <v>54.837970914920419</v>
      </c>
      <c r="H110" s="224">
        <v>59012</v>
      </c>
      <c r="I110" s="223">
        <v>100</v>
      </c>
      <c r="J110" s="224">
        <v>27132</v>
      </c>
      <c r="K110" s="223">
        <v>45.977089405544632</v>
      </c>
      <c r="L110" s="225">
        <v>31880</v>
      </c>
      <c r="M110" s="197">
        <v>54.022910594455368</v>
      </c>
    </row>
    <row r="111" spans="1:13" x14ac:dyDescent="0.25">
      <c r="A111" s="221">
        <v>42979</v>
      </c>
      <c r="B111" s="222">
        <v>17125</v>
      </c>
      <c r="C111" s="223">
        <v>100</v>
      </c>
      <c r="D111" s="224">
        <v>7619</v>
      </c>
      <c r="E111" s="223">
        <v>44.490510948905111</v>
      </c>
      <c r="F111" s="224">
        <v>9506</v>
      </c>
      <c r="G111" s="223">
        <v>55.509489051094896</v>
      </c>
      <c r="H111" s="224">
        <v>62452</v>
      </c>
      <c r="I111" s="223">
        <v>100</v>
      </c>
      <c r="J111" s="224">
        <v>29439</v>
      </c>
      <c r="K111" s="223">
        <v>47.138602446679052</v>
      </c>
      <c r="L111" s="225">
        <v>33013</v>
      </c>
      <c r="M111" s="197">
        <v>52.861397553320955</v>
      </c>
    </row>
    <row r="112" spans="1:13" x14ac:dyDescent="0.25">
      <c r="A112" s="221">
        <v>43009</v>
      </c>
      <c r="B112" s="222">
        <v>17388</v>
      </c>
      <c r="C112" s="223">
        <v>100</v>
      </c>
      <c r="D112" s="224">
        <v>7763</v>
      </c>
      <c r="E112" s="223">
        <v>44.645732689210945</v>
      </c>
      <c r="F112" s="224">
        <v>9625</v>
      </c>
      <c r="G112" s="223">
        <v>55.354267310789055</v>
      </c>
      <c r="H112" s="224">
        <v>63402</v>
      </c>
      <c r="I112" s="223">
        <v>100</v>
      </c>
      <c r="J112" s="224">
        <v>30244</v>
      </c>
      <c r="K112" s="223">
        <v>47.701965237689663</v>
      </c>
      <c r="L112" s="225">
        <v>33158</v>
      </c>
      <c r="M112" s="197">
        <v>52.298034762310344</v>
      </c>
    </row>
    <row r="113" spans="1:13" x14ac:dyDescent="0.25">
      <c r="A113" s="221">
        <v>43040</v>
      </c>
      <c r="B113" s="222">
        <v>17249</v>
      </c>
      <c r="C113" s="223">
        <v>100</v>
      </c>
      <c r="D113" s="224">
        <v>7735</v>
      </c>
      <c r="E113" s="223">
        <v>44.843179314742883</v>
      </c>
      <c r="F113" s="224">
        <v>9514</v>
      </c>
      <c r="G113" s="223">
        <v>55.156820685257117</v>
      </c>
      <c r="H113" s="224">
        <v>60757</v>
      </c>
      <c r="I113" s="223">
        <v>100</v>
      </c>
      <c r="J113" s="224">
        <v>29200</v>
      </c>
      <c r="K113" s="223">
        <v>48.060305808384221</v>
      </c>
      <c r="L113" s="225">
        <v>31557</v>
      </c>
      <c r="M113" s="197">
        <v>51.939694191615779</v>
      </c>
    </row>
    <row r="114" spans="1:13" ht="15.75" thickBot="1" x14ac:dyDescent="0.3">
      <c r="A114" s="221">
        <v>43070</v>
      </c>
      <c r="B114" s="226">
        <v>15519</v>
      </c>
      <c r="C114" s="227">
        <v>100</v>
      </c>
      <c r="D114" s="226">
        <v>6883</v>
      </c>
      <c r="E114" s="227">
        <v>44.352084541529742</v>
      </c>
      <c r="F114" s="226">
        <v>8636</v>
      </c>
      <c r="G114" s="227">
        <v>55.647915458470266</v>
      </c>
      <c r="H114" s="226">
        <v>55568</v>
      </c>
      <c r="I114" s="227">
        <v>100</v>
      </c>
      <c r="J114" s="226">
        <v>26919</v>
      </c>
      <c r="K114" s="227">
        <v>48.443348689893462</v>
      </c>
      <c r="L114" s="226">
        <v>28649</v>
      </c>
      <c r="M114" s="227">
        <v>51.556651310106538</v>
      </c>
    </row>
    <row r="115" spans="1:13" ht="15.75" thickTop="1" x14ac:dyDescent="0.25">
      <c r="A115" s="215">
        <v>43101</v>
      </c>
      <c r="B115" s="216">
        <v>16094</v>
      </c>
      <c r="C115" s="217">
        <v>100</v>
      </c>
      <c r="D115" s="218">
        <v>7281</v>
      </c>
      <c r="E115" s="217">
        <v>45.240462284081026</v>
      </c>
      <c r="F115" s="218">
        <v>8813</v>
      </c>
      <c r="G115" s="217">
        <v>54.759537715918974</v>
      </c>
      <c r="H115" s="218">
        <v>59147</v>
      </c>
      <c r="I115" s="217">
        <v>100</v>
      </c>
      <c r="J115" s="218">
        <v>28759</v>
      </c>
      <c r="K115" s="217">
        <v>48.622922548903581</v>
      </c>
      <c r="L115" s="219">
        <v>30388</v>
      </c>
      <c r="M115" s="220">
        <v>51.377077451096419</v>
      </c>
    </row>
    <row r="116" spans="1:13" x14ac:dyDescent="0.25">
      <c r="A116" s="221">
        <v>43132</v>
      </c>
      <c r="B116" s="222">
        <v>16446</v>
      </c>
      <c r="C116" s="223">
        <v>100</v>
      </c>
      <c r="D116" s="224">
        <v>7437</v>
      </c>
      <c r="E116" s="223">
        <v>45.220722364100688</v>
      </c>
      <c r="F116" s="224">
        <v>9009</v>
      </c>
      <c r="G116" s="223">
        <v>54.779277635899305</v>
      </c>
      <c r="H116" s="224">
        <v>60948</v>
      </c>
      <c r="I116" s="223">
        <v>100</v>
      </c>
      <c r="J116" s="224">
        <v>29600</v>
      </c>
      <c r="K116" s="223">
        <v>48.565990680580171</v>
      </c>
      <c r="L116" s="225">
        <v>31348</v>
      </c>
      <c r="M116" s="197">
        <v>51.434009319419836</v>
      </c>
    </row>
    <row r="117" spans="1:13" x14ac:dyDescent="0.25">
      <c r="A117" s="221">
        <v>43160</v>
      </c>
      <c r="B117" s="222">
        <v>15873</v>
      </c>
      <c r="C117" s="223">
        <v>100</v>
      </c>
      <c r="D117" s="224">
        <v>7307</v>
      </c>
      <c r="E117" s="223">
        <v>46.034146034146033</v>
      </c>
      <c r="F117" s="224">
        <v>8566</v>
      </c>
      <c r="G117" s="223">
        <v>53.96585396585396</v>
      </c>
      <c r="H117" s="224">
        <v>61165</v>
      </c>
      <c r="I117" s="223">
        <v>100</v>
      </c>
      <c r="J117" s="224">
        <v>29757</v>
      </c>
      <c r="K117" s="223">
        <v>48.650371944739639</v>
      </c>
      <c r="L117" s="225">
        <v>31408</v>
      </c>
      <c r="M117" s="197">
        <v>51.349628055260368</v>
      </c>
    </row>
    <row r="118" spans="1:13" x14ac:dyDescent="0.25">
      <c r="A118" s="221">
        <v>43191</v>
      </c>
      <c r="B118" s="222">
        <v>16246</v>
      </c>
      <c r="C118" s="223">
        <v>100</v>
      </c>
      <c r="D118" s="224">
        <v>7599</v>
      </c>
      <c r="E118" s="223">
        <v>46.774590668472236</v>
      </c>
      <c r="F118" s="224">
        <v>8647</v>
      </c>
      <c r="G118" s="223">
        <v>53.225409331527764</v>
      </c>
      <c r="H118" s="224">
        <v>59125</v>
      </c>
      <c r="I118" s="223">
        <v>100</v>
      </c>
      <c r="J118" s="224">
        <v>28294</v>
      </c>
      <c r="K118" s="223">
        <v>47.854545454545452</v>
      </c>
      <c r="L118" s="225">
        <v>30831</v>
      </c>
      <c r="M118" s="197">
        <v>52.145454545454548</v>
      </c>
    </row>
    <row r="119" spans="1:13" x14ac:dyDescent="0.25">
      <c r="A119" s="221">
        <v>43221</v>
      </c>
      <c r="B119" s="222">
        <v>15962</v>
      </c>
      <c r="C119" s="223">
        <v>100</v>
      </c>
      <c r="D119" s="224">
        <v>7390</v>
      </c>
      <c r="E119" s="223">
        <v>46.297456459090341</v>
      </c>
      <c r="F119" s="224">
        <v>8572</v>
      </c>
      <c r="G119" s="223">
        <v>53.702543540909666</v>
      </c>
      <c r="H119" s="224">
        <v>56629</v>
      </c>
      <c r="I119" s="223">
        <v>100</v>
      </c>
      <c r="J119" s="224">
        <v>26836</v>
      </c>
      <c r="K119" s="223">
        <v>47.389146903529991</v>
      </c>
      <c r="L119" s="225">
        <v>29793</v>
      </c>
      <c r="M119" s="197">
        <v>52.610853096470009</v>
      </c>
    </row>
    <row r="120" spans="1:13" x14ac:dyDescent="0.25">
      <c r="A120" s="221">
        <v>43252</v>
      </c>
      <c r="B120" s="222">
        <v>19285</v>
      </c>
      <c r="C120" s="223">
        <v>100</v>
      </c>
      <c r="D120" s="224">
        <v>8793</v>
      </c>
      <c r="E120" s="223">
        <v>45.595022037853255</v>
      </c>
      <c r="F120" s="224">
        <v>10492</v>
      </c>
      <c r="G120" s="223">
        <v>54.404977962146752</v>
      </c>
      <c r="H120" s="224">
        <v>53441</v>
      </c>
      <c r="I120" s="223">
        <v>100</v>
      </c>
      <c r="J120" s="224">
        <v>25139</v>
      </c>
      <c r="K120" s="223">
        <v>47.040661664265265</v>
      </c>
      <c r="L120" s="225">
        <v>28302</v>
      </c>
      <c r="M120" s="197">
        <v>52.959338335734742</v>
      </c>
    </row>
    <row r="121" spans="1:13" x14ac:dyDescent="0.25">
      <c r="A121" s="221">
        <v>43282</v>
      </c>
      <c r="B121" s="222">
        <v>17952</v>
      </c>
      <c r="C121" s="223">
        <v>100</v>
      </c>
      <c r="D121" s="224">
        <v>8023</v>
      </c>
      <c r="E121" s="223">
        <v>44.691399286987519</v>
      </c>
      <c r="F121" s="224">
        <v>9929</v>
      </c>
      <c r="G121" s="223">
        <v>55.308600713012481</v>
      </c>
      <c r="H121" s="224">
        <v>53645</v>
      </c>
      <c r="I121" s="223">
        <v>100</v>
      </c>
      <c r="J121" s="224">
        <v>24832</v>
      </c>
      <c r="K121" s="223">
        <v>46.289495759157425</v>
      </c>
      <c r="L121" s="225">
        <v>28813</v>
      </c>
      <c r="M121" s="197">
        <v>53.710504240842575</v>
      </c>
    </row>
    <row r="122" spans="1:13" x14ac:dyDescent="0.25">
      <c r="A122" s="221">
        <v>43313</v>
      </c>
      <c r="B122" s="222">
        <v>16715</v>
      </c>
      <c r="C122" s="223">
        <v>100</v>
      </c>
      <c r="D122" s="224">
        <v>7361</v>
      </c>
      <c r="E122" s="223">
        <v>44.038288962010171</v>
      </c>
      <c r="F122" s="224">
        <v>9354</v>
      </c>
      <c r="G122" s="223">
        <v>55.961711037989822</v>
      </c>
      <c r="H122" s="224">
        <v>55467</v>
      </c>
      <c r="I122" s="223">
        <v>100</v>
      </c>
      <c r="J122" s="224">
        <v>25382</v>
      </c>
      <c r="K122" s="223">
        <v>45.760542304433265</v>
      </c>
      <c r="L122" s="225">
        <v>30085</v>
      </c>
      <c r="M122" s="197">
        <v>54.239457695566728</v>
      </c>
    </row>
    <row r="123" spans="1:13" x14ac:dyDescent="0.25">
      <c r="A123" s="221">
        <v>43344</v>
      </c>
      <c r="B123" s="222">
        <v>16543</v>
      </c>
      <c r="C123" s="223">
        <v>100</v>
      </c>
      <c r="D123" s="224">
        <v>7447</v>
      </c>
      <c r="E123" s="223">
        <v>45.016018859940758</v>
      </c>
      <c r="F123" s="224">
        <v>9096</v>
      </c>
      <c r="G123" s="223">
        <v>54.983981140059235</v>
      </c>
      <c r="H123" s="224">
        <v>58132</v>
      </c>
      <c r="I123" s="223">
        <v>100</v>
      </c>
      <c r="J123" s="224">
        <v>27346</v>
      </c>
      <c r="K123" s="223">
        <v>47.0412165416638</v>
      </c>
      <c r="L123" s="225">
        <v>30786</v>
      </c>
      <c r="M123" s="197">
        <v>52.9587834583362</v>
      </c>
    </row>
    <row r="124" spans="1:13" x14ac:dyDescent="0.25">
      <c r="A124" s="221">
        <v>43374</v>
      </c>
      <c r="B124" s="222">
        <v>16768</v>
      </c>
      <c r="C124" s="223">
        <v>100</v>
      </c>
      <c r="D124" s="224">
        <v>7665</v>
      </c>
      <c r="E124" s="223">
        <v>45.712070610687022</v>
      </c>
      <c r="F124" s="224">
        <v>9103</v>
      </c>
      <c r="G124" s="223">
        <v>54.287929389312971</v>
      </c>
      <c r="H124" s="224">
        <v>57754</v>
      </c>
      <c r="I124" s="223">
        <v>100</v>
      </c>
      <c r="J124" s="224">
        <v>27471</v>
      </c>
      <c r="K124" s="223">
        <v>47.565536586210477</v>
      </c>
      <c r="L124" s="225">
        <v>30283</v>
      </c>
      <c r="M124" s="197">
        <v>52.434463413789523</v>
      </c>
    </row>
    <row r="125" spans="1:13" x14ac:dyDescent="0.25">
      <c r="A125" s="221">
        <v>43405</v>
      </c>
      <c r="B125" s="222">
        <v>17076</v>
      </c>
      <c r="C125" s="223">
        <v>100</v>
      </c>
      <c r="D125" s="224">
        <v>7928</v>
      </c>
      <c r="E125" s="223">
        <v>46.427734832513465</v>
      </c>
      <c r="F125" s="224">
        <v>9148</v>
      </c>
      <c r="G125" s="223">
        <v>53.572265167486535</v>
      </c>
      <c r="H125" s="224">
        <v>56154</v>
      </c>
      <c r="I125" s="223">
        <v>100</v>
      </c>
      <c r="J125" s="224">
        <v>26820</v>
      </c>
      <c r="K125" s="223">
        <v>47.761512982156212</v>
      </c>
      <c r="L125" s="225">
        <v>29334</v>
      </c>
      <c r="M125" s="197">
        <v>52.238487017843781</v>
      </c>
    </row>
    <row r="126" spans="1:13" ht="15.75" thickBot="1" x14ac:dyDescent="0.3">
      <c r="A126" s="221">
        <v>43435</v>
      </c>
      <c r="B126" s="226">
        <v>15669</v>
      </c>
      <c r="C126" s="227">
        <v>100</v>
      </c>
      <c r="D126" s="226">
        <v>7228</v>
      </c>
      <c r="E126" s="227">
        <v>46.129299891505518</v>
      </c>
      <c r="F126" s="226">
        <v>8441</v>
      </c>
      <c r="G126" s="227">
        <v>53.870700108494482</v>
      </c>
      <c r="H126" s="226">
        <v>51988</v>
      </c>
      <c r="I126" s="227">
        <v>100</v>
      </c>
      <c r="J126" s="226">
        <v>24919</v>
      </c>
      <c r="K126" s="227">
        <v>47.932215126567669</v>
      </c>
      <c r="L126" s="226">
        <v>27069</v>
      </c>
      <c r="M126" s="227">
        <v>52.067784873432331</v>
      </c>
    </row>
    <row r="127" spans="1:13" ht="15.75" thickTop="1" x14ac:dyDescent="0.25">
      <c r="A127" s="215">
        <v>43466</v>
      </c>
      <c r="B127" s="216">
        <v>14930</v>
      </c>
      <c r="C127" s="217">
        <v>100</v>
      </c>
      <c r="D127" s="218">
        <v>6967</v>
      </c>
      <c r="E127" s="217">
        <v>46.66443402545211</v>
      </c>
      <c r="F127" s="218">
        <v>7963</v>
      </c>
      <c r="G127" s="217">
        <v>53.33556597454789</v>
      </c>
      <c r="H127" s="218">
        <v>55051</v>
      </c>
      <c r="I127" s="217">
        <v>100</v>
      </c>
      <c r="J127" s="218">
        <v>26474</v>
      </c>
      <c r="K127" s="217">
        <v>48.089952952716573</v>
      </c>
      <c r="L127" s="219">
        <v>28577</v>
      </c>
      <c r="M127" s="220">
        <v>51.910047047283427</v>
      </c>
    </row>
    <row r="128" spans="1:13" x14ac:dyDescent="0.25">
      <c r="A128" s="221">
        <v>43497</v>
      </c>
      <c r="B128" s="222">
        <v>15324</v>
      </c>
      <c r="C128" s="223">
        <v>100</v>
      </c>
      <c r="D128" s="224">
        <v>7245</v>
      </c>
      <c r="E128" s="223">
        <v>47.278778386844166</v>
      </c>
      <c r="F128" s="224">
        <v>8079</v>
      </c>
      <c r="G128" s="223">
        <v>52.721221613155834</v>
      </c>
      <c r="H128" s="224">
        <v>57289</v>
      </c>
      <c r="I128" s="223">
        <v>100</v>
      </c>
      <c r="J128" s="224">
        <v>27699</v>
      </c>
      <c r="K128" s="223">
        <v>48.349595908464103</v>
      </c>
      <c r="L128" s="225">
        <v>29590</v>
      </c>
      <c r="M128" s="197">
        <v>51.650404091535897</v>
      </c>
    </row>
    <row r="129" spans="1:13" x14ac:dyDescent="0.25">
      <c r="A129" s="221">
        <v>43525</v>
      </c>
      <c r="B129" s="222">
        <v>15781</v>
      </c>
      <c r="C129" s="223">
        <v>100</v>
      </c>
      <c r="D129" s="224">
        <v>7607</v>
      </c>
      <c r="E129" s="223">
        <v>48.203535897598378</v>
      </c>
      <c r="F129" s="224">
        <v>8174</v>
      </c>
      <c r="G129" s="223">
        <v>51.796464102401615</v>
      </c>
      <c r="H129" s="224">
        <v>57691</v>
      </c>
      <c r="I129" s="223">
        <v>100</v>
      </c>
      <c r="J129" s="224">
        <v>28143</v>
      </c>
      <c r="K129" s="223">
        <v>48.782305732263268</v>
      </c>
      <c r="L129" s="225">
        <v>29548</v>
      </c>
      <c r="M129" s="197">
        <v>51.217694267736732</v>
      </c>
    </row>
    <row r="130" spans="1:13" x14ac:dyDescent="0.25">
      <c r="A130" s="221">
        <v>43556</v>
      </c>
      <c r="B130" s="222">
        <v>15997</v>
      </c>
      <c r="C130" s="223">
        <v>100</v>
      </c>
      <c r="D130" s="224">
        <v>7833</v>
      </c>
      <c r="E130" s="223">
        <v>48.965431018315932</v>
      </c>
      <c r="F130" s="224">
        <v>8164</v>
      </c>
      <c r="G130" s="223">
        <v>51.034568981684068</v>
      </c>
      <c r="H130" s="224">
        <v>55423</v>
      </c>
      <c r="I130" s="223">
        <v>100</v>
      </c>
      <c r="J130" s="224">
        <v>27019</v>
      </c>
      <c r="K130" s="223">
        <v>48.75051873770817</v>
      </c>
      <c r="L130" s="225">
        <v>28404</v>
      </c>
      <c r="M130" s="197">
        <v>51.24948126229183</v>
      </c>
    </row>
    <row r="131" spans="1:13" x14ac:dyDescent="0.25">
      <c r="A131" s="221">
        <v>43586</v>
      </c>
      <c r="B131" s="222">
        <v>15930</v>
      </c>
      <c r="C131" s="223">
        <v>100</v>
      </c>
      <c r="D131" s="224">
        <v>7745</v>
      </c>
      <c r="E131" s="223">
        <v>48.618957940991841</v>
      </c>
      <c r="F131" s="224">
        <v>8185</v>
      </c>
      <c r="G131" s="223">
        <v>51.381042059008166</v>
      </c>
      <c r="H131" s="224">
        <v>53726</v>
      </c>
      <c r="I131" s="223">
        <v>100</v>
      </c>
      <c r="J131" s="224">
        <v>25969</v>
      </c>
      <c r="K131" s="223">
        <v>48.33600119122957</v>
      </c>
      <c r="L131" s="225">
        <v>27757</v>
      </c>
      <c r="M131" s="197">
        <v>51.66399880877043</v>
      </c>
    </row>
    <row r="132" spans="1:13" x14ac:dyDescent="0.25">
      <c r="A132" s="221">
        <v>43617</v>
      </c>
      <c r="B132" s="222">
        <v>18188</v>
      </c>
      <c r="C132" s="223">
        <v>100</v>
      </c>
      <c r="D132" s="224">
        <v>8714</v>
      </c>
      <c r="E132" s="223">
        <v>47.91071035847812</v>
      </c>
      <c r="F132" s="224">
        <v>9474</v>
      </c>
      <c r="G132" s="223">
        <v>52.089289641521887</v>
      </c>
      <c r="H132" s="224">
        <v>50857</v>
      </c>
      <c r="I132" s="223">
        <v>100</v>
      </c>
      <c r="J132" s="224">
        <v>24271</v>
      </c>
      <c r="K132" s="223">
        <v>47.724010460703539</v>
      </c>
      <c r="L132" s="225">
        <v>26586</v>
      </c>
      <c r="M132" s="197">
        <v>52.275989539296461</v>
      </c>
    </row>
    <row r="133" spans="1:13" x14ac:dyDescent="0.25">
      <c r="A133" s="221">
        <v>43647</v>
      </c>
      <c r="B133" s="222">
        <v>18038</v>
      </c>
      <c r="C133" s="223">
        <v>100</v>
      </c>
      <c r="D133" s="224">
        <v>8357</v>
      </c>
      <c r="E133" s="223">
        <v>46.329970063199909</v>
      </c>
      <c r="F133" s="224">
        <v>9681</v>
      </c>
      <c r="G133" s="223">
        <v>53.670029936800091</v>
      </c>
      <c r="H133" s="224">
        <v>51186</v>
      </c>
      <c r="I133" s="223">
        <v>100</v>
      </c>
      <c r="J133" s="224">
        <v>23886</v>
      </c>
      <c r="K133" s="223">
        <v>46.665103739303717</v>
      </c>
      <c r="L133" s="225">
        <v>27300</v>
      </c>
      <c r="M133" s="197">
        <v>53.334896260696283</v>
      </c>
    </row>
    <row r="134" spans="1:13" x14ac:dyDescent="0.25">
      <c r="A134" s="221">
        <v>43678</v>
      </c>
      <c r="B134" s="222">
        <v>16486</v>
      </c>
      <c r="C134" s="223">
        <v>100</v>
      </c>
      <c r="D134" s="224">
        <v>7459</v>
      </c>
      <c r="E134" s="223">
        <v>45.244449836224675</v>
      </c>
      <c r="F134" s="224">
        <v>9027</v>
      </c>
      <c r="G134" s="223">
        <v>54.755550163775325</v>
      </c>
      <c r="H134" s="224">
        <v>53828</v>
      </c>
      <c r="I134" s="223">
        <v>100</v>
      </c>
      <c r="J134" s="224">
        <v>24873</v>
      </c>
      <c r="K134" s="223">
        <v>46.208293081667534</v>
      </c>
      <c r="L134" s="225">
        <v>28955</v>
      </c>
      <c r="M134" s="197">
        <v>53.791706918332473</v>
      </c>
    </row>
    <row r="135" spans="1:13" x14ac:dyDescent="0.25">
      <c r="A135" s="221">
        <v>43709</v>
      </c>
      <c r="B135" s="222">
        <v>16393</v>
      </c>
      <c r="C135" s="223">
        <v>100</v>
      </c>
      <c r="D135" s="224">
        <v>7379</v>
      </c>
      <c r="E135" s="223">
        <v>45.013115354114561</v>
      </c>
      <c r="F135" s="224">
        <v>9014</v>
      </c>
      <c r="G135" s="223">
        <v>54.986884645885439</v>
      </c>
      <c r="H135" s="224">
        <v>56414</v>
      </c>
      <c r="I135" s="223">
        <v>100</v>
      </c>
      <c r="J135" s="224">
        <v>26816</v>
      </c>
      <c r="K135" s="223">
        <v>47.534299996454784</v>
      </c>
      <c r="L135" s="225">
        <v>29598</v>
      </c>
      <c r="M135" s="197">
        <v>52.465700003545223</v>
      </c>
    </row>
    <row r="136" spans="1:13" x14ac:dyDescent="0.25">
      <c r="A136" s="221">
        <v>43739</v>
      </c>
      <c r="B136" s="222">
        <v>15764</v>
      </c>
      <c r="C136" s="223">
        <v>100</v>
      </c>
      <c r="D136" s="224">
        <v>7079</v>
      </c>
      <c r="E136" s="223">
        <v>44.906115199188022</v>
      </c>
      <c r="F136" s="224">
        <v>8685</v>
      </c>
      <c r="G136" s="223">
        <v>55.093884800811978</v>
      </c>
      <c r="H136" s="224">
        <v>57826</v>
      </c>
      <c r="I136" s="223">
        <v>100</v>
      </c>
      <c r="J136" s="224">
        <v>27755</v>
      </c>
      <c r="K136" s="223">
        <v>47.997440597655036</v>
      </c>
      <c r="L136" s="225">
        <v>30071</v>
      </c>
      <c r="M136" s="197">
        <v>52.002559402344964</v>
      </c>
    </row>
    <row r="137" spans="1:13" x14ac:dyDescent="0.25">
      <c r="A137" s="221">
        <v>43770</v>
      </c>
      <c r="B137" s="222">
        <v>15873</v>
      </c>
      <c r="C137" s="223">
        <v>100</v>
      </c>
      <c r="D137" s="224">
        <v>7171</v>
      </c>
      <c r="E137" s="223">
        <v>45.177345177345181</v>
      </c>
      <c r="F137" s="224">
        <v>8702</v>
      </c>
      <c r="G137" s="223">
        <v>54.822654822654826</v>
      </c>
      <c r="H137" s="224">
        <v>56465</v>
      </c>
      <c r="I137" s="223">
        <v>100</v>
      </c>
      <c r="J137" s="224">
        <v>27219</v>
      </c>
      <c r="K137" s="223">
        <v>48.205082794651553</v>
      </c>
      <c r="L137" s="225">
        <v>29246</v>
      </c>
      <c r="M137" s="197">
        <v>51.794917205348447</v>
      </c>
    </row>
    <row r="138" spans="1:13" ht="15.75" thickBot="1" x14ac:dyDescent="0.3">
      <c r="A138" s="221">
        <v>43800</v>
      </c>
      <c r="B138" s="226">
        <v>14145</v>
      </c>
      <c r="C138" s="227">
        <v>100</v>
      </c>
      <c r="D138" s="226">
        <v>6277</v>
      </c>
      <c r="E138" s="227">
        <v>44.376104630611522</v>
      </c>
      <c r="F138" s="226">
        <v>7868</v>
      </c>
      <c r="G138" s="227">
        <v>55.623895369388478</v>
      </c>
      <c r="H138" s="226">
        <v>52199</v>
      </c>
      <c r="I138" s="227">
        <v>100</v>
      </c>
      <c r="J138" s="226">
        <v>25423</v>
      </c>
      <c r="K138" s="227">
        <v>48.703998160884311</v>
      </c>
      <c r="L138" s="226">
        <v>26776</v>
      </c>
      <c r="M138" s="227">
        <v>51.296001839115689</v>
      </c>
    </row>
    <row r="139" spans="1:13" ht="15.75" thickTop="1" x14ac:dyDescent="0.25">
      <c r="A139" s="215">
        <v>43831</v>
      </c>
      <c r="B139" s="216">
        <v>14973</v>
      </c>
      <c r="C139" s="217">
        <v>100</v>
      </c>
      <c r="D139" s="218">
        <v>6751</v>
      </c>
      <c r="E139" s="217">
        <v>45.087824751218861</v>
      </c>
      <c r="F139" s="218">
        <v>8222</v>
      </c>
      <c r="G139" s="217">
        <v>54.912175248781139</v>
      </c>
      <c r="H139" s="218">
        <v>55849</v>
      </c>
      <c r="I139" s="217">
        <v>100</v>
      </c>
      <c r="J139" s="218">
        <v>27179</v>
      </c>
      <c r="K139" s="217">
        <v>48.665150674139198</v>
      </c>
      <c r="L139" s="219">
        <v>28670</v>
      </c>
      <c r="M139" s="220">
        <v>51.334849325860802</v>
      </c>
    </row>
    <row r="140" spans="1:13" x14ac:dyDescent="0.25">
      <c r="A140" s="221">
        <v>43862</v>
      </c>
      <c r="B140" s="222">
        <v>13065</v>
      </c>
      <c r="C140" s="223">
        <v>100</v>
      </c>
      <c r="D140" s="224">
        <v>5913</v>
      </c>
      <c r="E140" s="223">
        <v>45.25832376578645</v>
      </c>
      <c r="F140" s="224">
        <v>7152</v>
      </c>
      <c r="G140" s="223">
        <v>54.741676234213543</v>
      </c>
      <c r="H140" s="224">
        <v>57556</v>
      </c>
      <c r="I140" s="223">
        <v>100</v>
      </c>
      <c r="J140" s="224">
        <v>28213</v>
      </c>
      <c r="K140" s="223">
        <v>49.018347348669124</v>
      </c>
      <c r="L140" s="225">
        <v>29343</v>
      </c>
      <c r="M140" s="197">
        <v>50.981652651330876</v>
      </c>
    </row>
    <row r="141" spans="1:13" x14ac:dyDescent="0.25">
      <c r="A141" s="221">
        <v>43891</v>
      </c>
      <c r="B141" s="222">
        <v>12439</v>
      </c>
      <c r="C141" s="223">
        <v>100</v>
      </c>
      <c r="D141" s="224">
        <v>5557</v>
      </c>
      <c r="E141" s="223">
        <v>44.674009164723856</v>
      </c>
      <c r="F141" s="224">
        <v>6882</v>
      </c>
      <c r="G141" s="223">
        <v>55.325990835276151</v>
      </c>
      <c r="H141" s="224">
        <v>59518</v>
      </c>
      <c r="I141" s="223">
        <v>100</v>
      </c>
      <c r="J141" s="224">
        <v>29111</v>
      </c>
      <c r="K141" s="223">
        <v>48.911253738364863</v>
      </c>
      <c r="L141" s="225">
        <v>30407</v>
      </c>
      <c r="M141" s="197">
        <v>51.08874626163513</v>
      </c>
    </row>
    <row r="142" spans="1:13" x14ac:dyDescent="0.25">
      <c r="A142" s="221">
        <v>43922</v>
      </c>
      <c r="B142" s="222">
        <v>71178</v>
      </c>
      <c r="C142" s="223">
        <v>100</v>
      </c>
      <c r="D142" s="224">
        <v>34109</v>
      </c>
      <c r="E142" s="223">
        <v>47.920705836072948</v>
      </c>
      <c r="F142" s="224">
        <v>37069</v>
      </c>
      <c r="G142" s="223">
        <v>52.079294163927059</v>
      </c>
      <c r="H142" s="224">
        <v>70030</v>
      </c>
      <c r="I142" s="223">
        <v>100</v>
      </c>
      <c r="J142" s="224">
        <v>34086</v>
      </c>
      <c r="K142" s="223">
        <v>48.673425674710842</v>
      </c>
      <c r="L142" s="225">
        <v>35944</v>
      </c>
      <c r="M142" s="197">
        <v>51.326574325289165</v>
      </c>
    </row>
    <row r="143" spans="1:13" x14ac:dyDescent="0.25">
      <c r="A143" s="221">
        <v>43952</v>
      </c>
      <c r="B143" s="222">
        <v>98051</v>
      </c>
      <c r="C143" s="223">
        <v>100</v>
      </c>
      <c r="D143" s="224">
        <v>46663</v>
      </c>
      <c r="E143" s="223">
        <v>47.59053961713802</v>
      </c>
      <c r="F143" s="224">
        <v>51388</v>
      </c>
      <c r="G143" s="223">
        <v>52.40946038286198</v>
      </c>
      <c r="H143" s="224">
        <v>74407</v>
      </c>
      <c r="I143" s="223">
        <v>100</v>
      </c>
      <c r="J143" s="224">
        <v>35861</v>
      </c>
      <c r="K143" s="223">
        <v>48.195734272313089</v>
      </c>
      <c r="L143" s="225">
        <v>38546</v>
      </c>
      <c r="M143" s="197">
        <v>51.804265727686918</v>
      </c>
    </row>
    <row r="144" spans="1:13" x14ac:dyDescent="0.25">
      <c r="A144" s="221">
        <v>43983</v>
      </c>
      <c r="B144" s="222">
        <v>97135</v>
      </c>
      <c r="C144" s="223">
        <v>100</v>
      </c>
      <c r="D144" s="224">
        <v>45478</v>
      </c>
      <c r="E144" s="223">
        <v>46.819375096515159</v>
      </c>
      <c r="F144" s="224">
        <v>51657</v>
      </c>
      <c r="G144" s="223">
        <v>53.180624903484841</v>
      </c>
      <c r="H144" s="224">
        <v>71713</v>
      </c>
      <c r="I144" s="223">
        <v>100</v>
      </c>
      <c r="J144" s="224">
        <v>34350</v>
      </c>
      <c r="K144" s="223">
        <v>47.899265126267203</v>
      </c>
      <c r="L144" s="225">
        <v>37363</v>
      </c>
      <c r="M144" s="197">
        <v>52.100734873732804</v>
      </c>
    </row>
    <row r="145" spans="1:13" x14ac:dyDescent="0.25">
      <c r="A145" s="221">
        <v>44013</v>
      </c>
      <c r="B145" s="222">
        <v>72917</v>
      </c>
      <c r="C145" s="223">
        <v>100</v>
      </c>
      <c r="D145" s="224">
        <v>33845</v>
      </c>
      <c r="E145" s="223">
        <v>46.415787813541428</v>
      </c>
      <c r="F145" s="224">
        <v>39072</v>
      </c>
      <c r="G145" s="223">
        <v>53.584212186458579</v>
      </c>
      <c r="H145" s="224">
        <v>73674</v>
      </c>
      <c r="I145" s="223">
        <v>100</v>
      </c>
      <c r="J145" s="224">
        <v>34950</v>
      </c>
      <c r="K145" s="223">
        <v>47.438716507858949</v>
      </c>
      <c r="L145" s="225">
        <v>38724</v>
      </c>
      <c r="M145" s="197">
        <v>52.561283492141051</v>
      </c>
    </row>
    <row r="146" spans="1:13" x14ac:dyDescent="0.25">
      <c r="A146" s="221">
        <v>44044</v>
      </c>
      <c r="B146" s="222">
        <v>71540</v>
      </c>
      <c r="C146" s="223">
        <v>100</v>
      </c>
      <c r="D146" s="224">
        <v>33183</v>
      </c>
      <c r="E146" s="223">
        <v>46.383841207715967</v>
      </c>
      <c r="F146" s="224">
        <v>38357</v>
      </c>
      <c r="G146" s="223">
        <v>53.61615879228404</v>
      </c>
      <c r="H146" s="224">
        <v>75817</v>
      </c>
      <c r="I146" s="223">
        <v>100</v>
      </c>
      <c r="J146" s="224">
        <v>35769</v>
      </c>
      <c r="K146" s="223">
        <v>47.178073519131594</v>
      </c>
      <c r="L146" s="225">
        <v>40048</v>
      </c>
      <c r="M146" s="197">
        <v>52.821926480868406</v>
      </c>
    </row>
    <row r="147" spans="1:13" x14ac:dyDescent="0.25">
      <c r="A147" s="221">
        <v>44075</v>
      </c>
      <c r="B147" s="222">
        <v>55387</v>
      </c>
      <c r="C147" s="223">
        <v>100</v>
      </c>
      <c r="D147" s="224">
        <v>26281</v>
      </c>
      <c r="E147" s="223">
        <v>47.449762579666711</v>
      </c>
      <c r="F147" s="224">
        <v>29106</v>
      </c>
      <c r="G147" s="223">
        <v>52.550237420333289</v>
      </c>
      <c r="H147" s="224">
        <v>75917</v>
      </c>
      <c r="I147" s="223">
        <v>100</v>
      </c>
      <c r="J147" s="224">
        <v>36368</v>
      </c>
      <c r="K147" s="223">
        <v>47.904948825691221</v>
      </c>
      <c r="L147" s="225">
        <v>39549</v>
      </c>
      <c r="M147" s="197">
        <v>52.095051174308779</v>
      </c>
    </row>
    <row r="148" spans="1:13" x14ac:dyDescent="0.25">
      <c r="A148" s="221">
        <v>44105</v>
      </c>
      <c r="B148" s="222">
        <v>37346</v>
      </c>
      <c r="C148" s="223">
        <v>100</v>
      </c>
      <c r="D148" s="224">
        <v>17566</v>
      </c>
      <c r="E148" s="223">
        <v>47.035827130080868</v>
      </c>
      <c r="F148" s="224">
        <v>19780</v>
      </c>
      <c r="G148" s="223">
        <v>52.964172869919132</v>
      </c>
      <c r="H148" s="224">
        <v>78257</v>
      </c>
      <c r="I148" s="223">
        <v>100</v>
      </c>
      <c r="J148" s="224">
        <v>37766</v>
      </c>
      <c r="K148" s="223">
        <v>48.258941692116998</v>
      </c>
      <c r="L148" s="225">
        <v>40491</v>
      </c>
      <c r="M148" s="197">
        <v>51.741058307883002</v>
      </c>
    </row>
    <row r="149" spans="1:13" x14ac:dyDescent="0.25">
      <c r="A149" s="221">
        <v>44136</v>
      </c>
      <c r="B149" s="222">
        <v>40141</v>
      </c>
      <c r="C149" s="223">
        <v>100</v>
      </c>
      <c r="D149" s="224">
        <v>18926</v>
      </c>
      <c r="E149" s="223">
        <v>47.148800478313944</v>
      </c>
      <c r="F149" s="224">
        <v>21215</v>
      </c>
      <c r="G149" s="223">
        <v>52.851199521686056</v>
      </c>
      <c r="H149" s="224">
        <v>78101</v>
      </c>
      <c r="I149" s="223">
        <v>100</v>
      </c>
      <c r="J149" s="224">
        <v>37765</v>
      </c>
      <c r="K149" s="223">
        <v>48.354054365501078</v>
      </c>
      <c r="L149" s="225">
        <v>40336</v>
      </c>
      <c r="M149" s="197">
        <v>51.645945634498915</v>
      </c>
    </row>
    <row r="150" spans="1:13" ht="15.75" thickBot="1" x14ac:dyDescent="0.3">
      <c r="A150" s="221">
        <v>44166</v>
      </c>
      <c r="B150" s="226">
        <v>39207</v>
      </c>
      <c r="C150" s="227">
        <v>100</v>
      </c>
      <c r="D150" s="226">
        <v>18503</v>
      </c>
      <c r="E150" s="227">
        <v>47.193103272374834</v>
      </c>
      <c r="F150" s="226">
        <v>20704</v>
      </c>
      <c r="G150" s="227">
        <v>52.806896727625173</v>
      </c>
      <c r="H150" s="226">
        <v>77455</v>
      </c>
      <c r="I150" s="227">
        <v>100</v>
      </c>
      <c r="J150" s="226">
        <v>37770</v>
      </c>
      <c r="K150" s="227">
        <v>48.763798334516814</v>
      </c>
      <c r="L150" s="226">
        <v>39685</v>
      </c>
      <c r="M150" s="227">
        <v>51.236201665483186</v>
      </c>
    </row>
    <row r="151" spans="1:13" ht="15.75" thickTop="1" x14ac:dyDescent="0.25">
      <c r="A151" s="215">
        <v>44197</v>
      </c>
      <c r="B151" s="216">
        <v>41449</v>
      </c>
      <c r="C151" s="217">
        <v>100</v>
      </c>
      <c r="D151" s="218">
        <v>19546</v>
      </c>
      <c r="E151" s="217">
        <v>47.156746845520999</v>
      </c>
      <c r="F151" s="218">
        <v>21903</v>
      </c>
      <c r="G151" s="217">
        <v>52.843253154479001</v>
      </c>
      <c r="H151" s="218">
        <v>78142</v>
      </c>
      <c r="I151" s="217">
        <v>100</v>
      </c>
      <c r="J151" s="218">
        <v>38173</v>
      </c>
      <c r="K151" s="217">
        <v>48.85081006373013</v>
      </c>
      <c r="L151" s="219">
        <v>39969</v>
      </c>
      <c r="M151" s="220">
        <v>51.14918993626987</v>
      </c>
    </row>
    <row r="152" spans="1:13" x14ac:dyDescent="0.25">
      <c r="A152" s="221">
        <v>44228</v>
      </c>
      <c r="B152" s="222">
        <v>26330</v>
      </c>
      <c r="C152" s="223">
        <v>100</v>
      </c>
      <c r="D152" s="224">
        <v>12130</v>
      </c>
      <c r="E152" s="223">
        <v>46.069122673756176</v>
      </c>
      <c r="F152" s="224">
        <v>14200</v>
      </c>
      <c r="G152" s="223">
        <v>53.930877326243831</v>
      </c>
      <c r="H152" s="224">
        <v>81008</v>
      </c>
      <c r="I152" s="223">
        <v>100</v>
      </c>
      <c r="J152" s="224">
        <v>39584</v>
      </c>
      <c r="K152" s="223">
        <v>48.86430969780762</v>
      </c>
      <c r="L152" s="225">
        <v>41424</v>
      </c>
      <c r="M152" s="197">
        <v>51.135690302192373</v>
      </c>
    </row>
    <row r="153" spans="1:13" x14ac:dyDescent="0.25">
      <c r="A153" s="221">
        <v>44256</v>
      </c>
      <c r="B153" s="222">
        <v>25762</v>
      </c>
      <c r="C153" s="223">
        <v>100</v>
      </c>
      <c r="D153" s="224">
        <v>11869</v>
      </c>
      <c r="E153" s="223">
        <v>46.071733561058927</v>
      </c>
      <c r="F153" s="224">
        <v>13893</v>
      </c>
      <c r="G153" s="223">
        <v>53.928266438941073</v>
      </c>
      <c r="H153" s="224">
        <v>79225</v>
      </c>
      <c r="I153" s="223">
        <v>100</v>
      </c>
      <c r="J153" s="224">
        <v>38794</v>
      </c>
      <c r="K153" s="223">
        <v>48.966866519406757</v>
      </c>
      <c r="L153" s="225">
        <v>40431</v>
      </c>
      <c r="M153" s="197">
        <v>51.03313348059325</v>
      </c>
    </row>
    <row r="154" spans="1:13" x14ac:dyDescent="0.25">
      <c r="A154" s="221">
        <v>44287</v>
      </c>
      <c r="B154" s="222">
        <v>25767</v>
      </c>
      <c r="C154" s="223">
        <v>100</v>
      </c>
      <c r="D154" s="224">
        <v>11926</v>
      </c>
      <c r="E154" s="223">
        <v>46.284006675204722</v>
      </c>
      <c r="F154" s="224">
        <v>13841</v>
      </c>
      <c r="G154" s="223">
        <v>53.715993324795285</v>
      </c>
      <c r="H154" s="224">
        <v>78263</v>
      </c>
      <c r="I154" s="223">
        <v>100</v>
      </c>
      <c r="J154" s="224">
        <v>38315</v>
      </c>
      <c r="K154" s="223">
        <v>48.956722844767</v>
      </c>
      <c r="L154" s="225">
        <v>39948</v>
      </c>
      <c r="M154" s="197">
        <v>51.043277155232992</v>
      </c>
    </row>
    <row r="155" spans="1:13" x14ac:dyDescent="0.25">
      <c r="A155" s="221">
        <v>44317</v>
      </c>
      <c r="B155" s="222">
        <v>27426</v>
      </c>
      <c r="C155" s="223">
        <v>100</v>
      </c>
      <c r="D155" s="224">
        <v>12545</v>
      </c>
      <c r="E155" s="223">
        <v>45.741267410486394</v>
      </c>
      <c r="F155" s="224">
        <v>14881</v>
      </c>
      <c r="G155" s="223">
        <v>54.258732589513606</v>
      </c>
      <c r="H155" s="224">
        <v>72774</v>
      </c>
      <c r="I155" s="223">
        <v>100</v>
      </c>
      <c r="J155" s="224">
        <v>35706</v>
      </c>
      <c r="K155" s="223">
        <v>49.064226234644245</v>
      </c>
      <c r="L155" s="225">
        <v>37068</v>
      </c>
      <c r="M155" s="197">
        <v>50.935773765355762</v>
      </c>
    </row>
    <row r="156" spans="1:13" x14ac:dyDescent="0.25">
      <c r="A156" s="221">
        <v>44348</v>
      </c>
      <c r="B156" s="222">
        <v>23191</v>
      </c>
      <c r="C156" s="223">
        <v>100</v>
      </c>
      <c r="D156" s="224">
        <v>10380</v>
      </c>
      <c r="E156" s="223">
        <v>44.758742615669874</v>
      </c>
      <c r="F156" s="224">
        <v>12811</v>
      </c>
      <c r="G156" s="223">
        <v>55.241257384330133</v>
      </c>
      <c r="H156" s="224">
        <v>69294</v>
      </c>
      <c r="I156" s="223">
        <v>100</v>
      </c>
      <c r="J156" s="224">
        <v>33496</v>
      </c>
      <c r="K156" s="223">
        <v>48.338961526250465</v>
      </c>
      <c r="L156" s="225">
        <v>35798</v>
      </c>
      <c r="M156" s="197">
        <v>51.661038473749535</v>
      </c>
    </row>
    <row r="157" spans="1:13" x14ac:dyDescent="0.25">
      <c r="A157" s="221">
        <v>44378</v>
      </c>
      <c r="B157" s="222">
        <v>21785</v>
      </c>
      <c r="C157" s="223">
        <v>100</v>
      </c>
      <c r="D157" s="224">
        <v>9747</v>
      </c>
      <c r="E157" s="223">
        <v>44.741794812944683</v>
      </c>
      <c r="F157" s="224">
        <v>12038</v>
      </c>
      <c r="G157" s="223">
        <v>55.25820518705531</v>
      </c>
      <c r="H157" s="224">
        <v>67839</v>
      </c>
      <c r="I157" s="223">
        <v>100</v>
      </c>
      <c r="J157" s="224">
        <v>32469</v>
      </c>
      <c r="K157" s="223">
        <v>47.861849378675977</v>
      </c>
      <c r="L157" s="225">
        <v>35370</v>
      </c>
      <c r="M157" s="197">
        <v>52.138150621324023</v>
      </c>
    </row>
    <row r="158" spans="1:13" x14ac:dyDescent="0.25">
      <c r="A158" s="221">
        <v>44409</v>
      </c>
      <c r="B158" s="222">
        <v>20550</v>
      </c>
      <c r="C158" s="223">
        <v>100</v>
      </c>
      <c r="D158" s="224">
        <v>9119</v>
      </c>
      <c r="E158" s="223">
        <v>44.374695863746958</v>
      </c>
      <c r="F158" s="224">
        <v>11431</v>
      </c>
      <c r="G158" s="223">
        <v>55.625304136253042</v>
      </c>
      <c r="H158" s="224">
        <v>69024</v>
      </c>
      <c r="I158" s="223">
        <v>100</v>
      </c>
      <c r="J158" s="224">
        <v>32835</v>
      </c>
      <c r="K158" s="223">
        <v>47.570410292072324</v>
      </c>
      <c r="L158" s="225">
        <v>36189</v>
      </c>
      <c r="M158" s="197">
        <v>52.429589707927683</v>
      </c>
    </row>
    <row r="159" spans="1:13" x14ac:dyDescent="0.25">
      <c r="A159" s="221">
        <v>44440</v>
      </c>
      <c r="B159" s="222">
        <v>18945</v>
      </c>
      <c r="C159" s="223">
        <v>100</v>
      </c>
      <c r="D159" s="224">
        <v>8533</v>
      </c>
      <c r="E159" s="223">
        <v>45.04090789126419</v>
      </c>
      <c r="F159" s="224">
        <v>10412</v>
      </c>
      <c r="G159" s="223">
        <v>54.959092108735817</v>
      </c>
      <c r="H159" s="224">
        <v>68909</v>
      </c>
      <c r="I159" s="223">
        <v>100</v>
      </c>
      <c r="J159" s="224">
        <v>33167</v>
      </c>
      <c r="K159" s="223">
        <v>48.131593841152828</v>
      </c>
      <c r="L159" s="225">
        <v>35742</v>
      </c>
      <c r="M159" s="197">
        <v>51.868406158847179</v>
      </c>
    </row>
    <row r="160" spans="1:13" x14ac:dyDescent="0.25">
      <c r="A160" s="221">
        <v>44470</v>
      </c>
      <c r="B160" s="222">
        <v>17392</v>
      </c>
      <c r="C160" s="223">
        <v>100</v>
      </c>
      <c r="D160" s="224">
        <v>7857</v>
      </c>
      <c r="E160" s="223">
        <v>45.175942962281503</v>
      </c>
      <c r="F160" s="224">
        <v>9535</v>
      </c>
      <c r="G160" s="223">
        <v>54.824057037718489</v>
      </c>
      <c r="H160" s="224">
        <v>65865</v>
      </c>
      <c r="I160" s="223">
        <v>100</v>
      </c>
      <c r="J160" s="224">
        <v>31590</v>
      </c>
      <c r="K160" s="223">
        <v>47.961739922568889</v>
      </c>
      <c r="L160" s="225">
        <v>34275</v>
      </c>
      <c r="M160" s="197">
        <v>52.038260077431111</v>
      </c>
    </row>
    <row r="161" spans="1:16" x14ac:dyDescent="0.25">
      <c r="A161" s="221">
        <v>44501</v>
      </c>
      <c r="B161" s="222">
        <v>16490</v>
      </c>
      <c r="C161" s="223">
        <v>100</v>
      </c>
      <c r="D161" s="224">
        <v>7563</v>
      </c>
      <c r="E161" s="223">
        <v>45.864160097028503</v>
      </c>
      <c r="F161" s="224">
        <v>8927</v>
      </c>
      <c r="G161" s="223">
        <v>54.135839902971497</v>
      </c>
      <c r="H161" s="224">
        <v>62865</v>
      </c>
      <c r="I161" s="223">
        <v>100</v>
      </c>
      <c r="J161" s="224">
        <v>30391</v>
      </c>
      <c r="K161" s="223">
        <v>48.34327527240913</v>
      </c>
      <c r="L161" s="225">
        <v>32474</v>
      </c>
      <c r="M161" s="197">
        <v>51.656724727590877</v>
      </c>
    </row>
    <row r="162" spans="1:16" x14ac:dyDescent="0.25">
      <c r="A162" s="221">
        <v>44531</v>
      </c>
      <c r="B162" s="222">
        <v>14240</v>
      </c>
      <c r="C162" s="223">
        <v>100</v>
      </c>
      <c r="D162" s="224">
        <v>6569</v>
      </c>
      <c r="E162" s="223">
        <v>46.13061797752809</v>
      </c>
      <c r="F162" s="224">
        <v>7671</v>
      </c>
      <c r="G162" s="223">
        <v>53.86938202247191</v>
      </c>
      <c r="H162" s="224">
        <v>53600</v>
      </c>
      <c r="I162" s="223">
        <v>100</v>
      </c>
      <c r="J162" s="224">
        <v>25792</v>
      </c>
      <c r="K162" s="223">
        <v>48.119402985074629</v>
      </c>
      <c r="L162" s="225">
        <v>27808</v>
      </c>
      <c r="M162" s="197">
        <v>51.880597014925378</v>
      </c>
      <c r="O162" s="449"/>
      <c r="P162" s="357"/>
    </row>
    <row r="163" spans="1:16" x14ac:dyDescent="0.25">
      <c r="A163" s="242">
        <v>44562</v>
      </c>
      <c r="B163" s="216">
        <v>13737</v>
      </c>
      <c r="C163" s="217">
        <v>100</v>
      </c>
      <c r="D163" s="218">
        <v>6275</v>
      </c>
      <c r="E163" s="217">
        <v>45.679551576035529</v>
      </c>
      <c r="F163" s="218">
        <v>7462</v>
      </c>
      <c r="G163" s="217">
        <v>54.320448423964471</v>
      </c>
      <c r="H163" s="218">
        <v>50574</v>
      </c>
      <c r="I163" s="217">
        <v>100</v>
      </c>
      <c r="J163" s="218">
        <v>24311</v>
      </c>
      <c r="K163" s="217">
        <v>48.070154624906081</v>
      </c>
      <c r="L163" s="219">
        <v>26263</v>
      </c>
      <c r="M163" s="220">
        <v>51.929845375093919</v>
      </c>
      <c r="P163" s="357"/>
    </row>
    <row r="164" spans="1:16" x14ac:dyDescent="0.25">
      <c r="A164" s="242">
        <v>44593</v>
      </c>
      <c r="B164" s="222">
        <v>12257</v>
      </c>
      <c r="C164" s="223">
        <v>100</v>
      </c>
      <c r="D164" s="224">
        <v>5590</v>
      </c>
      <c r="E164" s="223">
        <v>45.606592151423676</v>
      </c>
      <c r="F164" s="224">
        <v>6667</v>
      </c>
      <c r="G164" s="223">
        <v>54.393407848576324</v>
      </c>
      <c r="H164" s="224">
        <v>47847</v>
      </c>
      <c r="I164" s="223">
        <v>100</v>
      </c>
      <c r="J164" s="224">
        <v>22674</v>
      </c>
      <c r="K164" s="223">
        <v>47.388551006332683</v>
      </c>
      <c r="L164" s="225">
        <v>25173</v>
      </c>
      <c r="M164" s="197">
        <v>52.61144899366731</v>
      </c>
      <c r="P164" s="357"/>
    </row>
    <row r="165" spans="1:16" x14ac:dyDescent="0.25">
      <c r="A165" s="242">
        <v>44621</v>
      </c>
      <c r="B165" s="222">
        <v>11425</v>
      </c>
      <c r="C165" s="223">
        <v>100</v>
      </c>
      <c r="D165" s="224">
        <v>5179</v>
      </c>
      <c r="E165" s="223">
        <v>45.330415754923415</v>
      </c>
      <c r="F165" s="224">
        <v>6246</v>
      </c>
      <c r="G165" s="223">
        <v>54.669584245076585</v>
      </c>
      <c r="H165" s="224">
        <v>48591</v>
      </c>
      <c r="I165" s="223">
        <v>100</v>
      </c>
      <c r="J165" s="224">
        <v>23205</v>
      </c>
      <c r="K165" s="223">
        <v>47.755757238994875</v>
      </c>
      <c r="L165" s="225">
        <v>25386</v>
      </c>
      <c r="M165" s="197">
        <v>52.244242761005125</v>
      </c>
    </row>
    <row r="166" spans="1:16" x14ac:dyDescent="0.25">
      <c r="A166" s="242">
        <v>44652</v>
      </c>
      <c r="B166" s="222">
        <v>10604</v>
      </c>
      <c r="C166" s="223">
        <v>100</v>
      </c>
      <c r="D166" s="224">
        <v>4847</v>
      </c>
      <c r="E166" s="223">
        <v>45.709166352319883</v>
      </c>
      <c r="F166" s="224">
        <v>5757</v>
      </c>
      <c r="G166" s="223">
        <v>54.290833647680124</v>
      </c>
      <c r="H166" s="224">
        <v>46654</v>
      </c>
      <c r="I166" s="223">
        <v>100</v>
      </c>
      <c r="J166" s="224">
        <v>22137</v>
      </c>
      <c r="K166" s="223">
        <v>47.449307669224503</v>
      </c>
      <c r="L166" s="225">
        <v>24517</v>
      </c>
      <c r="M166" s="197">
        <v>52.550692330775497</v>
      </c>
    </row>
    <row r="167" spans="1:16" x14ac:dyDescent="0.25">
      <c r="A167" s="242">
        <v>44682</v>
      </c>
      <c r="B167" s="222">
        <v>11139</v>
      </c>
      <c r="C167" s="223">
        <v>100</v>
      </c>
      <c r="D167" s="224">
        <v>5032</v>
      </c>
      <c r="E167" s="223">
        <v>45.174611724571328</v>
      </c>
      <c r="F167" s="224">
        <v>6107</v>
      </c>
      <c r="G167" s="223">
        <v>54.825388275428679</v>
      </c>
      <c r="H167" s="224">
        <v>42675</v>
      </c>
      <c r="I167" s="223">
        <v>100</v>
      </c>
      <c r="J167" s="224">
        <v>20340</v>
      </c>
      <c r="K167" s="223">
        <v>47.662565905096663</v>
      </c>
      <c r="L167" s="225">
        <v>22335</v>
      </c>
      <c r="M167" s="197">
        <v>52.337434094903337</v>
      </c>
    </row>
    <row r="168" spans="1:16" x14ac:dyDescent="0.25">
      <c r="A168" s="242">
        <v>44713</v>
      </c>
      <c r="B168" s="222">
        <v>9836</v>
      </c>
      <c r="C168" s="223">
        <v>100</v>
      </c>
      <c r="D168" s="224">
        <v>4411</v>
      </c>
      <c r="E168" s="223">
        <v>44.845465636437574</v>
      </c>
      <c r="F168" s="224">
        <v>5425</v>
      </c>
      <c r="G168" s="223">
        <v>55.154534363562426</v>
      </c>
      <c r="H168" s="224">
        <v>41358</v>
      </c>
      <c r="I168" s="223">
        <v>100</v>
      </c>
      <c r="J168" s="224">
        <v>19404</v>
      </c>
      <c r="K168" s="223">
        <v>46.917162338604378</v>
      </c>
      <c r="L168" s="225">
        <v>21954</v>
      </c>
      <c r="M168" s="197">
        <v>53.082837661395622</v>
      </c>
    </row>
    <row r="169" spans="1:16" x14ac:dyDescent="0.25">
      <c r="A169" s="242">
        <v>44743</v>
      </c>
      <c r="B169" s="222">
        <v>11466</v>
      </c>
      <c r="C169" s="223">
        <v>100</v>
      </c>
      <c r="D169" s="224">
        <v>5050</v>
      </c>
      <c r="E169" s="223">
        <v>44.043258328972613</v>
      </c>
      <c r="F169" s="224">
        <v>6416</v>
      </c>
      <c r="G169" s="223">
        <v>55.956741671027387</v>
      </c>
      <c r="H169" s="224">
        <v>41688</v>
      </c>
      <c r="I169" s="223">
        <v>100</v>
      </c>
      <c r="J169" s="224">
        <v>19454</v>
      </c>
      <c r="K169" s="223">
        <v>46.665707157935138</v>
      </c>
      <c r="L169" s="225">
        <v>22234</v>
      </c>
      <c r="M169" s="197">
        <v>53.334292842064869</v>
      </c>
    </row>
    <row r="170" spans="1:16" x14ac:dyDescent="0.25">
      <c r="A170" s="242">
        <v>44774</v>
      </c>
      <c r="B170" s="222">
        <v>11227</v>
      </c>
      <c r="C170" s="223">
        <v>100</v>
      </c>
      <c r="D170" s="224">
        <v>4914</v>
      </c>
      <c r="E170" s="223">
        <v>43.769484278970339</v>
      </c>
      <c r="F170" s="224">
        <v>6313</v>
      </c>
      <c r="G170" s="223">
        <v>56.230515721029661</v>
      </c>
      <c r="H170" s="224">
        <v>43577</v>
      </c>
      <c r="I170" s="223">
        <v>100</v>
      </c>
      <c r="J170" s="224">
        <v>20162</v>
      </c>
      <c r="K170" s="223">
        <v>46.267526447437866</v>
      </c>
      <c r="L170" s="225">
        <v>23415</v>
      </c>
      <c r="M170" s="197">
        <v>53.732473552562134</v>
      </c>
    </row>
    <row r="171" spans="1:16" x14ac:dyDescent="0.25">
      <c r="A171" s="242">
        <v>44805</v>
      </c>
      <c r="B171" s="222">
        <v>11760</v>
      </c>
      <c r="C171" s="223">
        <v>100</v>
      </c>
      <c r="D171" s="224">
        <v>5188</v>
      </c>
      <c r="E171" s="223">
        <v>44.115646258503396</v>
      </c>
      <c r="F171" s="224">
        <v>6572</v>
      </c>
      <c r="G171" s="223">
        <v>55.884353741496597</v>
      </c>
      <c r="H171" s="224">
        <v>44574</v>
      </c>
      <c r="I171" s="223">
        <v>100</v>
      </c>
      <c r="J171" s="224">
        <v>21348</v>
      </c>
      <c r="K171" s="223">
        <v>47.893390765917346</v>
      </c>
      <c r="L171" s="225">
        <v>23226</v>
      </c>
      <c r="M171" s="197">
        <v>52.106609234082647</v>
      </c>
    </row>
    <row r="172" spans="1:16" x14ac:dyDescent="0.25">
      <c r="A172" s="242">
        <v>44835</v>
      </c>
      <c r="B172" s="222">
        <v>12854</v>
      </c>
      <c r="C172" s="223">
        <v>100</v>
      </c>
      <c r="D172" s="224">
        <v>6044</v>
      </c>
      <c r="E172" s="223">
        <v>47.020382760230277</v>
      </c>
      <c r="F172" s="224">
        <v>6810</v>
      </c>
      <c r="G172" s="223">
        <v>52.979617239769716</v>
      </c>
      <c r="H172" s="224">
        <v>44114</v>
      </c>
      <c r="I172" s="223">
        <v>100</v>
      </c>
      <c r="J172" s="224">
        <v>21140</v>
      </c>
      <c r="K172" s="223">
        <v>47.921294827039034</v>
      </c>
      <c r="L172" s="225">
        <v>22974</v>
      </c>
      <c r="M172" s="197">
        <v>52.078705172960959</v>
      </c>
    </row>
    <row r="173" spans="1:16" x14ac:dyDescent="0.25">
      <c r="A173" s="242">
        <v>44866</v>
      </c>
      <c r="B173" s="222">
        <v>12882</v>
      </c>
      <c r="C173" s="223">
        <v>100</v>
      </c>
      <c r="D173" s="224">
        <v>6093</v>
      </c>
      <c r="E173" s="223">
        <v>47.298556124825339</v>
      </c>
      <c r="F173" s="224">
        <v>6789</v>
      </c>
      <c r="G173" s="223">
        <v>52.701443875174661</v>
      </c>
      <c r="H173" s="224">
        <v>42504</v>
      </c>
      <c r="I173" s="223">
        <v>100</v>
      </c>
      <c r="J173" s="224">
        <v>20431</v>
      </c>
      <c r="K173" s="223">
        <v>48.068417090156217</v>
      </c>
      <c r="L173" s="225">
        <v>22073</v>
      </c>
      <c r="M173" s="197">
        <v>51.931582909843776</v>
      </c>
    </row>
    <row r="174" spans="1:16" ht="15.75" thickBot="1" x14ac:dyDescent="0.3">
      <c r="A174" s="248">
        <v>44896</v>
      </c>
      <c r="B174" s="226">
        <v>12111</v>
      </c>
      <c r="C174" s="227">
        <v>100</v>
      </c>
      <c r="D174" s="226">
        <v>5812</v>
      </c>
      <c r="E174" s="227">
        <v>47.989431095698123</v>
      </c>
      <c r="F174" s="226">
        <v>6299</v>
      </c>
      <c r="G174" s="227">
        <v>52.010568904301877</v>
      </c>
      <c r="H174" s="226">
        <v>38912</v>
      </c>
      <c r="I174" s="227">
        <v>100</v>
      </c>
      <c r="J174" s="226">
        <v>18821</v>
      </c>
      <c r="K174" s="227">
        <v>48.368112664473685</v>
      </c>
      <c r="L174" s="226">
        <v>20091</v>
      </c>
      <c r="M174" s="227">
        <v>51.631887335526315</v>
      </c>
    </row>
    <row r="175" spans="1:16" ht="15.75" thickTop="1" x14ac:dyDescent="0.25"/>
    <row r="177" spans="5:7" x14ac:dyDescent="0.25">
      <c r="E177" s="357"/>
    </row>
    <row r="178" spans="5:7" x14ac:dyDescent="0.25">
      <c r="G178" s="357"/>
    </row>
  </sheetData>
  <mergeCells count="11">
    <mergeCell ref="L5:M5"/>
    <mergeCell ref="L1:M1"/>
    <mergeCell ref="A3:M3"/>
    <mergeCell ref="A4:A6"/>
    <mergeCell ref="B4:G4"/>
    <mergeCell ref="H4:M4"/>
    <mergeCell ref="B5:C5"/>
    <mergeCell ref="D5:E5"/>
    <mergeCell ref="F5:G5"/>
    <mergeCell ref="H5:I5"/>
    <mergeCell ref="J5:K5"/>
  </mergeCells>
  <hyperlinks>
    <hyperlink ref="L1" location="ÍNDICE!A1" display="VOLVER AL ÍNDICE"/>
  </hyperlinks>
  <pageMargins left="0.7" right="0.7" top="0.75" bottom="0.75" header="0.3" footer="0.3"/>
  <pageSetup paperSize="9" orientation="portrait" horizontalDpi="300" verticalDpi="300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89"/>
  <sheetViews>
    <sheetView showGridLines="0" zoomScale="98" zoomScaleNormal="98" workbookViewId="0">
      <pane xSplit="1" ySplit="6" topLeftCell="B153" activePane="bottomRight" state="frozen"/>
      <selection pane="topRight"/>
      <selection pane="bottomLeft"/>
      <selection pane="bottomRight"/>
    </sheetView>
  </sheetViews>
  <sheetFormatPr baseColWidth="10" defaultColWidth="11.42578125" defaultRowHeight="15" x14ac:dyDescent="0.25"/>
  <cols>
    <col min="1" max="1" width="11.42578125" style="188"/>
    <col min="2" max="2" width="11.42578125" style="255"/>
    <col min="3" max="3" width="11.42578125" style="256"/>
    <col min="4" max="4" width="11.42578125" style="188"/>
    <col min="5" max="5" width="11.42578125" style="256"/>
    <col min="6" max="6" width="11.42578125" style="188"/>
    <col min="7" max="7" width="11.42578125" style="256"/>
    <col min="8" max="8" width="11.42578125" style="188"/>
    <col min="9" max="9" width="11.42578125" style="256"/>
    <col min="10" max="10" width="11.42578125" style="188"/>
    <col min="11" max="11" width="11.42578125" style="256"/>
    <col min="12" max="12" width="11.42578125" style="188"/>
    <col min="13" max="13" width="11.42578125" style="256"/>
    <col min="14" max="16384" width="11.42578125" style="188"/>
  </cols>
  <sheetData>
    <row r="1" spans="1:26" customFormat="1" ht="59.45" customHeight="1" x14ac:dyDescent="0.25">
      <c r="A1" s="186"/>
      <c r="B1" s="229"/>
      <c r="C1" s="230"/>
      <c r="E1" s="231"/>
      <c r="F1" s="8"/>
      <c r="G1" s="231"/>
      <c r="H1" s="8"/>
      <c r="I1" s="231"/>
      <c r="J1" s="8"/>
      <c r="K1" s="231"/>
      <c r="L1" s="578" t="s">
        <v>3</v>
      </c>
      <c r="M1" s="578"/>
      <c r="N1" s="188"/>
    </row>
    <row r="2" spans="1:26" s="211" customFormat="1" ht="13.5" customHeight="1" thickBot="1" x14ac:dyDescent="0.3">
      <c r="A2" s="211" t="s">
        <v>2</v>
      </c>
      <c r="B2" s="232"/>
      <c r="C2" s="233"/>
      <c r="D2" s="212"/>
      <c r="E2" s="233"/>
      <c r="F2" s="212"/>
      <c r="G2" s="233"/>
      <c r="H2" s="212"/>
      <c r="I2" s="233"/>
      <c r="J2" s="212"/>
      <c r="K2" s="233"/>
      <c r="L2" s="212"/>
      <c r="M2" s="233"/>
      <c r="O2" s="234"/>
      <c r="P2" s="234"/>
      <c r="Q2" s="234"/>
      <c r="R2" s="234"/>
      <c r="S2" s="234"/>
      <c r="T2" s="234"/>
      <c r="U2" s="234"/>
      <c r="V2" s="234"/>
      <c r="W2" s="234"/>
      <c r="X2" s="234"/>
      <c r="Y2" s="234"/>
      <c r="Z2" s="234"/>
    </row>
    <row r="3" spans="1:26" ht="20.100000000000001" customHeight="1" thickTop="1" x14ac:dyDescent="0.25">
      <c r="A3" s="559" t="s">
        <v>271</v>
      </c>
      <c r="B3" s="560"/>
      <c r="C3" s="560"/>
      <c r="D3" s="560"/>
      <c r="E3" s="560"/>
      <c r="F3" s="560"/>
      <c r="G3" s="560"/>
      <c r="H3" s="560"/>
      <c r="I3" s="560"/>
      <c r="J3" s="560"/>
      <c r="K3" s="560"/>
      <c r="L3" s="560"/>
      <c r="M3" s="561"/>
      <c r="O3"/>
      <c r="P3"/>
      <c r="Q3"/>
      <c r="R3"/>
      <c r="S3"/>
      <c r="T3"/>
      <c r="U3"/>
      <c r="V3"/>
      <c r="W3"/>
      <c r="X3"/>
      <c r="Y3"/>
      <c r="Z3"/>
    </row>
    <row r="4" spans="1:26" ht="20.100000000000001" customHeight="1" thickBot="1" x14ac:dyDescent="0.3">
      <c r="A4" s="614" t="s">
        <v>4</v>
      </c>
      <c r="B4" s="611" t="s">
        <v>79</v>
      </c>
      <c r="C4" s="611"/>
      <c r="D4" s="611"/>
      <c r="E4" s="617"/>
      <c r="F4" s="611" t="s">
        <v>192</v>
      </c>
      <c r="G4" s="611"/>
      <c r="H4" s="611"/>
      <c r="I4" s="617"/>
      <c r="J4" s="611" t="s">
        <v>193</v>
      </c>
      <c r="K4" s="611"/>
      <c r="L4" s="611"/>
      <c r="M4" s="618"/>
      <c r="O4"/>
      <c r="P4"/>
      <c r="Q4"/>
      <c r="R4"/>
      <c r="S4"/>
      <c r="T4"/>
      <c r="U4"/>
      <c r="V4"/>
      <c r="W4"/>
      <c r="X4"/>
      <c r="Y4"/>
      <c r="Z4"/>
    </row>
    <row r="5" spans="1:26" ht="20.100000000000001" customHeight="1" thickBot="1" x14ac:dyDescent="0.3">
      <c r="A5" s="615"/>
      <c r="B5" s="597" t="s">
        <v>194</v>
      </c>
      <c r="C5" s="598"/>
      <c r="D5" s="597" t="s">
        <v>195</v>
      </c>
      <c r="E5" s="598"/>
      <c r="F5" s="597" t="s">
        <v>194</v>
      </c>
      <c r="G5" s="598"/>
      <c r="H5" s="597" t="s">
        <v>195</v>
      </c>
      <c r="I5" s="598"/>
      <c r="J5" s="597" t="s">
        <v>194</v>
      </c>
      <c r="K5" s="598"/>
      <c r="L5" s="597" t="s">
        <v>195</v>
      </c>
      <c r="M5" s="613"/>
      <c r="O5"/>
      <c r="P5"/>
      <c r="Q5"/>
      <c r="R5"/>
      <c r="S5"/>
      <c r="T5"/>
      <c r="U5"/>
      <c r="V5"/>
      <c r="W5"/>
      <c r="X5"/>
      <c r="Y5"/>
      <c r="Z5"/>
    </row>
    <row r="6" spans="1:26" ht="24" x14ac:dyDescent="0.25">
      <c r="A6" s="616"/>
      <c r="B6" s="235" t="s">
        <v>109</v>
      </c>
      <c r="C6" s="213" t="s">
        <v>196</v>
      </c>
      <c r="D6" s="213" t="s">
        <v>109</v>
      </c>
      <c r="E6" s="213" t="s">
        <v>196</v>
      </c>
      <c r="F6" s="213" t="s">
        <v>109</v>
      </c>
      <c r="G6" s="213" t="s">
        <v>196</v>
      </c>
      <c r="H6" s="213" t="s">
        <v>109</v>
      </c>
      <c r="I6" s="213" t="s">
        <v>196</v>
      </c>
      <c r="J6" s="213" t="s">
        <v>109</v>
      </c>
      <c r="K6" s="213" t="s">
        <v>196</v>
      </c>
      <c r="L6" s="213" t="s">
        <v>109</v>
      </c>
      <c r="M6" s="236" t="s">
        <v>196</v>
      </c>
      <c r="O6"/>
      <c r="P6"/>
      <c r="Q6"/>
      <c r="R6"/>
      <c r="S6"/>
      <c r="T6"/>
      <c r="U6"/>
      <c r="V6"/>
      <c r="W6"/>
      <c r="X6"/>
      <c r="Y6"/>
      <c r="Z6"/>
    </row>
    <row r="7" spans="1:26" x14ac:dyDescent="0.25">
      <c r="A7" s="237">
        <v>39814</v>
      </c>
      <c r="B7" s="238">
        <v>44622</v>
      </c>
      <c r="C7" s="239">
        <v>47.182100788800305</v>
      </c>
      <c r="D7" s="240">
        <v>49952</v>
      </c>
      <c r="E7" s="239">
        <v>52.817899211199695</v>
      </c>
      <c r="F7" s="240">
        <v>26761</v>
      </c>
      <c r="G7" s="239">
        <v>49.414653962626488</v>
      </c>
      <c r="H7" s="238">
        <v>27395</v>
      </c>
      <c r="I7" s="239">
        <v>50.585346037373512</v>
      </c>
      <c r="J7" s="240">
        <v>17861</v>
      </c>
      <c r="K7" s="239">
        <v>44.190707110693253</v>
      </c>
      <c r="L7" s="240">
        <v>22557</v>
      </c>
      <c r="M7" s="241">
        <v>55.809292889306747</v>
      </c>
      <c r="O7"/>
      <c r="P7"/>
      <c r="Q7"/>
      <c r="R7"/>
      <c r="S7"/>
      <c r="T7"/>
      <c r="U7"/>
      <c r="V7"/>
      <c r="W7"/>
      <c r="X7"/>
      <c r="Y7"/>
      <c r="Z7"/>
    </row>
    <row r="8" spans="1:26" x14ac:dyDescent="0.25">
      <c r="A8" s="242">
        <v>39845</v>
      </c>
      <c r="B8" s="243">
        <v>47741</v>
      </c>
      <c r="C8" s="244">
        <v>47.595832710233786</v>
      </c>
      <c r="D8" s="245">
        <v>52564</v>
      </c>
      <c r="E8" s="244">
        <v>52.404167289766214</v>
      </c>
      <c r="F8" s="245">
        <v>28282</v>
      </c>
      <c r="G8" s="244">
        <v>49.65761842890754</v>
      </c>
      <c r="H8" s="243">
        <v>28672</v>
      </c>
      <c r="I8" s="244">
        <v>50.342381571092467</v>
      </c>
      <c r="J8" s="245">
        <v>19459</v>
      </c>
      <c r="K8" s="244">
        <v>44.887084496320725</v>
      </c>
      <c r="L8" s="245">
        <v>23892</v>
      </c>
      <c r="M8" s="246">
        <v>55.112915503679275</v>
      </c>
      <c r="O8"/>
      <c r="P8"/>
      <c r="Q8"/>
      <c r="R8"/>
      <c r="S8"/>
      <c r="T8"/>
      <c r="U8"/>
      <c r="V8"/>
      <c r="W8"/>
      <c r="X8"/>
      <c r="Y8"/>
      <c r="Z8"/>
    </row>
    <row r="9" spans="1:26" x14ac:dyDescent="0.25">
      <c r="A9" s="242">
        <v>39873</v>
      </c>
      <c r="B9" s="243">
        <v>50620</v>
      </c>
      <c r="C9" s="244">
        <v>47.892520932872891</v>
      </c>
      <c r="D9" s="245">
        <v>55075</v>
      </c>
      <c r="E9" s="244">
        <v>52.107479067127116</v>
      </c>
      <c r="F9" s="245">
        <v>29884</v>
      </c>
      <c r="G9" s="244">
        <v>49.814969161526925</v>
      </c>
      <c r="H9" s="243">
        <v>30106</v>
      </c>
      <c r="I9" s="244">
        <v>50.185030838473075</v>
      </c>
      <c r="J9" s="245">
        <v>20736</v>
      </c>
      <c r="K9" s="244">
        <v>45.369215621923203</v>
      </c>
      <c r="L9" s="245">
        <v>24969</v>
      </c>
      <c r="M9" s="246">
        <v>54.630784378076804</v>
      </c>
      <c r="O9"/>
      <c r="P9"/>
      <c r="Q9"/>
      <c r="R9"/>
      <c r="S9"/>
      <c r="T9"/>
      <c r="U9"/>
      <c r="V9"/>
      <c r="W9"/>
      <c r="X9"/>
      <c r="Y9"/>
      <c r="Z9"/>
    </row>
    <row r="10" spans="1:26" x14ac:dyDescent="0.25">
      <c r="A10" s="242">
        <v>39904</v>
      </c>
      <c r="B10" s="243">
        <v>50936</v>
      </c>
      <c r="C10" s="244">
        <v>47.563287297718766</v>
      </c>
      <c r="D10" s="245">
        <v>56155</v>
      </c>
      <c r="E10" s="244">
        <v>52.436712702281241</v>
      </c>
      <c r="F10" s="245">
        <v>29961</v>
      </c>
      <c r="G10" s="244">
        <v>49.442225816033528</v>
      </c>
      <c r="H10" s="243">
        <v>30637</v>
      </c>
      <c r="I10" s="244">
        <v>50.557774183966465</v>
      </c>
      <c r="J10" s="245">
        <v>20975</v>
      </c>
      <c r="K10" s="244">
        <v>45.11431828447293</v>
      </c>
      <c r="L10" s="245">
        <v>25518</v>
      </c>
      <c r="M10" s="246">
        <v>54.88568171552707</v>
      </c>
      <c r="O10"/>
      <c r="P10"/>
      <c r="Q10"/>
      <c r="R10"/>
      <c r="S10"/>
      <c r="T10"/>
      <c r="U10"/>
      <c r="V10"/>
      <c r="W10"/>
      <c r="X10"/>
      <c r="Y10"/>
      <c r="Z10"/>
    </row>
    <row r="11" spans="1:26" x14ac:dyDescent="0.25">
      <c r="A11" s="242">
        <v>39934</v>
      </c>
      <c r="B11" s="243">
        <v>50143</v>
      </c>
      <c r="C11" s="244">
        <v>47.320341622233755</v>
      </c>
      <c r="D11" s="245">
        <v>55822</v>
      </c>
      <c r="E11" s="244">
        <v>52.679658377766245</v>
      </c>
      <c r="F11" s="245">
        <v>29486</v>
      </c>
      <c r="G11" s="244">
        <v>49.204839382561531</v>
      </c>
      <c r="H11" s="243">
        <v>30439</v>
      </c>
      <c r="I11" s="244">
        <v>50.795160617438462</v>
      </c>
      <c r="J11" s="245">
        <v>20657</v>
      </c>
      <c r="K11" s="244">
        <v>44.867506516072979</v>
      </c>
      <c r="L11" s="245">
        <v>25383</v>
      </c>
      <c r="M11" s="246">
        <v>55.132493483927028</v>
      </c>
      <c r="O11"/>
      <c r="P11"/>
      <c r="Q11"/>
      <c r="R11"/>
      <c r="S11"/>
      <c r="T11"/>
      <c r="U11"/>
      <c r="V11"/>
      <c r="W11"/>
      <c r="X11"/>
      <c r="Y11"/>
      <c r="Z11"/>
    </row>
    <row r="12" spans="1:26" x14ac:dyDescent="0.25">
      <c r="A12" s="242">
        <v>39965</v>
      </c>
      <c r="B12" s="243">
        <v>46840</v>
      </c>
      <c r="C12" s="244">
        <v>46.107354142672932</v>
      </c>
      <c r="D12" s="245">
        <v>54749</v>
      </c>
      <c r="E12" s="244">
        <v>53.892645857327068</v>
      </c>
      <c r="F12" s="245">
        <v>27702</v>
      </c>
      <c r="G12" s="244">
        <v>48.45972185778011</v>
      </c>
      <c r="H12" s="243">
        <v>29463</v>
      </c>
      <c r="I12" s="244">
        <v>51.54027814221989</v>
      </c>
      <c r="J12" s="245">
        <v>19138</v>
      </c>
      <c r="K12" s="244">
        <v>43.080316945795069</v>
      </c>
      <c r="L12" s="245">
        <v>25286</v>
      </c>
      <c r="M12" s="246">
        <v>56.919683054204938</v>
      </c>
      <c r="O12"/>
      <c r="P12"/>
      <c r="Q12"/>
      <c r="R12"/>
      <c r="S12"/>
      <c r="T12"/>
      <c r="U12"/>
      <c r="V12"/>
      <c r="W12"/>
      <c r="X12"/>
      <c r="Y12"/>
      <c r="Z12"/>
    </row>
    <row r="13" spans="1:26" x14ac:dyDescent="0.25">
      <c r="A13" s="242">
        <v>39995</v>
      </c>
      <c r="B13" s="243">
        <v>45401</v>
      </c>
      <c r="C13" s="244">
        <v>45.769905437828903</v>
      </c>
      <c r="D13" s="245">
        <v>53793</v>
      </c>
      <c r="E13" s="244">
        <v>54.230094562171097</v>
      </c>
      <c r="F13" s="245">
        <v>26375</v>
      </c>
      <c r="G13" s="244">
        <v>48.177915791396472</v>
      </c>
      <c r="H13" s="243">
        <v>28370</v>
      </c>
      <c r="I13" s="244">
        <v>51.822084208603528</v>
      </c>
      <c r="J13" s="245">
        <v>19026</v>
      </c>
      <c r="K13" s="244">
        <v>42.804112578460703</v>
      </c>
      <c r="L13" s="245">
        <v>25423</v>
      </c>
      <c r="M13" s="246">
        <v>57.195887421539297</v>
      </c>
      <c r="O13"/>
      <c r="P13"/>
      <c r="Q13"/>
      <c r="R13"/>
      <c r="S13"/>
      <c r="T13"/>
      <c r="U13"/>
      <c r="V13"/>
      <c r="W13"/>
      <c r="X13"/>
      <c r="Y13"/>
      <c r="Z13"/>
    </row>
    <row r="14" spans="1:26" x14ac:dyDescent="0.25">
      <c r="A14" s="242">
        <v>40026</v>
      </c>
      <c r="B14" s="243">
        <v>45860</v>
      </c>
      <c r="C14" s="244">
        <v>45.247350869230615</v>
      </c>
      <c r="D14" s="245">
        <v>55494</v>
      </c>
      <c r="E14" s="244">
        <v>54.752649130769385</v>
      </c>
      <c r="F14" s="245">
        <v>26201</v>
      </c>
      <c r="G14" s="244">
        <v>47.406321807885071</v>
      </c>
      <c r="H14" s="243">
        <v>29068</v>
      </c>
      <c r="I14" s="244">
        <v>52.593678192114936</v>
      </c>
      <c r="J14" s="245">
        <v>19659</v>
      </c>
      <c r="K14" s="244">
        <v>42.658131713138765</v>
      </c>
      <c r="L14" s="245">
        <v>26426</v>
      </c>
      <c r="M14" s="246">
        <v>57.341868286861228</v>
      </c>
      <c r="O14"/>
      <c r="P14"/>
      <c r="Q14"/>
      <c r="R14"/>
      <c r="S14"/>
      <c r="T14"/>
      <c r="U14"/>
      <c r="V14"/>
      <c r="W14"/>
      <c r="X14"/>
      <c r="Y14"/>
      <c r="Z14"/>
    </row>
    <row r="15" spans="1:26" x14ac:dyDescent="0.25">
      <c r="A15" s="242">
        <v>40057</v>
      </c>
      <c r="B15" s="243">
        <v>50739</v>
      </c>
      <c r="C15" s="244">
        <v>47.459989336725627</v>
      </c>
      <c r="D15" s="245">
        <v>56170</v>
      </c>
      <c r="E15" s="244">
        <v>52.540010663274373</v>
      </c>
      <c r="F15" s="245">
        <v>28898</v>
      </c>
      <c r="G15" s="244">
        <v>49.196458971739872</v>
      </c>
      <c r="H15" s="243">
        <v>29842</v>
      </c>
      <c r="I15" s="244">
        <v>50.803541028260128</v>
      </c>
      <c r="J15" s="245">
        <v>21841</v>
      </c>
      <c r="K15" s="244">
        <v>45.342440158608234</v>
      </c>
      <c r="L15" s="245">
        <v>26328</v>
      </c>
      <c r="M15" s="246">
        <v>54.657559841391766</v>
      </c>
      <c r="O15"/>
      <c r="P15"/>
      <c r="Q15"/>
      <c r="R15"/>
      <c r="S15"/>
      <c r="T15"/>
      <c r="U15"/>
      <c r="V15"/>
      <c r="W15"/>
      <c r="X15"/>
      <c r="Y15"/>
      <c r="Z15"/>
    </row>
    <row r="16" spans="1:26" x14ac:dyDescent="0.25">
      <c r="A16" s="242">
        <v>40087</v>
      </c>
      <c r="B16" s="243">
        <v>52821</v>
      </c>
      <c r="C16" s="244">
        <v>47.674103758258418</v>
      </c>
      <c r="D16" s="245">
        <v>57975</v>
      </c>
      <c r="E16" s="244">
        <v>52.325896241741574</v>
      </c>
      <c r="F16" s="243">
        <v>30028</v>
      </c>
      <c r="G16" s="244">
        <v>49.1891360613308</v>
      </c>
      <c r="H16" s="243">
        <v>31018</v>
      </c>
      <c r="I16" s="244">
        <v>50.8108639386692</v>
      </c>
      <c r="J16" s="245">
        <v>22793</v>
      </c>
      <c r="K16" s="247">
        <v>45.815075376884423</v>
      </c>
      <c r="L16" s="243">
        <v>26957</v>
      </c>
      <c r="M16" s="246">
        <v>54.184924623115585</v>
      </c>
      <c r="O16"/>
      <c r="P16"/>
      <c r="Q16"/>
      <c r="R16"/>
      <c r="S16"/>
      <c r="T16"/>
      <c r="U16"/>
      <c r="V16"/>
      <c r="W16"/>
      <c r="X16"/>
      <c r="Y16"/>
      <c r="Z16"/>
    </row>
    <row r="17" spans="1:26" x14ac:dyDescent="0.25">
      <c r="A17" s="242">
        <v>40118</v>
      </c>
      <c r="B17" s="243">
        <v>52837</v>
      </c>
      <c r="C17" s="244">
        <v>47.394670039378198</v>
      </c>
      <c r="D17" s="245">
        <v>58646</v>
      </c>
      <c r="E17" s="244">
        <v>52.605329960621795</v>
      </c>
      <c r="F17" s="192">
        <v>30124</v>
      </c>
      <c r="G17" s="247">
        <v>48.910537424906643</v>
      </c>
      <c r="H17" s="192">
        <v>31466</v>
      </c>
      <c r="I17" s="247">
        <v>51.089462575093357</v>
      </c>
      <c r="J17" s="245">
        <v>22713</v>
      </c>
      <c r="K17" s="247">
        <v>45.523420119054776</v>
      </c>
      <c r="L17" s="245">
        <v>27180</v>
      </c>
      <c r="M17" s="246">
        <v>54.476579880945216</v>
      </c>
      <c r="O17"/>
      <c r="P17"/>
      <c r="Q17"/>
      <c r="R17"/>
      <c r="S17"/>
      <c r="T17"/>
      <c r="U17"/>
      <c r="V17"/>
      <c r="W17"/>
      <c r="X17"/>
      <c r="Y17"/>
      <c r="Z17"/>
    </row>
    <row r="18" spans="1:26" ht="15.75" thickBot="1" x14ac:dyDescent="0.3">
      <c r="A18" s="248">
        <v>40148</v>
      </c>
      <c r="B18" s="249">
        <v>49407</v>
      </c>
      <c r="C18" s="250">
        <v>45.614180861376539</v>
      </c>
      <c r="D18" s="251">
        <v>58908</v>
      </c>
      <c r="E18" s="250">
        <v>54.385819138623461</v>
      </c>
      <c r="F18" s="251">
        <v>28635</v>
      </c>
      <c r="G18" s="250">
        <v>47.214298669392733</v>
      </c>
      <c r="H18" s="249">
        <v>32014</v>
      </c>
      <c r="I18" s="250">
        <v>52.78570133060726</v>
      </c>
      <c r="J18" s="251">
        <v>20772</v>
      </c>
      <c r="K18" s="250">
        <v>43.578231863382705</v>
      </c>
      <c r="L18" s="251">
        <v>26894</v>
      </c>
      <c r="M18" s="252">
        <v>56.421768136617303</v>
      </c>
      <c r="O18"/>
      <c r="P18"/>
      <c r="Q18"/>
      <c r="R18"/>
      <c r="S18"/>
      <c r="T18"/>
      <c r="U18"/>
      <c r="V18"/>
      <c r="W18"/>
      <c r="X18"/>
      <c r="Y18"/>
      <c r="Z18"/>
    </row>
    <row r="19" spans="1:26" ht="15.75" thickTop="1" x14ac:dyDescent="0.25">
      <c r="A19" s="242">
        <v>40179</v>
      </c>
      <c r="B19" s="243">
        <v>50975</v>
      </c>
      <c r="C19" s="253">
        <v>45.635222603199615</v>
      </c>
      <c r="D19" s="245">
        <v>60726</v>
      </c>
      <c r="E19" s="253">
        <v>54.364777396800392</v>
      </c>
      <c r="F19" s="192">
        <v>29367</v>
      </c>
      <c r="G19" s="254">
        <v>47.260174769468449</v>
      </c>
      <c r="H19" s="192">
        <v>32772</v>
      </c>
      <c r="I19" s="254">
        <v>52.739825230531544</v>
      </c>
      <c r="J19" s="245">
        <v>21608</v>
      </c>
      <c r="K19" s="254">
        <v>43.597917759573868</v>
      </c>
      <c r="L19" s="245">
        <v>27954</v>
      </c>
      <c r="M19" s="241">
        <v>56.402082240426132</v>
      </c>
      <c r="O19"/>
      <c r="P19"/>
      <c r="Q19"/>
      <c r="R19"/>
      <c r="S19"/>
      <c r="T19"/>
      <c r="U19"/>
      <c r="V19"/>
      <c r="W19"/>
      <c r="X19"/>
      <c r="Y19"/>
      <c r="Z19"/>
    </row>
    <row r="20" spans="1:26" x14ac:dyDescent="0.25">
      <c r="A20" s="242">
        <v>40210</v>
      </c>
      <c r="B20" s="243">
        <v>53410</v>
      </c>
      <c r="C20" s="244">
        <v>46.45963813500348</v>
      </c>
      <c r="D20" s="245">
        <v>61550</v>
      </c>
      <c r="E20" s="244">
        <v>53.54036186499652</v>
      </c>
      <c r="F20" s="243">
        <v>30561</v>
      </c>
      <c r="G20" s="244">
        <v>48.026967139691671</v>
      </c>
      <c r="H20" s="243">
        <v>33072</v>
      </c>
      <c r="I20" s="244">
        <v>51.973032860308329</v>
      </c>
      <c r="J20" s="245">
        <v>22849</v>
      </c>
      <c r="K20" s="247">
        <v>44.516531260350298</v>
      </c>
      <c r="L20" s="245">
        <v>28478</v>
      </c>
      <c r="M20" s="246">
        <v>55.483468739649702</v>
      </c>
    </row>
    <row r="21" spans="1:26" x14ac:dyDescent="0.25">
      <c r="A21" s="242">
        <v>40238</v>
      </c>
      <c r="B21" s="243">
        <v>54503</v>
      </c>
      <c r="C21" s="244">
        <v>46.835954283750105</v>
      </c>
      <c r="D21" s="245">
        <v>61867</v>
      </c>
      <c r="E21" s="244">
        <v>53.164045716249895</v>
      </c>
      <c r="F21" s="245">
        <v>30923</v>
      </c>
      <c r="G21" s="244">
        <v>48.298320968371726</v>
      </c>
      <c r="H21" s="243">
        <v>33102</v>
      </c>
      <c r="I21" s="244">
        <v>51.701679031628267</v>
      </c>
      <c r="J21" s="245">
        <v>23580</v>
      </c>
      <c r="K21" s="247">
        <v>45.047282452956352</v>
      </c>
      <c r="L21" s="245">
        <v>28765</v>
      </c>
      <c r="M21" s="246">
        <v>54.952717547043648</v>
      </c>
    </row>
    <row r="22" spans="1:26" x14ac:dyDescent="0.25">
      <c r="A22" s="242">
        <v>40269</v>
      </c>
      <c r="B22" s="243">
        <v>54478</v>
      </c>
      <c r="C22" s="244">
        <v>47.155667890035318</v>
      </c>
      <c r="D22" s="245">
        <v>61050</v>
      </c>
      <c r="E22" s="244">
        <v>52.844332109964689</v>
      </c>
      <c r="F22" s="245">
        <v>30742</v>
      </c>
      <c r="G22" s="244">
        <v>48.790629761300153</v>
      </c>
      <c r="H22" s="243">
        <v>32266</v>
      </c>
      <c r="I22" s="244">
        <v>51.209370238699847</v>
      </c>
      <c r="J22" s="245">
        <v>23736</v>
      </c>
      <c r="K22" s="244">
        <v>45.194211728865199</v>
      </c>
      <c r="L22" s="245">
        <v>28784</v>
      </c>
      <c r="M22" s="246">
        <v>54.805788271134801</v>
      </c>
    </row>
    <row r="23" spans="1:26" x14ac:dyDescent="0.25">
      <c r="A23" s="242">
        <v>40299</v>
      </c>
      <c r="B23" s="243">
        <v>52707</v>
      </c>
      <c r="C23" s="244">
        <v>47.14485053399882</v>
      </c>
      <c r="D23" s="245">
        <v>59091</v>
      </c>
      <c r="E23" s="244">
        <v>52.85514946600118</v>
      </c>
      <c r="F23" s="245">
        <v>29671</v>
      </c>
      <c r="G23" s="244">
        <v>49.002477291494635</v>
      </c>
      <c r="H23" s="243">
        <v>30879</v>
      </c>
      <c r="I23" s="244">
        <v>50.997522708505372</v>
      </c>
      <c r="J23" s="245">
        <v>23036</v>
      </c>
      <c r="K23" s="244">
        <v>44.950046831095847</v>
      </c>
      <c r="L23" s="245">
        <v>28212</v>
      </c>
      <c r="M23" s="246">
        <v>55.049953168904153</v>
      </c>
    </row>
    <row r="24" spans="1:26" x14ac:dyDescent="0.25">
      <c r="A24" s="242">
        <v>40330</v>
      </c>
      <c r="B24" s="243">
        <v>49223</v>
      </c>
      <c r="C24" s="244">
        <v>46.194922809816525</v>
      </c>
      <c r="D24" s="245">
        <v>57332</v>
      </c>
      <c r="E24" s="244">
        <v>53.805077190183468</v>
      </c>
      <c r="F24" s="245">
        <v>27652</v>
      </c>
      <c r="G24" s="244">
        <v>48.434954721409682</v>
      </c>
      <c r="H24" s="243">
        <v>29439</v>
      </c>
      <c r="I24" s="244">
        <v>51.565045278590318</v>
      </c>
      <c r="J24" s="245">
        <v>21571</v>
      </c>
      <c r="K24" s="244">
        <v>43.609493773249227</v>
      </c>
      <c r="L24" s="245">
        <v>27893</v>
      </c>
      <c r="M24" s="246">
        <v>56.390506226750773</v>
      </c>
    </row>
    <row r="25" spans="1:26" x14ac:dyDescent="0.25">
      <c r="A25" s="242">
        <v>40360</v>
      </c>
      <c r="B25" s="243">
        <v>45845</v>
      </c>
      <c r="C25" s="244">
        <v>45.097286981841073</v>
      </c>
      <c r="D25" s="245">
        <v>55813</v>
      </c>
      <c r="E25" s="244">
        <v>54.90271301815892</v>
      </c>
      <c r="F25" s="245">
        <v>25607</v>
      </c>
      <c r="G25" s="244">
        <v>47.660437760571767</v>
      </c>
      <c r="H25" s="243">
        <v>28121</v>
      </c>
      <c r="I25" s="244">
        <v>52.339562239428226</v>
      </c>
      <c r="J25" s="245">
        <v>20238</v>
      </c>
      <c r="K25" s="244">
        <v>42.224076778635514</v>
      </c>
      <c r="L25" s="245">
        <v>27692</v>
      </c>
      <c r="M25" s="246">
        <v>57.775923221364486</v>
      </c>
    </row>
    <row r="26" spans="1:26" x14ac:dyDescent="0.25">
      <c r="A26" s="242">
        <v>40391</v>
      </c>
      <c r="B26" s="243">
        <v>45864</v>
      </c>
      <c r="C26" s="244">
        <v>44.643448128175677</v>
      </c>
      <c r="D26" s="245">
        <v>56870</v>
      </c>
      <c r="E26" s="244">
        <v>55.356551871824323</v>
      </c>
      <c r="F26" s="245">
        <v>25158</v>
      </c>
      <c r="G26" s="244">
        <v>46.997945077526623</v>
      </c>
      <c r="H26" s="243">
        <v>28372</v>
      </c>
      <c r="I26" s="244">
        <v>53.002054922473377</v>
      </c>
      <c r="J26" s="245">
        <v>20706</v>
      </c>
      <c r="K26" s="244">
        <v>42.081944557353061</v>
      </c>
      <c r="L26" s="245">
        <v>28498</v>
      </c>
      <c r="M26" s="246">
        <v>57.918055442646946</v>
      </c>
    </row>
    <row r="27" spans="1:26" x14ac:dyDescent="0.25">
      <c r="A27" s="242">
        <v>40422</v>
      </c>
      <c r="B27" s="243">
        <v>50939</v>
      </c>
      <c r="C27" s="244">
        <v>47.159190853122254</v>
      </c>
      <c r="D27" s="245">
        <v>57076</v>
      </c>
      <c r="E27" s="244">
        <v>52.840809146877746</v>
      </c>
      <c r="F27" s="245">
        <v>28110</v>
      </c>
      <c r="G27" s="244">
        <v>49.492922036763154</v>
      </c>
      <c r="H27" s="243">
        <v>28686</v>
      </c>
      <c r="I27" s="244">
        <v>50.507077963236846</v>
      </c>
      <c r="J27" s="245">
        <v>22829</v>
      </c>
      <c r="K27" s="244">
        <v>44.571350475409517</v>
      </c>
      <c r="L27" s="245">
        <v>28390</v>
      </c>
      <c r="M27" s="246">
        <v>55.428649524590476</v>
      </c>
    </row>
    <row r="28" spans="1:26" x14ac:dyDescent="0.25">
      <c r="A28" s="242">
        <v>40452</v>
      </c>
      <c r="B28" s="243">
        <v>52231</v>
      </c>
      <c r="C28" s="244">
        <v>47.835404665305113</v>
      </c>
      <c r="D28" s="245">
        <v>56958</v>
      </c>
      <c r="E28" s="244">
        <v>52.164595334694887</v>
      </c>
      <c r="F28" s="245">
        <v>28686</v>
      </c>
      <c r="G28" s="244">
        <v>49.909527454937717</v>
      </c>
      <c r="H28" s="243">
        <v>28790</v>
      </c>
      <c r="I28" s="244">
        <v>50.090472545062291</v>
      </c>
      <c r="J28" s="245">
        <v>23545</v>
      </c>
      <c r="K28" s="244">
        <v>45.530137489606091</v>
      </c>
      <c r="L28" s="245">
        <v>28168</v>
      </c>
      <c r="M28" s="246">
        <v>54.469862510393909</v>
      </c>
    </row>
    <row r="29" spans="1:26" x14ac:dyDescent="0.25">
      <c r="A29" s="242">
        <v>40483</v>
      </c>
      <c r="B29" s="243">
        <v>51703</v>
      </c>
      <c r="C29" s="244">
        <v>48.007836801396508</v>
      </c>
      <c r="D29" s="245">
        <v>55994</v>
      </c>
      <c r="E29" s="244">
        <v>51.992163198603492</v>
      </c>
      <c r="F29" s="245">
        <v>28494</v>
      </c>
      <c r="G29" s="244">
        <v>50.147835269271383</v>
      </c>
      <c r="H29" s="243">
        <v>28326</v>
      </c>
      <c r="I29" s="244">
        <v>49.852164730728617</v>
      </c>
      <c r="J29" s="245">
        <v>23209</v>
      </c>
      <c r="K29" s="244">
        <v>45.617862688444681</v>
      </c>
      <c r="L29" s="245">
        <v>27668</v>
      </c>
      <c r="M29" s="246">
        <v>54.382137311555326</v>
      </c>
    </row>
    <row r="30" spans="1:26" ht="15.75" thickBot="1" x14ac:dyDescent="0.3">
      <c r="A30" s="248">
        <v>40513</v>
      </c>
      <c r="B30" s="249">
        <v>46499</v>
      </c>
      <c r="C30" s="250">
        <v>46.152853598014886</v>
      </c>
      <c r="D30" s="251">
        <v>54251</v>
      </c>
      <c r="E30" s="250">
        <v>53.847146401985114</v>
      </c>
      <c r="F30" s="251">
        <v>25746</v>
      </c>
      <c r="G30" s="250">
        <v>48.106280012705767</v>
      </c>
      <c r="H30" s="249">
        <v>27773</v>
      </c>
      <c r="I30" s="250">
        <v>51.893719987294226</v>
      </c>
      <c r="J30" s="251">
        <v>20753</v>
      </c>
      <c r="K30" s="250">
        <v>43.939361859795476</v>
      </c>
      <c r="L30" s="251">
        <v>26478</v>
      </c>
      <c r="M30" s="252">
        <v>56.060638140204524</v>
      </c>
    </row>
    <row r="31" spans="1:26" ht="15.75" thickTop="1" x14ac:dyDescent="0.25">
      <c r="A31" s="242">
        <v>40544</v>
      </c>
      <c r="B31" s="243">
        <v>48182</v>
      </c>
      <c r="C31" s="253">
        <v>46.345780188915178</v>
      </c>
      <c r="D31" s="245">
        <v>55780</v>
      </c>
      <c r="E31" s="253">
        <v>53.654219811084822</v>
      </c>
      <c r="F31" s="245">
        <v>26784</v>
      </c>
      <c r="G31" s="253">
        <v>48.598334331282999</v>
      </c>
      <c r="H31" s="243">
        <v>28329</v>
      </c>
      <c r="I31" s="253">
        <v>51.401665668717001</v>
      </c>
      <c r="J31" s="245">
        <v>21398</v>
      </c>
      <c r="K31" s="253">
        <v>43.804376752850622</v>
      </c>
      <c r="L31" s="245">
        <v>27451</v>
      </c>
      <c r="M31" s="241">
        <v>56.195623247149371</v>
      </c>
    </row>
    <row r="32" spans="1:26" x14ac:dyDescent="0.25">
      <c r="A32" s="242">
        <v>40575</v>
      </c>
      <c r="B32" s="243">
        <v>50650</v>
      </c>
      <c r="C32" s="244">
        <v>47.295341432213121</v>
      </c>
      <c r="D32" s="245">
        <v>56443</v>
      </c>
      <c r="E32" s="244">
        <v>52.704658567786879</v>
      </c>
      <c r="F32" s="245">
        <v>27987</v>
      </c>
      <c r="G32" s="244">
        <v>49.508225720856181</v>
      </c>
      <c r="H32" s="243">
        <v>28543</v>
      </c>
      <c r="I32" s="244">
        <v>50.491774279143819</v>
      </c>
      <c r="J32" s="245">
        <v>22663</v>
      </c>
      <c r="K32" s="244">
        <v>44.821312026580699</v>
      </c>
      <c r="L32" s="245">
        <v>27900</v>
      </c>
      <c r="M32" s="246">
        <v>55.178687973419294</v>
      </c>
    </row>
    <row r="33" spans="1:13" x14ac:dyDescent="0.25">
      <c r="A33" s="242">
        <v>40603</v>
      </c>
      <c r="B33" s="243">
        <v>52176</v>
      </c>
      <c r="C33" s="244">
        <v>48.11819280108454</v>
      </c>
      <c r="D33" s="245">
        <v>56257</v>
      </c>
      <c r="E33" s="244">
        <v>51.881807198915467</v>
      </c>
      <c r="F33" s="245">
        <v>28802</v>
      </c>
      <c r="G33" s="244">
        <v>50.274921887273294</v>
      </c>
      <c r="H33" s="243">
        <v>28487</v>
      </c>
      <c r="I33" s="244">
        <v>49.725078112726699</v>
      </c>
      <c r="J33" s="245">
        <v>23374</v>
      </c>
      <c r="K33" s="244">
        <v>45.702330674174881</v>
      </c>
      <c r="L33" s="245">
        <v>27770</v>
      </c>
      <c r="M33" s="246">
        <v>54.297669325825126</v>
      </c>
    </row>
    <row r="34" spans="1:13" x14ac:dyDescent="0.25">
      <c r="A34" s="242">
        <v>40634</v>
      </c>
      <c r="B34" s="243">
        <v>51201</v>
      </c>
      <c r="C34" s="244">
        <v>48.289163444308215</v>
      </c>
      <c r="D34" s="245">
        <v>54829</v>
      </c>
      <c r="E34" s="244">
        <v>51.710836555691785</v>
      </c>
      <c r="F34" s="245">
        <v>28299</v>
      </c>
      <c r="G34" s="244">
        <v>50.417787596429655</v>
      </c>
      <c r="H34" s="243">
        <v>27830</v>
      </c>
      <c r="I34" s="244">
        <v>49.582212403570345</v>
      </c>
      <c r="J34" s="245">
        <v>22902</v>
      </c>
      <c r="K34" s="244">
        <v>45.894871846255583</v>
      </c>
      <c r="L34" s="245">
        <v>26999</v>
      </c>
      <c r="M34" s="246">
        <v>54.10512815374441</v>
      </c>
    </row>
    <row r="35" spans="1:13" x14ac:dyDescent="0.25">
      <c r="A35" s="242">
        <v>40664</v>
      </c>
      <c r="B35" s="243">
        <v>50353</v>
      </c>
      <c r="C35" s="244">
        <v>48.427521735785184</v>
      </c>
      <c r="D35" s="245">
        <v>53623</v>
      </c>
      <c r="E35" s="244">
        <v>51.572478264214816</v>
      </c>
      <c r="F35" s="245">
        <v>27718</v>
      </c>
      <c r="G35" s="244">
        <v>50.77021705284367</v>
      </c>
      <c r="H35" s="243">
        <v>26877</v>
      </c>
      <c r="I35" s="244">
        <v>49.22978294715633</v>
      </c>
      <c r="J35" s="245">
        <v>22635</v>
      </c>
      <c r="K35" s="244">
        <v>45.837467852007855</v>
      </c>
      <c r="L35" s="245">
        <v>26746</v>
      </c>
      <c r="M35" s="246">
        <v>54.162532147992138</v>
      </c>
    </row>
    <row r="36" spans="1:13" x14ac:dyDescent="0.25">
      <c r="A36" s="242">
        <v>40695</v>
      </c>
      <c r="B36" s="243">
        <v>46405</v>
      </c>
      <c r="C36" s="244">
        <v>47.23251363895448</v>
      </c>
      <c r="D36" s="245">
        <v>51843</v>
      </c>
      <c r="E36" s="244">
        <v>52.767486361045513</v>
      </c>
      <c r="F36" s="245">
        <v>25571</v>
      </c>
      <c r="G36" s="244">
        <v>49.996089625777188</v>
      </c>
      <c r="H36" s="243">
        <v>25575</v>
      </c>
      <c r="I36" s="244">
        <v>50.003910374222812</v>
      </c>
      <c r="J36" s="245">
        <v>20834</v>
      </c>
      <c r="K36" s="244">
        <v>44.231667445119108</v>
      </c>
      <c r="L36" s="245">
        <v>26268</v>
      </c>
      <c r="M36" s="246">
        <v>55.768332554880892</v>
      </c>
    </row>
    <row r="37" spans="1:13" x14ac:dyDescent="0.25">
      <c r="A37" s="242">
        <v>40725</v>
      </c>
      <c r="B37" s="243">
        <v>45272</v>
      </c>
      <c r="C37" s="244">
        <v>46.914961968123691</v>
      </c>
      <c r="D37" s="245">
        <v>51226</v>
      </c>
      <c r="E37" s="244">
        <v>53.085038031876309</v>
      </c>
      <c r="F37" s="245">
        <v>24593</v>
      </c>
      <c r="G37" s="244">
        <v>49.786424276777943</v>
      </c>
      <c r="H37" s="243">
        <v>24804</v>
      </c>
      <c r="I37" s="244">
        <v>50.213575723222057</v>
      </c>
      <c r="J37" s="245">
        <v>20679</v>
      </c>
      <c r="K37" s="244">
        <v>43.903526464406276</v>
      </c>
      <c r="L37" s="245">
        <v>26422</v>
      </c>
      <c r="M37" s="246">
        <v>56.096473535593731</v>
      </c>
    </row>
    <row r="38" spans="1:13" x14ac:dyDescent="0.25">
      <c r="A38" s="242">
        <v>40756</v>
      </c>
      <c r="B38" s="243">
        <v>44692</v>
      </c>
      <c r="C38" s="244">
        <v>46.147015395417512</v>
      </c>
      <c r="D38" s="245">
        <v>52155</v>
      </c>
      <c r="E38" s="244">
        <v>53.852984604582488</v>
      </c>
      <c r="F38" s="245">
        <v>23862</v>
      </c>
      <c r="G38" s="244">
        <v>48.858494236163722</v>
      </c>
      <c r="H38" s="243">
        <v>24977</v>
      </c>
      <c r="I38" s="244">
        <v>51.141505763836278</v>
      </c>
      <c r="J38" s="245">
        <v>20830</v>
      </c>
      <c r="K38" s="244">
        <v>43.388601899683387</v>
      </c>
      <c r="L38" s="245">
        <v>27178</v>
      </c>
      <c r="M38" s="246">
        <v>56.611398100316613</v>
      </c>
    </row>
    <row r="39" spans="1:13" x14ac:dyDescent="0.25">
      <c r="A39" s="242">
        <v>40787</v>
      </c>
      <c r="B39" s="243">
        <v>50270</v>
      </c>
      <c r="C39" s="244">
        <v>48.760851641689705</v>
      </c>
      <c r="D39" s="245">
        <v>52825</v>
      </c>
      <c r="E39" s="244">
        <v>51.239148358310295</v>
      </c>
      <c r="F39" s="245">
        <v>26987</v>
      </c>
      <c r="G39" s="244">
        <v>51.163099323184255</v>
      </c>
      <c r="H39" s="243">
        <v>25760</v>
      </c>
      <c r="I39" s="244">
        <v>48.836900676815745</v>
      </c>
      <c r="J39" s="245">
        <v>23283</v>
      </c>
      <c r="K39" s="244">
        <v>46.244140780170021</v>
      </c>
      <c r="L39" s="245">
        <v>27065</v>
      </c>
      <c r="M39" s="246">
        <v>53.755859219829979</v>
      </c>
    </row>
    <row r="40" spans="1:13" x14ac:dyDescent="0.25">
      <c r="A40" s="242">
        <v>40817</v>
      </c>
      <c r="B40" s="243">
        <v>52814</v>
      </c>
      <c r="C40" s="244">
        <v>49.157196176435001</v>
      </c>
      <c r="D40" s="245">
        <v>54625</v>
      </c>
      <c r="E40" s="244">
        <v>50.842803823564999</v>
      </c>
      <c r="F40" s="245">
        <v>28377</v>
      </c>
      <c r="G40" s="244">
        <v>51.213701745203842</v>
      </c>
      <c r="H40" s="243">
        <v>27032</v>
      </c>
      <c r="I40" s="244">
        <v>48.786298254796151</v>
      </c>
      <c r="J40" s="245">
        <v>24437</v>
      </c>
      <c r="K40" s="244">
        <v>46.96713434556986</v>
      </c>
      <c r="L40" s="245">
        <v>27593</v>
      </c>
      <c r="M40" s="246">
        <v>53.03286565443014</v>
      </c>
    </row>
    <row r="41" spans="1:13" x14ac:dyDescent="0.25">
      <c r="A41" s="242">
        <v>40848</v>
      </c>
      <c r="B41" s="243">
        <v>52244</v>
      </c>
      <c r="C41" s="244">
        <v>49.473016354011804</v>
      </c>
      <c r="D41" s="245">
        <v>53357</v>
      </c>
      <c r="E41" s="244">
        <v>50.526983645988196</v>
      </c>
      <c r="F41" s="245">
        <v>28313</v>
      </c>
      <c r="G41" s="244">
        <v>51.408079891057646</v>
      </c>
      <c r="H41" s="243">
        <v>26762</v>
      </c>
      <c r="I41" s="244">
        <v>48.591920108942347</v>
      </c>
      <c r="J41" s="245">
        <v>23931</v>
      </c>
      <c r="K41" s="244">
        <v>47.363733523334524</v>
      </c>
      <c r="L41" s="245">
        <v>26595</v>
      </c>
      <c r="M41" s="246">
        <v>52.636266476665483</v>
      </c>
    </row>
    <row r="42" spans="1:13" ht="15.75" thickBot="1" x14ac:dyDescent="0.3">
      <c r="A42" s="248">
        <v>40878</v>
      </c>
      <c r="B42" s="249">
        <v>47427</v>
      </c>
      <c r="C42" s="250">
        <v>47.633251981078068</v>
      </c>
      <c r="D42" s="251">
        <v>52140</v>
      </c>
      <c r="E42" s="250">
        <v>52.366748018921925</v>
      </c>
      <c r="F42" s="251">
        <v>26001</v>
      </c>
      <c r="G42" s="250">
        <v>49.63159502176071</v>
      </c>
      <c r="H42" s="249">
        <v>26387</v>
      </c>
      <c r="I42" s="250">
        <v>50.36840497823929</v>
      </c>
      <c r="J42" s="251">
        <v>21426</v>
      </c>
      <c r="K42" s="250">
        <v>45.414273299561245</v>
      </c>
      <c r="L42" s="251">
        <v>25753</v>
      </c>
      <c r="M42" s="252">
        <v>54.585726700438755</v>
      </c>
    </row>
    <row r="43" spans="1:13" ht="15.75" thickTop="1" x14ac:dyDescent="0.25">
      <c r="A43" s="242">
        <v>40909</v>
      </c>
      <c r="B43" s="243">
        <v>50105</v>
      </c>
      <c r="C43" s="253">
        <v>47.489740017250043</v>
      </c>
      <c r="D43" s="245">
        <v>55402</v>
      </c>
      <c r="E43" s="253">
        <v>52.510259982749965</v>
      </c>
      <c r="F43" s="245">
        <v>27454</v>
      </c>
      <c r="G43" s="253">
        <v>49.639286166308061</v>
      </c>
      <c r="H43" s="243">
        <v>27853</v>
      </c>
      <c r="I43" s="253">
        <v>50.360713833691939</v>
      </c>
      <c r="J43" s="245">
        <v>22651</v>
      </c>
      <c r="K43" s="253">
        <v>45.121513944223111</v>
      </c>
      <c r="L43" s="245">
        <v>27549</v>
      </c>
      <c r="M43" s="241">
        <v>54.878486055776889</v>
      </c>
    </row>
    <row r="44" spans="1:13" x14ac:dyDescent="0.25">
      <c r="A44" s="242">
        <v>40940</v>
      </c>
      <c r="B44" s="243">
        <v>53737</v>
      </c>
      <c r="C44" s="244">
        <v>48.330290411648846</v>
      </c>
      <c r="D44" s="245">
        <v>57450</v>
      </c>
      <c r="E44" s="244">
        <v>51.669709588351154</v>
      </c>
      <c r="F44" s="245">
        <v>29385</v>
      </c>
      <c r="G44" s="244">
        <v>50.241075092326625</v>
      </c>
      <c r="H44" s="243">
        <v>29103</v>
      </c>
      <c r="I44" s="244">
        <v>49.758924907673368</v>
      </c>
      <c r="J44" s="245">
        <v>24352</v>
      </c>
      <c r="K44" s="244">
        <v>46.209605495360442</v>
      </c>
      <c r="L44" s="245">
        <v>28347</v>
      </c>
      <c r="M44" s="246">
        <v>53.790394504639558</v>
      </c>
    </row>
    <row r="45" spans="1:13" x14ac:dyDescent="0.25">
      <c r="A45" s="242">
        <v>40969</v>
      </c>
      <c r="B45" s="243">
        <v>54827</v>
      </c>
      <c r="C45" s="244">
        <v>48.861064076285537</v>
      </c>
      <c r="D45" s="245">
        <v>57383</v>
      </c>
      <c r="E45" s="244">
        <v>51.13893592371447</v>
      </c>
      <c r="F45" s="245">
        <v>29969</v>
      </c>
      <c r="G45" s="244">
        <v>50.844898374673406</v>
      </c>
      <c r="H45" s="243">
        <v>28973</v>
      </c>
      <c r="I45" s="244">
        <v>49.155101625326594</v>
      </c>
      <c r="J45" s="245">
        <v>24858</v>
      </c>
      <c r="K45" s="244">
        <v>46.665915746789814</v>
      </c>
      <c r="L45" s="245">
        <v>28410</v>
      </c>
      <c r="M45" s="246">
        <v>53.334084253210179</v>
      </c>
    </row>
    <row r="46" spans="1:13" x14ac:dyDescent="0.25">
      <c r="A46" s="242">
        <v>41000</v>
      </c>
      <c r="B46" s="243">
        <v>54116</v>
      </c>
      <c r="C46" s="244">
        <v>48.86894172679412</v>
      </c>
      <c r="D46" s="245">
        <v>56621</v>
      </c>
      <c r="E46" s="244">
        <v>51.131058273205888</v>
      </c>
      <c r="F46" s="245">
        <v>29584</v>
      </c>
      <c r="G46" s="244">
        <v>50.834235441689437</v>
      </c>
      <c r="H46" s="243">
        <v>28613</v>
      </c>
      <c r="I46" s="244">
        <v>49.165764558310563</v>
      </c>
      <c r="J46" s="245">
        <v>24532</v>
      </c>
      <c r="K46" s="244">
        <v>46.692044156832893</v>
      </c>
      <c r="L46" s="245">
        <v>28008</v>
      </c>
      <c r="M46" s="246">
        <v>53.307955843167107</v>
      </c>
    </row>
    <row r="47" spans="1:13" x14ac:dyDescent="0.25">
      <c r="A47" s="242">
        <v>41030</v>
      </c>
      <c r="B47" s="243">
        <v>52768</v>
      </c>
      <c r="C47" s="244">
        <v>48.695138606917425</v>
      </c>
      <c r="D47" s="245">
        <v>55596</v>
      </c>
      <c r="E47" s="244">
        <v>51.304861393082568</v>
      </c>
      <c r="F47" s="245">
        <v>28753</v>
      </c>
      <c r="G47" s="244">
        <v>50.8722576079264</v>
      </c>
      <c r="H47" s="243">
        <v>27767</v>
      </c>
      <c r="I47" s="244">
        <v>49.1277423920736</v>
      </c>
      <c r="J47" s="245">
        <v>24015</v>
      </c>
      <c r="K47" s="244">
        <v>46.321657279530896</v>
      </c>
      <c r="L47" s="245">
        <v>27829</v>
      </c>
      <c r="M47" s="246">
        <v>53.678342720469097</v>
      </c>
    </row>
    <row r="48" spans="1:13" x14ac:dyDescent="0.25">
      <c r="A48" s="242">
        <v>41061</v>
      </c>
      <c r="B48" s="243">
        <v>47449</v>
      </c>
      <c r="C48" s="244">
        <v>46.961539222866641</v>
      </c>
      <c r="D48" s="245">
        <v>53589</v>
      </c>
      <c r="E48" s="244">
        <v>53.038460777133359</v>
      </c>
      <c r="F48" s="245">
        <v>25812</v>
      </c>
      <c r="G48" s="244">
        <v>49.382054715898221</v>
      </c>
      <c r="H48" s="243">
        <v>26458</v>
      </c>
      <c r="I48" s="244">
        <v>50.617945284101786</v>
      </c>
      <c r="J48" s="245">
        <v>21637</v>
      </c>
      <c r="K48" s="244">
        <v>44.367208005249346</v>
      </c>
      <c r="L48" s="245">
        <v>27131</v>
      </c>
      <c r="M48" s="246">
        <v>55.632791994750654</v>
      </c>
    </row>
    <row r="49" spans="1:13" x14ac:dyDescent="0.25">
      <c r="A49" s="242">
        <v>41091</v>
      </c>
      <c r="B49" s="243">
        <v>45874</v>
      </c>
      <c r="C49" s="244">
        <v>46.433993967244973</v>
      </c>
      <c r="D49" s="245">
        <v>52920</v>
      </c>
      <c r="E49" s="244">
        <v>53.56600603275502</v>
      </c>
      <c r="F49" s="245">
        <v>24745</v>
      </c>
      <c r="G49" s="244">
        <v>49.032040739493134</v>
      </c>
      <c r="H49" s="243">
        <v>25722</v>
      </c>
      <c r="I49" s="244">
        <v>50.967959260506866</v>
      </c>
      <c r="J49" s="245">
        <v>21129</v>
      </c>
      <c r="K49" s="244">
        <v>43.720901359488487</v>
      </c>
      <c r="L49" s="245">
        <v>27198</v>
      </c>
      <c r="M49" s="246">
        <v>56.279098640511513</v>
      </c>
    </row>
    <row r="50" spans="1:13" x14ac:dyDescent="0.25">
      <c r="A50" s="242">
        <v>41122</v>
      </c>
      <c r="B50" s="243">
        <v>45376</v>
      </c>
      <c r="C50" s="244">
        <v>45.722577134680883</v>
      </c>
      <c r="D50" s="245">
        <v>53866</v>
      </c>
      <c r="E50" s="244">
        <v>54.27742286531911</v>
      </c>
      <c r="F50" s="245">
        <v>24153</v>
      </c>
      <c r="G50" s="244">
        <v>48.35919511462609</v>
      </c>
      <c r="H50" s="243">
        <v>25792</v>
      </c>
      <c r="I50" s="244">
        <v>51.640804885373917</v>
      </c>
      <c r="J50" s="245">
        <v>21223</v>
      </c>
      <c r="K50" s="244">
        <v>43.051301296224921</v>
      </c>
      <c r="L50" s="245">
        <v>28074</v>
      </c>
      <c r="M50" s="246">
        <v>56.948698703775079</v>
      </c>
    </row>
    <row r="51" spans="1:13" x14ac:dyDescent="0.25">
      <c r="A51" s="242">
        <v>41153</v>
      </c>
      <c r="B51" s="243">
        <v>50262</v>
      </c>
      <c r="C51" s="244">
        <v>47.584424436933737</v>
      </c>
      <c r="D51" s="245">
        <v>55365</v>
      </c>
      <c r="E51" s="244">
        <v>52.415575563066263</v>
      </c>
      <c r="F51" s="245">
        <v>27008</v>
      </c>
      <c r="G51" s="244">
        <v>49.987969423827941</v>
      </c>
      <c r="H51" s="243">
        <v>27021</v>
      </c>
      <c r="I51" s="244">
        <v>50.012030576172052</v>
      </c>
      <c r="J51" s="245">
        <v>23254</v>
      </c>
      <c r="K51" s="244">
        <v>45.06763828055351</v>
      </c>
      <c r="L51" s="245">
        <v>28344</v>
      </c>
      <c r="M51" s="246">
        <v>54.93236171944649</v>
      </c>
    </row>
    <row r="52" spans="1:13" x14ac:dyDescent="0.25">
      <c r="A52" s="242">
        <v>41183</v>
      </c>
      <c r="B52" s="243">
        <v>52411</v>
      </c>
      <c r="C52" s="244">
        <v>47.758378742869638</v>
      </c>
      <c r="D52" s="245">
        <v>57331</v>
      </c>
      <c r="E52" s="244">
        <v>52.241621257130355</v>
      </c>
      <c r="F52" s="245">
        <v>28076</v>
      </c>
      <c r="G52" s="244">
        <v>49.891601805451899</v>
      </c>
      <c r="H52" s="243">
        <v>28198</v>
      </c>
      <c r="I52" s="244">
        <v>50.108398194548109</v>
      </c>
      <c r="J52" s="245">
        <v>24335</v>
      </c>
      <c r="K52" s="244">
        <v>45.513204159497263</v>
      </c>
      <c r="L52" s="245">
        <v>29133</v>
      </c>
      <c r="M52" s="246">
        <v>54.486795840502737</v>
      </c>
    </row>
    <row r="53" spans="1:13" x14ac:dyDescent="0.25">
      <c r="A53" s="242">
        <v>41214</v>
      </c>
      <c r="B53" s="243">
        <v>52572</v>
      </c>
      <c r="C53" s="244">
        <v>47.855809931273043</v>
      </c>
      <c r="D53" s="245">
        <v>57283</v>
      </c>
      <c r="E53" s="244">
        <v>52.144190068726957</v>
      </c>
      <c r="F53" s="245">
        <v>28177</v>
      </c>
      <c r="G53" s="244">
        <v>49.855795601323493</v>
      </c>
      <c r="H53" s="243">
        <v>28340</v>
      </c>
      <c r="I53" s="244">
        <v>50.144204398676507</v>
      </c>
      <c r="J53" s="245">
        <v>24395</v>
      </c>
      <c r="K53" s="244">
        <v>45.736623045483519</v>
      </c>
      <c r="L53" s="245">
        <v>28943</v>
      </c>
      <c r="M53" s="246">
        <v>54.263376954516488</v>
      </c>
    </row>
    <row r="54" spans="1:13" ht="15.75" thickBot="1" x14ac:dyDescent="0.3">
      <c r="A54" s="248">
        <v>41244</v>
      </c>
      <c r="B54" s="249">
        <v>47077</v>
      </c>
      <c r="C54" s="250">
        <v>46.308282510328546</v>
      </c>
      <c r="D54" s="251">
        <v>54583</v>
      </c>
      <c r="E54" s="250">
        <v>53.691717489671454</v>
      </c>
      <c r="F54" s="251">
        <v>25388</v>
      </c>
      <c r="G54" s="250">
        <v>48.202927718392225</v>
      </c>
      <c r="H54" s="249">
        <v>27281</v>
      </c>
      <c r="I54" s="250">
        <v>51.797072281607782</v>
      </c>
      <c r="J54" s="251">
        <v>21689</v>
      </c>
      <c r="K54" s="250">
        <v>44.271396787164988</v>
      </c>
      <c r="L54" s="251">
        <v>27302</v>
      </c>
      <c r="M54" s="252">
        <v>55.728603212835012</v>
      </c>
    </row>
    <row r="55" spans="1:13" ht="15.75" thickTop="1" x14ac:dyDescent="0.25">
      <c r="A55" s="242">
        <v>41275</v>
      </c>
      <c r="B55" s="243">
        <v>47884</v>
      </c>
      <c r="C55" s="253">
        <v>45.704795357361029</v>
      </c>
      <c r="D55" s="245">
        <v>56884</v>
      </c>
      <c r="E55" s="253">
        <v>54.295204642638971</v>
      </c>
      <c r="F55" s="245">
        <v>25832</v>
      </c>
      <c r="G55" s="253">
        <v>47.59377993956813</v>
      </c>
      <c r="H55" s="243">
        <v>28444</v>
      </c>
      <c r="I55" s="253">
        <v>52.406220060431863</v>
      </c>
      <c r="J55" s="245">
        <v>22052</v>
      </c>
      <c r="K55" s="253">
        <v>43.67424542501783</v>
      </c>
      <c r="L55" s="245">
        <v>28440</v>
      </c>
      <c r="M55" s="241">
        <v>56.325754574982177</v>
      </c>
    </row>
    <row r="56" spans="1:13" x14ac:dyDescent="0.25">
      <c r="A56" s="242">
        <v>41306</v>
      </c>
      <c r="B56" s="243">
        <v>50074</v>
      </c>
      <c r="C56" s="244">
        <v>46.434035923923631</v>
      </c>
      <c r="D56" s="245">
        <v>57765</v>
      </c>
      <c r="E56" s="244">
        <v>53.565964076076376</v>
      </c>
      <c r="F56" s="245">
        <v>26845</v>
      </c>
      <c r="G56" s="244">
        <v>48.168018373645303</v>
      </c>
      <c r="H56" s="243">
        <v>28887</v>
      </c>
      <c r="I56" s="244">
        <v>51.831981626354697</v>
      </c>
      <c r="J56" s="245">
        <v>23229</v>
      </c>
      <c r="K56" s="244">
        <v>44.579423110138755</v>
      </c>
      <c r="L56" s="245">
        <v>28878</v>
      </c>
      <c r="M56" s="246">
        <v>55.420576889861252</v>
      </c>
    </row>
    <row r="57" spans="1:13" x14ac:dyDescent="0.25">
      <c r="A57" s="242">
        <v>41334</v>
      </c>
      <c r="B57" s="243">
        <v>50219</v>
      </c>
      <c r="C57" s="244">
        <v>46.606095478506198</v>
      </c>
      <c r="D57" s="245">
        <v>57533</v>
      </c>
      <c r="E57" s="244">
        <v>53.393904521493795</v>
      </c>
      <c r="F57" s="245">
        <v>27027</v>
      </c>
      <c r="G57" s="244">
        <v>48.287506029908343</v>
      </c>
      <c r="H57" s="243">
        <v>28944</v>
      </c>
      <c r="I57" s="244">
        <v>51.712493970091657</v>
      </c>
      <c r="J57" s="245">
        <v>23192</v>
      </c>
      <c r="K57" s="244">
        <v>44.788629033815489</v>
      </c>
      <c r="L57" s="245">
        <v>28589</v>
      </c>
      <c r="M57" s="246">
        <v>55.211370966184504</v>
      </c>
    </row>
    <row r="58" spans="1:13" x14ac:dyDescent="0.25">
      <c r="A58" s="242">
        <v>41365</v>
      </c>
      <c r="B58" s="243">
        <v>49982</v>
      </c>
      <c r="C58" s="244">
        <v>47.014448039732109</v>
      </c>
      <c r="D58" s="245">
        <v>56330</v>
      </c>
      <c r="E58" s="244">
        <v>52.985551960267898</v>
      </c>
      <c r="F58" s="245">
        <v>26751</v>
      </c>
      <c r="G58" s="244">
        <v>48.581650443120736</v>
      </c>
      <c r="H58" s="243">
        <v>28313</v>
      </c>
      <c r="I58" s="244">
        <v>51.418349556879271</v>
      </c>
      <c r="J58" s="245">
        <v>23231</v>
      </c>
      <c r="K58" s="244">
        <v>45.330549484857947</v>
      </c>
      <c r="L58" s="245">
        <v>28017</v>
      </c>
      <c r="M58" s="246">
        <v>54.66945051514206</v>
      </c>
    </row>
    <row r="59" spans="1:13" x14ac:dyDescent="0.25">
      <c r="A59" s="242">
        <v>41395</v>
      </c>
      <c r="B59" s="243">
        <v>48528</v>
      </c>
      <c r="C59" s="244">
        <v>47.241610934260095</v>
      </c>
      <c r="D59" s="245">
        <v>54195</v>
      </c>
      <c r="E59" s="244">
        <v>52.758389065739905</v>
      </c>
      <c r="F59" s="245">
        <v>25921</v>
      </c>
      <c r="G59" s="244">
        <v>48.999073741517172</v>
      </c>
      <c r="H59" s="243">
        <v>26980</v>
      </c>
      <c r="I59" s="244">
        <v>51.000926258482828</v>
      </c>
      <c r="J59" s="245">
        <v>22607</v>
      </c>
      <c r="K59" s="244">
        <v>45.375536911404602</v>
      </c>
      <c r="L59" s="245">
        <v>27215</v>
      </c>
      <c r="M59" s="246">
        <v>54.624463088595398</v>
      </c>
    </row>
    <row r="60" spans="1:13" x14ac:dyDescent="0.25">
      <c r="A60" s="242">
        <v>41426</v>
      </c>
      <c r="B60" s="243">
        <v>43314</v>
      </c>
      <c r="C60" s="244">
        <v>45.678309288787652</v>
      </c>
      <c r="D60" s="245">
        <v>51510</v>
      </c>
      <c r="E60" s="244">
        <v>54.321690711212355</v>
      </c>
      <c r="F60" s="245">
        <v>23386</v>
      </c>
      <c r="G60" s="244">
        <v>47.912313050604382</v>
      </c>
      <c r="H60" s="243">
        <v>25424</v>
      </c>
      <c r="I60" s="244">
        <v>52.087686949395618</v>
      </c>
      <c r="J60" s="245">
        <v>19928</v>
      </c>
      <c r="K60" s="244">
        <v>43.308558264875906</v>
      </c>
      <c r="L60" s="245">
        <v>26086</v>
      </c>
      <c r="M60" s="246">
        <v>56.691441735124094</v>
      </c>
    </row>
    <row r="61" spans="1:13" x14ac:dyDescent="0.25">
      <c r="A61" s="242">
        <v>41456</v>
      </c>
      <c r="B61" s="243">
        <v>41923</v>
      </c>
      <c r="C61" s="244">
        <v>45.672731234339253</v>
      </c>
      <c r="D61" s="245">
        <v>49867</v>
      </c>
      <c r="E61" s="244">
        <v>54.327268765660754</v>
      </c>
      <c r="F61" s="245">
        <v>22390</v>
      </c>
      <c r="G61" s="244">
        <v>48.157787193771107</v>
      </c>
      <c r="H61" s="243">
        <v>24103</v>
      </c>
      <c r="I61" s="244">
        <v>51.842212806228893</v>
      </c>
      <c r="J61" s="245">
        <v>19533</v>
      </c>
      <c r="K61" s="244">
        <v>43.122061063646598</v>
      </c>
      <c r="L61" s="245">
        <v>25764</v>
      </c>
      <c r="M61" s="246">
        <v>56.877938936353402</v>
      </c>
    </row>
    <row r="62" spans="1:13" x14ac:dyDescent="0.25">
      <c r="A62" s="242">
        <v>41487</v>
      </c>
      <c r="B62" s="243">
        <v>41167</v>
      </c>
      <c r="C62" s="244">
        <v>45.233490825184049</v>
      </c>
      <c r="D62" s="245">
        <v>49843</v>
      </c>
      <c r="E62" s="244">
        <v>54.766509174815958</v>
      </c>
      <c r="F62" s="245">
        <v>21637</v>
      </c>
      <c r="G62" s="244">
        <v>47.604065827686348</v>
      </c>
      <c r="H62" s="243">
        <v>23815</v>
      </c>
      <c r="I62" s="244">
        <v>52.395934172313652</v>
      </c>
      <c r="J62" s="245">
        <v>19530</v>
      </c>
      <c r="K62" s="244">
        <v>42.868431450019756</v>
      </c>
      <c r="L62" s="245">
        <v>26028</v>
      </c>
      <c r="M62" s="246">
        <v>57.131568549980251</v>
      </c>
    </row>
    <row r="63" spans="1:13" x14ac:dyDescent="0.25">
      <c r="A63" s="242">
        <v>41518</v>
      </c>
      <c r="B63" s="243">
        <v>46413</v>
      </c>
      <c r="C63" s="244">
        <v>47.894867190886018</v>
      </c>
      <c r="D63" s="245">
        <v>50493</v>
      </c>
      <c r="E63" s="244">
        <v>52.105132809113982</v>
      </c>
      <c r="F63" s="245">
        <v>24596</v>
      </c>
      <c r="G63" s="244">
        <v>50.235902044484384</v>
      </c>
      <c r="H63" s="243">
        <v>24365</v>
      </c>
      <c r="I63" s="244">
        <v>49.764097955515609</v>
      </c>
      <c r="J63" s="245">
        <v>21817</v>
      </c>
      <c r="K63" s="244">
        <v>45.504223589529666</v>
      </c>
      <c r="L63" s="245">
        <v>26128</v>
      </c>
      <c r="M63" s="246">
        <v>54.495776410470334</v>
      </c>
    </row>
    <row r="64" spans="1:13" x14ac:dyDescent="0.25">
      <c r="A64" s="242">
        <v>41548</v>
      </c>
      <c r="B64" s="243">
        <v>47807</v>
      </c>
      <c r="C64" s="244">
        <v>48.020692079754909</v>
      </c>
      <c r="D64" s="245">
        <v>51748</v>
      </c>
      <c r="E64" s="244">
        <v>51.979307920245091</v>
      </c>
      <c r="F64" s="245">
        <v>25477</v>
      </c>
      <c r="G64" s="244">
        <v>50.203952943031119</v>
      </c>
      <c r="H64" s="243">
        <v>25270</v>
      </c>
      <c r="I64" s="244">
        <v>49.796047056968881</v>
      </c>
      <c r="J64" s="245">
        <v>22330</v>
      </c>
      <c r="K64" s="244">
        <v>45.750696607113589</v>
      </c>
      <c r="L64" s="245">
        <v>26478</v>
      </c>
      <c r="M64" s="246">
        <v>54.249303392886418</v>
      </c>
    </row>
    <row r="65" spans="1:13" x14ac:dyDescent="0.25">
      <c r="A65" s="242">
        <v>41579</v>
      </c>
      <c r="B65" s="243">
        <v>47354</v>
      </c>
      <c r="C65" s="244">
        <v>48.132299279347038</v>
      </c>
      <c r="D65" s="245">
        <v>51029</v>
      </c>
      <c r="E65" s="244">
        <v>51.867700720652955</v>
      </c>
      <c r="F65" s="245">
        <v>25355</v>
      </c>
      <c r="G65" s="244">
        <v>50.313529388419255</v>
      </c>
      <c r="H65" s="243">
        <v>25039</v>
      </c>
      <c r="I65" s="244">
        <v>49.686470611580745</v>
      </c>
      <c r="J65" s="245">
        <v>21999</v>
      </c>
      <c r="K65" s="244">
        <v>45.841755402279688</v>
      </c>
      <c r="L65" s="245">
        <v>25990</v>
      </c>
      <c r="M65" s="246">
        <v>54.158244597720305</v>
      </c>
    </row>
    <row r="66" spans="1:13" ht="15.75" thickBot="1" x14ac:dyDescent="0.3">
      <c r="A66" s="248">
        <v>41609</v>
      </c>
      <c r="B66" s="249">
        <v>41541</v>
      </c>
      <c r="C66" s="250">
        <v>46.417636936554409</v>
      </c>
      <c r="D66" s="251">
        <v>47953</v>
      </c>
      <c r="E66" s="250">
        <v>53.582363063445591</v>
      </c>
      <c r="F66" s="251">
        <v>22335</v>
      </c>
      <c r="G66" s="250">
        <v>48.444820406038517</v>
      </c>
      <c r="H66" s="249">
        <v>23769</v>
      </c>
      <c r="I66" s="250">
        <v>51.555179593961476</v>
      </c>
      <c r="J66" s="251">
        <v>19206</v>
      </c>
      <c r="K66" s="250">
        <v>44.263655220096801</v>
      </c>
      <c r="L66" s="251">
        <v>24184</v>
      </c>
      <c r="M66" s="252">
        <v>55.736344779903199</v>
      </c>
    </row>
    <row r="67" spans="1:13" ht="15.75" thickTop="1" x14ac:dyDescent="0.25">
      <c r="A67" s="242">
        <v>41640</v>
      </c>
      <c r="B67" s="243">
        <v>43810</v>
      </c>
      <c r="C67" s="253">
        <v>46.877675055641156</v>
      </c>
      <c r="D67" s="245">
        <v>49646</v>
      </c>
      <c r="E67" s="253">
        <v>53.122324944358844</v>
      </c>
      <c r="F67" s="245">
        <v>23456</v>
      </c>
      <c r="G67" s="253">
        <v>49.012683619951105</v>
      </c>
      <c r="H67" s="243">
        <v>24401</v>
      </c>
      <c r="I67" s="253">
        <v>50.987316380048895</v>
      </c>
      <c r="J67" s="245">
        <v>20354</v>
      </c>
      <c r="K67" s="253">
        <v>44.636943792627029</v>
      </c>
      <c r="L67" s="245">
        <v>25245</v>
      </c>
      <c r="M67" s="241">
        <v>55.363056207372971</v>
      </c>
    </row>
    <row r="68" spans="1:13" x14ac:dyDescent="0.25">
      <c r="A68" s="242">
        <v>41671</v>
      </c>
      <c r="B68" s="243">
        <v>43740</v>
      </c>
      <c r="C68" s="244">
        <v>46.560643801494535</v>
      </c>
      <c r="D68" s="245">
        <v>50202</v>
      </c>
      <c r="E68" s="244">
        <v>53.439356198505465</v>
      </c>
      <c r="F68" s="245">
        <v>23661</v>
      </c>
      <c r="G68" s="244">
        <v>48.915672613756179</v>
      </c>
      <c r="H68" s="243">
        <v>24710</v>
      </c>
      <c r="I68" s="244">
        <v>51.084327386243821</v>
      </c>
      <c r="J68" s="245">
        <v>20079</v>
      </c>
      <c r="K68" s="244">
        <v>44.060915933378688</v>
      </c>
      <c r="L68" s="245">
        <v>25492</v>
      </c>
      <c r="M68" s="246">
        <v>55.939084066621312</v>
      </c>
    </row>
    <row r="69" spans="1:13" x14ac:dyDescent="0.25">
      <c r="A69" s="242">
        <v>41699</v>
      </c>
      <c r="B69" s="243">
        <v>44111</v>
      </c>
      <c r="C69" s="244">
        <v>47.149804927582707</v>
      </c>
      <c r="D69" s="245">
        <v>49444</v>
      </c>
      <c r="E69" s="244">
        <v>52.850195072417293</v>
      </c>
      <c r="F69" s="245">
        <v>23904</v>
      </c>
      <c r="G69" s="244">
        <v>49.590274464244963</v>
      </c>
      <c r="H69" s="243">
        <v>24299</v>
      </c>
      <c r="I69" s="244">
        <v>50.409725535755037</v>
      </c>
      <c r="J69" s="245">
        <v>20207</v>
      </c>
      <c r="K69" s="244">
        <v>44.555918151349445</v>
      </c>
      <c r="L69" s="245">
        <v>25145</v>
      </c>
      <c r="M69" s="246">
        <v>55.444081848650548</v>
      </c>
    </row>
    <row r="70" spans="1:13" x14ac:dyDescent="0.25">
      <c r="A70" s="242">
        <v>41730</v>
      </c>
      <c r="B70" s="243">
        <v>42361</v>
      </c>
      <c r="C70" s="244">
        <v>47.273680921346305</v>
      </c>
      <c r="D70" s="245">
        <v>47247</v>
      </c>
      <c r="E70" s="244">
        <v>52.726319078653695</v>
      </c>
      <c r="F70" s="245">
        <v>22872</v>
      </c>
      <c r="G70" s="244">
        <v>49.794265560707991</v>
      </c>
      <c r="H70" s="243">
        <v>23061</v>
      </c>
      <c r="I70" s="244">
        <v>50.205734439292016</v>
      </c>
      <c r="J70" s="245">
        <v>19489</v>
      </c>
      <c r="K70" s="244">
        <v>44.622781911848882</v>
      </c>
      <c r="L70" s="245">
        <v>24186</v>
      </c>
      <c r="M70" s="246">
        <v>55.377218088151118</v>
      </c>
    </row>
    <row r="71" spans="1:13" x14ac:dyDescent="0.25">
      <c r="A71" s="242">
        <v>41760</v>
      </c>
      <c r="B71" s="243">
        <v>40384</v>
      </c>
      <c r="C71" s="244">
        <v>47.394610834663418</v>
      </c>
      <c r="D71" s="245">
        <v>44824</v>
      </c>
      <c r="E71" s="244">
        <v>52.605389165336589</v>
      </c>
      <c r="F71" s="245">
        <v>21786</v>
      </c>
      <c r="G71" s="244">
        <v>50.086212842264985</v>
      </c>
      <c r="H71" s="243">
        <v>21711</v>
      </c>
      <c r="I71" s="244">
        <v>49.913787157735015</v>
      </c>
      <c r="J71" s="245">
        <v>18598</v>
      </c>
      <c r="K71" s="244">
        <v>44.587758624823188</v>
      </c>
      <c r="L71" s="245">
        <v>23113</v>
      </c>
      <c r="M71" s="246">
        <v>55.412241375176805</v>
      </c>
    </row>
    <row r="72" spans="1:13" x14ac:dyDescent="0.25">
      <c r="A72" s="242">
        <v>41791</v>
      </c>
      <c r="B72" s="243">
        <v>37070</v>
      </c>
      <c r="C72" s="244">
        <v>46.780747583352259</v>
      </c>
      <c r="D72" s="245">
        <v>42172</v>
      </c>
      <c r="E72" s="244">
        <v>53.219252416647734</v>
      </c>
      <c r="F72" s="245">
        <v>20113</v>
      </c>
      <c r="G72" s="244">
        <v>50.044787260512571</v>
      </c>
      <c r="H72" s="243">
        <v>20077</v>
      </c>
      <c r="I72" s="244">
        <v>49.955212739487436</v>
      </c>
      <c r="J72" s="245">
        <v>16957</v>
      </c>
      <c r="K72" s="244">
        <v>43.421591723855371</v>
      </c>
      <c r="L72" s="245">
        <v>22095</v>
      </c>
      <c r="M72" s="246">
        <v>56.578408276144629</v>
      </c>
    </row>
    <row r="73" spans="1:13" x14ac:dyDescent="0.25">
      <c r="A73" s="242">
        <v>41821</v>
      </c>
      <c r="B73" s="243">
        <v>38507</v>
      </c>
      <c r="C73" s="244">
        <v>47.717415549332074</v>
      </c>
      <c r="D73" s="245">
        <v>42191</v>
      </c>
      <c r="E73" s="244">
        <v>52.282584450667926</v>
      </c>
      <c r="F73" s="245">
        <v>20737</v>
      </c>
      <c r="G73" s="244">
        <v>51.438706156670143</v>
      </c>
      <c r="H73" s="243">
        <v>19577</v>
      </c>
      <c r="I73" s="244">
        <v>48.561293843329864</v>
      </c>
      <c r="J73" s="245">
        <v>17770</v>
      </c>
      <c r="K73" s="244">
        <v>44.002575277337556</v>
      </c>
      <c r="L73" s="245">
        <v>22614</v>
      </c>
      <c r="M73" s="246">
        <v>55.997424722662437</v>
      </c>
    </row>
    <row r="74" spans="1:13" x14ac:dyDescent="0.25">
      <c r="A74" s="242">
        <v>41852</v>
      </c>
      <c r="B74" s="243">
        <v>38661</v>
      </c>
      <c r="C74" s="244">
        <v>47.4362277763463</v>
      </c>
      <c r="D74" s="245">
        <v>42840</v>
      </c>
      <c r="E74" s="244">
        <v>52.563772223653693</v>
      </c>
      <c r="F74" s="245">
        <v>20494</v>
      </c>
      <c r="G74" s="244">
        <v>51.118704946247284</v>
      </c>
      <c r="H74" s="243">
        <v>19597</v>
      </c>
      <c r="I74" s="244">
        <v>48.881295053752709</v>
      </c>
      <c r="J74" s="245">
        <v>18167</v>
      </c>
      <c r="K74" s="244">
        <v>43.871045641149479</v>
      </c>
      <c r="L74" s="245">
        <v>23243</v>
      </c>
      <c r="M74" s="246">
        <v>56.128954358850521</v>
      </c>
    </row>
    <row r="75" spans="1:13" x14ac:dyDescent="0.25">
      <c r="A75" s="242">
        <v>41883</v>
      </c>
      <c r="B75" s="243">
        <v>42801</v>
      </c>
      <c r="C75" s="244">
        <v>49.502099163804168</v>
      </c>
      <c r="D75" s="245">
        <v>43662</v>
      </c>
      <c r="E75" s="244">
        <v>50.497900836195832</v>
      </c>
      <c r="F75" s="245">
        <v>22917</v>
      </c>
      <c r="G75" s="244">
        <v>52.761597789800852</v>
      </c>
      <c r="H75" s="243">
        <v>20518</v>
      </c>
      <c r="I75" s="244">
        <v>47.238402210199148</v>
      </c>
      <c r="J75" s="245">
        <v>19884</v>
      </c>
      <c r="K75" s="244">
        <v>46.211769080598678</v>
      </c>
      <c r="L75" s="245">
        <v>23144</v>
      </c>
      <c r="M75" s="246">
        <v>53.788230919401329</v>
      </c>
    </row>
    <row r="76" spans="1:13" x14ac:dyDescent="0.25">
      <c r="A76" s="242">
        <v>41913</v>
      </c>
      <c r="B76" s="243">
        <v>43622</v>
      </c>
      <c r="C76" s="244">
        <v>49.176483850966683</v>
      </c>
      <c r="D76" s="245">
        <v>45083</v>
      </c>
      <c r="E76" s="244">
        <v>50.82351614903331</v>
      </c>
      <c r="F76" s="245">
        <v>23288</v>
      </c>
      <c r="G76" s="244">
        <v>51.996070375993575</v>
      </c>
      <c r="H76" s="243">
        <v>21500</v>
      </c>
      <c r="I76" s="244">
        <v>48.003929624006432</v>
      </c>
      <c r="J76" s="245">
        <v>20334</v>
      </c>
      <c r="K76" s="244">
        <v>46.300976842680512</v>
      </c>
      <c r="L76" s="245">
        <v>23583</v>
      </c>
      <c r="M76" s="246">
        <v>53.699023157319495</v>
      </c>
    </row>
    <row r="77" spans="1:13" x14ac:dyDescent="0.25">
      <c r="A77" s="242">
        <v>41944</v>
      </c>
      <c r="B77" s="243">
        <v>42850</v>
      </c>
      <c r="C77" s="244">
        <v>49.130330096196843</v>
      </c>
      <c r="D77" s="245">
        <v>44367</v>
      </c>
      <c r="E77" s="244">
        <v>50.869669903803164</v>
      </c>
      <c r="F77" s="245">
        <v>23028</v>
      </c>
      <c r="G77" s="244">
        <v>52.012467814066945</v>
      </c>
      <c r="H77" s="243">
        <v>21246</v>
      </c>
      <c r="I77" s="244">
        <v>47.987532185933048</v>
      </c>
      <c r="J77" s="245">
        <v>19822</v>
      </c>
      <c r="K77" s="244">
        <v>46.158861746966913</v>
      </c>
      <c r="L77" s="245">
        <v>23121</v>
      </c>
      <c r="M77" s="246">
        <v>53.841138253033094</v>
      </c>
    </row>
    <row r="78" spans="1:13" ht="15.75" thickBot="1" x14ac:dyDescent="0.3">
      <c r="A78" s="248">
        <v>41974</v>
      </c>
      <c r="B78" s="249">
        <v>37542</v>
      </c>
      <c r="C78" s="250">
        <v>47.558241173564397</v>
      </c>
      <c r="D78" s="251">
        <v>41397</v>
      </c>
      <c r="E78" s="250">
        <v>52.441758826435603</v>
      </c>
      <c r="F78" s="251">
        <v>20293</v>
      </c>
      <c r="G78" s="250">
        <v>50.465035312841934</v>
      </c>
      <c r="H78" s="249">
        <v>19919</v>
      </c>
      <c r="I78" s="250">
        <v>49.534964687158059</v>
      </c>
      <c r="J78" s="251">
        <v>17249</v>
      </c>
      <c r="K78" s="250">
        <v>44.539985023368715</v>
      </c>
      <c r="L78" s="251">
        <v>21478</v>
      </c>
      <c r="M78" s="252">
        <v>55.460014976631285</v>
      </c>
    </row>
    <row r="79" spans="1:13" ht="15.75" thickTop="1" x14ac:dyDescent="0.25">
      <c r="A79" s="242">
        <v>42005</v>
      </c>
      <c r="B79" s="243">
        <v>37554</v>
      </c>
      <c r="C79" s="253">
        <v>46.572828176350221</v>
      </c>
      <c r="D79" s="245">
        <v>43081</v>
      </c>
      <c r="E79" s="253">
        <v>53.427171823649779</v>
      </c>
      <c r="F79" s="245">
        <v>20335</v>
      </c>
      <c r="G79" s="253">
        <v>49.641148325358856</v>
      </c>
      <c r="H79" s="243">
        <v>20629</v>
      </c>
      <c r="I79" s="253">
        <v>50.358851674641144</v>
      </c>
      <c r="J79" s="245">
        <v>17219</v>
      </c>
      <c r="K79" s="253">
        <v>43.404502029190091</v>
      </c>
      <c r="L79" s="245">
        <v>22452</v>
      </c>
      <c r="M79" s="241">
        <v>56.595497970809916</v>
      </c>
    </row>
    <row r="80" spans="1:13" x14ac:dyDescent="0.25">
      <c r="A80" s="242">
        <v>42036</v>
      </c>
      <c r="B80" s="243">
        <v>39405</v>
      </c>
      <c r="C80" s="244">
        <v>47.266337203723253</v>
      </c>
      <c r="D80" s="245">
        <v>43963</v>
      </c>
      <c r="E80" s="244">
        <v>52.733662796276747</v>
      </c>
      <c r="F80" s="245">
        <v>21360</v>
      </c>
      <c r="G80" s="244">
        <v>50.461858300455951</v>
      </c>
      <c r="H80" s="243">
        <v>20969</v>
      </c>
      <c r="I80" s="244">
        <v>49.538141699544049</v>
      </c>
      <c r="J80" s="245">
        <v>18045</v>
      </c>
      <c r="K80" s="244">
        <v>43.970369648383247</v>
      </c>
      <c r="L80" s="245">
        <v>22994</v>
      </c>
      <c r="M80" s="246">
        <v>56.029630351616753</v>
      </c>
    </row>
    <row r="81" spans="1:13" x14ac:dyDescent="0.25">
      <c r="A81" s="242">
        <v>42064</v>
      </c>
      <c r="B81" s="243">
        <v>39668</v>
      </c>
      <c r="C81" s="244">
        <v>47.837150127226465</v>
      </c>
      <c r="D81" s="245">
        <v>43255</v>
      </c>
      <c r="E81" s="244">
        <v>52.162849872773542</v>
      </c>
      <c r="F81" s="245">
        <v>21468</v>
      </c>
      <c r="G81" s="244">
        <v>51.213053746511129</v>
      </c>
      <c r="H81" s="243">
        <v>20451</v>
      </c>
      <c r="I81" s="244">
        <v>48.786946253488871</v>
      </c>
      <c r="J81" s="245">
        <v>18200</v>
      </c>
      <c r="K81" s="244">
        <v>44.385913569407862</v>
      </c>
      <c r="L81" s="245">
        <v>22804</v>
      </c>
      <c r="M81" s="246">
        <v>55.614086430592138</v>
      </c>
    </row>
    <row r="82" spans="1:13" x14ac:dyDescent="0.25">
      <c r="A82" s="242">
        <v>42095</v>
      </c>
      <c r="B82" s="243">
        <v>38670</v>
      </c>
      <c r="C82" s="244">
        <v>48.189317847618575</v>
      </c>
      <c r="D82" s="245">
        <v>41576</v>
      </c>
      <c r="E82" s="244">
        <v>51.810682152381425</v>
      </c>
      <c r="F82" s="245">
        <v>20807</v>
      </c>
      <c r="G82" s="244">
        <v>51.455350297994407</v>
      </c>
      <c r="H82" s="243">
        <v>19630</v>
      </c>
      <c r="I82" s="244">
        <v>48.544649702005586</v>
      </c>
      <c r="J82" s="245">
        <v>17863</v>
      </c>
      <c r="K82" s="244">
        <v>44.871762666733659</v>
      </c>
      <c r="L82" s="245">
        <v>21946</v>
      </c>
      <c r="M82" s="246">
        <v>55.128237333266348</v>
      </c>
    </row>
    <row r="83" spans="1:13" x14ac:dyDescent="0.25">
      <c r="A83" s="242">
        <v>42125</v>
      </c>
      <c r="B83" s="243">
        <v>37067</v>
      </c>
      <c r="C83" s="244">
        <v>48.450428076596303</v>
      </c>
      <c r="D83" s="245">
        <v>39438</v>
      </c>
      <c r="E83" s="244">
        <v>51.549571923403704</v>
      </c>
      <c r="F83" s="245">
        <v>19872</v>
      </c>
      <c r="G83" s="244">
        <v>51.942077473992363</v>
      </c>
      <c r="H83" s="243">
        <v>18386</v>
      </c>
      <c r="I83" s="244">
        <v>48.057922526007637</v>
      </c>
      <c r="J83" s="245">
        <v>17195</v>
      </c>
      <c r="K83" s="244">
        <v>44.957774465971191</v>
      </c>
      <c r="L83" s="245">
        <v>21052</v>
      </c>
      <c r="M83" s="246">
        <v>55.042225534028809</v>
      </c>
    </row>
    <row r="84" spans="1:13" x14ac:dyDescent="0.25">
      <c r="A84" s="242">
        <v>42156</v>
      </c>
      <c r="B84" s="243">
        <v>34179</v>
      </c>
      <c r="C84" s="244">
        <v>47.874441471852982</v>
      </c>
      <c r="D84" s="245">
        <v>37214</v>
      </c>
      <c r="E84" s="244">
        <v>52.125558528147018</v>
      </c>
      <c r="F84" s="245">
        <v>18229</v>
      </c>
      <c r="G84" s="244">
        <v>51.669501133786845</v>
      </c>
      <c r="H84" s="243">
        <v>17051</v>
      </c>
      <c r="I84" s="244">
        <v>48.330498866213148</v>
      </c>
      <c r="J84" s="245">
        <v>15950</v>
      </c>
      <c r="K84" s="244">
        <v>44.166920499543103</v>
      </c>
      <c r="L84" s="245">
        <v>20163</v>
      </c>
      <c r="M84" s="246">
        <v>55.833079500456897</v>
      </c>
    </row>
    <row r="85" spans="1:13" x14ac:dyDescent="0.25">
      <c r="A85" s="242">
        <v>42186</v>
      </c>
      <c r="B85" s="243">
        <v>33588</v>
      </c>
      <c r="C85" s="244">
        <v>48.082456517071073</v>
      </c>
      <c r="D85" s="245">
        <v>36267</v>
      </c>
      <c r="E85" s="244">
        <v>51.917543482928927</v>
      </c>
      <c r="F85" s="245">
        <v>17532</v>
      </c>
      <c r="G85" s="244">
        <v>52.27035568408813</v>
      </c>
      <c r="H85" s="243">
        <v>16009</v>
      </c>
      <c r="I85" s="244">
        <v>47.72964431591187</v>
      </c>
      <c r="J85" s="245">
        <v>16056</v>
      </c>
      <c r="K85" s="244">
        <v>44.21435259128711</v>
      </c>
      <c r="L85" s="245">
        <v>20258</v>
      </c>
      <c r="M85" s="246">
        <v>55.78564740871289</v>
      </c>
    </row>
    <row r="86" spans="1:13" x14ac:dyDescent="0.25">
      <c r="A86" s="242">
        <v>42217</v>
      </c>
      <c r="B86" s="243">
        <v>33867</v>
      </c>
      <c r="C86" s="244">
        <v>47.569351780321654</v>
      </c>
      <c r="D86" s="245">
        <v>37328</v>
      </c>
      <c r="E86" s="244">
        <v>52.430648219678346</v>
      </c>
      <c r="F86" s="245">
        <v>17425</v>
      </c>
      <c r="G86" s="244">
        <v>51.76921477168068</v>
      </c>
      <c r="H86" s="243">
        <v>16234</v>
      </c>
      <c r="I86" s="244">
        <v>48.23078522831932</v>
      </c>
      <c r="J86" s="245">
        <v>16442</v>
      </c>
      <c r="K86" s="244">
        <v>43.803282182438188</v>
      </c>
      <c r="L86" s="245">
        <v>21094</v>
      </c>
      <c r="M86" s="246">
        <v>56.196717817561805</v>
      </c>
    </row>
    <row r="87" spans="1:13" x14ac:dyDescent="0.25">
      <c r="A87" s="242">
        <v>42248</v>
      </c>
      <c r="B87" s="243">
        <v>37927</v>
      </c>
      <c r="C87" s="244">
        <v>50.071951944022707</v>
      </c>
      <c r="D87" s="245">
        <v>37818</v>
      </c>
      <c r="E87" s="244">
        <v>49.928048055977293</v>
      </c>
      <c r="F87" s="245">
        <v>19777</v>
      </c>
      <c r="G87" s="244">
        <v>53.81789485142049</v>
      </c>
      <c r="H87" s="243">
        <v>16971</v>
      </c>
      <c r="I87" s="244">
        <v>46.182105148579517</v>
      </c>
      <c r="J87" s="245">
        <v>18150</v>
      </c>
      <c r="K87" s="244">
        <v>46.542041695515039</v>
      </c>
      <c r="L87" s="245">
        <v>20847</v>
      </c>
      <c r="M87" s="246">
        <v>53.457958304484961</v>
      </c>
    </row>
    <row r="88" spans="1:13" x14ac:dyDescent="0.25">
      <c r="A88" s="242">
        <v>42278</v>
      </c>
      <c r="B88" s="243">
        <v>38752</v>
      </c>
      <c r="C88" s="244">
        <v>49.692881781926829</v>
      </c>
      <c r="D88" s="245">
        <v>39231</v>
      </c>
      <c r="E88" s="244">
        <v>50.307118218073164</v>
      </c>
      <c r="F88" s="245">
        <v>20443</v>
      </c>
      <c r="G88" s="244">
        <v>53.341161121983035</v>
      </c>
      <c r="H88" s="243">
        <v>17882</v>
      </c>
      <c r="I88" s="244">
        <v>46.658838878016965</v>
      </c>
      <c r="J88" s="245">
        <v>18309</v>
      </c>
      <c r="K88" s="244">
        <v>46.16722981491754</v>
      </c>
      <c r="L88" s="245">
        <v>21349</v>
      </c>
      <c r="M88" s="246">
        <v>53.83277018508246</v>
      </c>
    </row>
    <row r="89" spans="1:13" x14ac:dyDescent="0.25">
      <c r="A89" s="242">
        <v>42309</v>
      </c>
      <c r="B89" s="243">
        <v>37719</v>
      </c>
      <c r="C89" s="244">
        <v>49.514945455977525</v>
      </c>
      <c r="D89" s="245">
        <v>38458</v>
      </c>
      <c r="E89" s="244">
        <v>50.485054544022475</v>
      </c>
      <c r="F89" s="245">
        <v>19967</v>
      </c>
      <c r="G89" s="244">
        <v>53.050108932461868</v>
      </c>
      <c r="H89" s="243">
        <v>17671</v>
      </c>
      <c r="I89" s="244">
        <v>46.949891067538125</v>
      </c>
      <c r="J89" s="245">
        <v>17752</v>
      </c>
      <c r="K89" s="244">
        <v>46.062430265445393</v>
      </c>
      <c r="L89" s="245">
        <v>20787</v>
      </c>
      <c r="M89" s="246">
        <v>53.9375697345546</v>
      </c>
    </row>
    <row r="90" spans="1:13" ht="15.75" thickBot="1" x14ac:dyDescent="0.3">
      <c r="A90" s="248">
        <v>42339</v>
      </c>
      <c r="B90" s="249">
        <v>32803</v>
      </c>
      <c r="C90" s="250">
        <v>47.44431588082152</v>
      </c>
      <c r="D90" s="251">
        <v>36337</v>
      </c>
      <c r="E90" s="250">
        <v>52.55568411917848</v>
      </c>
      <c r="F90" s="251">
        <v>17501</v>
      </c>
      <c r="G90" s="250">
        <v>50.980220804567566</v>
      </c>
      <c r="H90" s="249">
        <v>16828</v>
      </c>
      <c r="I90" s="250">
        <v>49.019779195432434</v>
      </c>
      <c r="J90" s="251">
        <v>15302</v>
      </c>
      <c r="K90" s="250">
        <v>43.957369796903279</v>
      </c>
      <c r="L90" s="251">
        <v>19509</v>
      </c>
      <c r="M90" s="252">
        <v>56.042630203096721</v>
      </c>
    </row>
    <row r="91" spans="1:13" ht="15.75" thickTop="1" x14ac:dyDescent="0.25">
      <c r="A91" s="242">
        <v>42370</v>
      </c>
      <c r="B91" s="243">
        <v>32801</v>
      </c>
      <c r="C91" s="253">
        <v>46.358561232421735</v>
      </c>
      <c r="D91" s="245">
        <v>37954</v>
      </c>
      <c r="E91" s="253">
        <v>53.641438767578265</v>
      </c>
      <c r="F91" s="245">
        <v>17446</v>
      </c>
      <c r="G91" s="253">
        <v>49.788812785388124</v>
      </c>
      <c r="H91" s="243">
        <v>17594</v>
      </c>
      <c r="I91" s="253">
        <v>50.211187214611876</v>
      </c>
      <c r="J91" s="245">
        <v>15355</v>
      </c>
      <c r="K91" s="253">
        <v>42.993140137197258</v>
      </c>
      <c r="L91" s="245">
        <v>20360</v>
      </c>
      <c r="M91" s="241">
        <v>57.006859862802742</v>
      </c>
    </row>
    <row r="92" spans="1:13" x14ac:dyDescent="0.25">
      <c r="A92" s="242">
        <v>42401</v>
      </c>
      <c r="B92" s="243">
        <v>34390</v>
      </c>
      <c r="C92" s="244">
        <v>47.081855893104063</v>
      </c>
      <c r="D92" s="245">
        <v>38653</v>
      </c>
      <c r="E92" s="244">
        <v>52.918144106895937</v>
      </c>
      <c r="F92" s="245">
        <v>18322</v>
      </c>
      <c r="G92" s="244">
        <v>50.490520282186949</v>
      </c>
      <c r="H92" s="243">
        <v>17966</v>
      </c>
      <c r="I92" s="244">
        <v>49.509479717813051</v>
      </c>
      <c r="J92" s="245">
        <v>16068</v>
      </c>
      <c r="K92" s="244">
        <v>43.716501156305263</v>
      </c>
      <c r="L92" s="245">
        <v>20687</v>
      </c>
      <c r="M92" s="246">
        <v>56.283498843694737</v>
      </c>
    </row>
    <row r="93" spans="1:13" x14ac:dyDescent="0.25">
      <c r="A93" s="242">
        <v>42430</v>
      </c>
      <c r="B93" s="243">
        <v>34271</v>
      </c>
      <c r="C93" s="244">
        <v>47.436536278825123</v>
      </c>
      <c r="D93" s="245">
        <v>37975</v>
      </c>
      <c r="E93" s="244">
        <v>52.563463721174877</v>
      </c>
      <c r="F93" s="245">
        <v>18205</v>
      </c>
      <c r="G93" s="244">
        <v>50.659505788067669</v>
      </c>
      <c r="H93" s="243">
        <v>17731</v>
      </c>
      <c r="I93" s="244">
        <v>49.340494211932324</v>
      </c>
      <c r="J93" s="245">
        <v>16066</v>
      </c>
      <c r="K93" s="244">
        <v>44.246763976865878</v>
      </c>
      <c r="L93" s="245">
        <v>20244</v>
      </c>
      <c r="M93" s="246">
        <v>55.753236023134122</v>
      </c>
    </row>
    <row r="94" spans="1:13" x14ac:dyDescent="0.25">
      <c r="A94" s="242">
        <v>42461</v>
      </c>
      <c r="B94" s="243">
        <v>33303</v>
      </c>
      <c r="C94" s="244">
        <v>47.505135227661761</v>
      </c>
      <c r="D94" s="245">
        <v>36801</v>
      </c>
      <c r="E94" s="244">
        <v>52.494864772338246</v>
      </c>
      <c r="F94" s="245">
        <v>17704</v>
      </c>
      <c r="G94" s="244">
        <v>50.854565823112054</v>
      </c>
      <c r="H94" s="243">
        <v>17109</v>
      </c>
      <c r="I94" s="244">
        <v>49.145434176887939</v>
      </c>
      <c r="J94" s="245">
        <v>15599</v>
      </c>
      <c r="K94" s="244">
        <v>44.201071094613361</v>
      </c>
      <c r="L94" s="245">
        <v>19692</v>
      </c>
      <c r="M94" s="246">
        <v>55.798928905386646</v>
      </c>
    </row>
    <row r="95" spans="1:13" x14ac:dyDescent="0.25">
      <c r="A95" s="242">
        <v>42491</v>
      </c>
      <c r="B95" s="243">
        <v>31458</v>
      </c>
      <c r="C95" s="244">
        <v>47.249132609381341</v>
      </c>
      <c r="D95" s="245">
        <v>35121</v>
      </c>
      <c r="E95" s="244">
        <v>52.750867390618659</v>
      </c>
      <c r="F95" s="245">
        <v>16672</v>
      </c>
      <c r="G95" s="244">
        <v>50.975356203754664</v>
      </c>
      <c r="H95" s="243">
        <v>16034</v>
      </c>
      <c r="I95" s="244">
        <v>49.024643796245336</v>
      </c>
      <c r="J95" s="245">
        <v>14786</v>
      </c>
      <c r="K95" s="244">
        <v>43.651285684763671</v>
      </c>
      <c r="L95" s="245">
        <v>19087</v>
      </c>
      <c r="M95" s="246">
        <v>56.348714315236329</v>
      </c>
    </row>
    <row r="96" spans="1:13" x14ac:dyDescent="0.25">
      <c r="A96" s="242">
        <v>42522</v>
      </c>
      <c r="B96" s="243">
        <v>28777</v>
      </c>
      <c r="C96" s="244">
        <v>46.224399646614728</v>
      </c>
      <c r="D96" s="245">
        <v>33478</v>
      </c>
      <c r="E96" s="244">
        <v>53.775600353385265</v>
      </c>
      <c r="F96" s="245">
        <v>15231</v>
      </c>
      <c r="G96" s="244">
        <v>50.547590601354045</v>
      </c>
      <c r="H96" s="243">
        <v>14901</v>
      </c>
      <c r="I96" s="244">
        <v>49.452409398645955</v>
      </c>
      <c r="J96" s="245">
        <v>13546</v>
      </c>
      <c r="K96" s="244">
        <v>42.169162282476726</v>
      </c>
      <c r="L96" s="245">
        <v>18577</v>
      </c>
      <c r="M96" s="246">
        <v>57.830837717523266</v>
      </c>
    </row>
    <row r="97" spans="1:13" x14ac:dyDescent="0.25">
      <c r="A97" s="242">
        <v>42552</v>
      </c>
      <c r="B97" s="243">
        <v>27582</v>
      </c>
      <c r="C97" s="244">
        <v>45.725369274382054</v>
      </c>
      <c r="D97" s="245">
        <v>32739</v>
      </c>
      <c r="E97" s="244">
        <v>54.274630725617946</v>
      </c>
      <c r="F97" s="245">
        <v>14373</v>
      </c>
      <c r="G97" s="244">
        <v>50.406817703584203</v>
      </c>
      <c r="H97" s="243">
        <v>14141</v>
      </c>
      <c r="I97" s="244">
        <v>49.593182296415797</v>
      </c>
      <c r="J97" s="245">
        <v>13209</v>
      </c>
      <c r="K97" s="244">
        <v>41.52859433458044</v>
      </c>
      <c r="L97" s="245">
        <v>18598</v>
      </c>
      <c r="M97" s="246">
        <v>58.47140566541956</v>
      </c>
    </row>
    <row r="98" spans="1:13" x14ac:dyDescent="0.25">
      <c r="A98" s="242">
        <v>42583</v>
      </c>
      <c r="B98" s="243">
        <v>27982</v>
      </c>
      <c r="C98" s="244">
        <v>45.118431448427096</v>
      </c>
      <c r="D98" s="245">
        <v>34037</v>
      </c>
      <c r="E98" s="244">
        <v>54.881568551572904</v>
      </c>
      <c r="F98" s="245">
        <v>14317</v>
      </c>
      <c r="G98" s="244">
        <v>49.991270644924754</v>
      </c>
      <c r="H98" s="243">
        <v>14322</v>
      </c>
      <c r="I98" s="244">
        <v>50.008729355075246</v>
      </c>
      <c r="J98" s="245">
        <v>13665</v>
      </c>
      <c r="K98" s="244">
        <v>40.937687237866989</v>
      </c>
      <c r="L98" s="245">
        <v>19715</v>
      </c>
      <c r="M98" s="246">
        <v>59.062312762133018</v>
      </c>
    </row>
    <row r="99" spans="1:13" x14ac:dyDescent="0.25">
      <c r="A99" s="242">
        <v>42614</v>
      </c>
      <c r="B99" s="243">
        <v>31311</v>
      </c>
      <c r="C99" s="244">
        <v>47.768776603048195</v>
      </c>
      <c r="D99" s="245">
        <v>34236</v>
      </c>
      <c r="E99" s="244">
        <v>52.231223396951812</v>
      </c>
      <c r="F99" s="245">
        <v>16275</v>
      </c>
      <c r="G99" s="244">
        <v>52.080000000000005</v>
      </c>
      <c r="H99" s="243">
        <v>14975</v>
      </c>
      <c r="I99" s="244">
        <v>47.92</v>
      </c>
      <c r="J99" s="245">
        <v>15036</v>
      </c>
      <c r="K99" s="244">
        <v>43.840569145989441</v>
      </c>
      <c r="L99" s="245">
        <v>19261</v>
      </c>
      <c r="M99" s="246">
        <v>56.159430854010552</v>
      </c>
    </row>
    <row r="100" spans="1:13" x14ac:dyDescent="0.25">
      <c r="A100" s="242">
        <v>42644</v>
      </c>
      <c r="B100" s="243">
        <v>31904</v>
      </c>
      <c r="C100" s="244">
        <v>48.098899442183026</v>
      </c>
      <c r="D100" s="245">
        <v>34426</v>
      </c>
      <c r="E100" s="244">
        <v>51.901100557816967</v>
      </c>
      <c r="F100" s="245">
        <v>16654</v>
      </c>
      <c r="G100" s="244">
        <v>52.297063903281519</v>
      </c>
      <c r="H100" s="243">
        <v>15191</v>
      </c>
      <c r="I100" s="244">
        <v>47.702936096718481</v>
      </c>
      <c r="J100" s="245">
        <v>15250</v>
      </c>
      <c r="K100" s="244">
        <v>44.222125561838482</v>
      </c>
      <c r="L100" s="245">
        <v>19235</v>
      </c>
      <c r="M100" s="246">
        <v>55.777874438161525</v>
      </c>
    </row>
    <row r="101" spans="1:13" x14ac:dyDescent="0.25">
      <c r="A101" s="242">
        <v>42675</v>
      </c>
      <c r="B101" s="243">
        <v>31626</v>
      </c>
      <c r="C101" s="244">
        <v>48.222127348133689</v>
      </c>
      <c r="D101" s="245">
        <v>33958</v>
      </c>
      <c r="E101" s="244">
        <v>51.777872651866311</v>
      </c>
      <c r="F101" s="245">
        <v>16750</v>
      </c>
      <c r="G101" s="244">
        <v>52.325763018962235</v>
      </c>
      <c r="H101" s="243">
        <v>15261</v>
      </c>
      <c r="I101" s="244">
        <v>47.674236981037772</v>
      </c>
      <c r="J101" s="245">
        <v>14876</v>
      </c>
      <c r="K101" s="244">
        <v>44.309415303964492</v>
      </c>
      <c r="L101" s="245">
        <v>18697</v>
      </c>
      <c r="M101" s="246">
        <v>55.690584696035508</v>
      </c>
    </row>
    <row r="102" spans="1:13" ht="15.75" thickBot="1" x14ac:dyDescent="0.3">
      <c r="A102" s="248">
        <v>42705</v>
      </c>
      <c r="B102" s="249">
        <v>27900</v>
      </c>
      <c r="C102" s="250">
        <v>46.437309631996804</v>
      </c>
      <c r="D102" s="251">
        <v>32181</v>
      </c>
      <c r="E102" s="250">
        <v>53.562690368003196</v>
      </c>
      <c r="F102" s="251">
        <v>14879</v>
      </c>
      <c r="G102" s="250">
        <v>50.416779615071839</v>
      </c>
      <c r="H102" s="249">
        <v>14633</v>
      </c>
      <c r="I102" s="250">
        <v>49.583220384928168</v>
      </c>
      <c r="J102" s="251">
        <v>13021</v>
      </c>
      <c r="K102" s="250">
        <v>42.595439824658968</v>
      </c>
      <c r="L102" s="251">
        <v>17548</v>
      </c>
      <c r="M102" s="252">
        <v>57.404560175341032</v>
      </c>
    </row>
    <row r="103" spans="1:13" ht="15.75" thickTop="1" x14ac:dyDescent="0.25">
      <c r="A103" s="242">
        <v>42736</v>
      </c>
      <c r="B103" s="243">
        <v>28850</v>
      </c>
      <c r="C103" s="253">
        <v>45.790743444860645</v>
      </c>
      <c r="D103" s="245">
        <v>34154</v>
      </c>
      <c r="E103" s="253">
        <v>54.209256555139348</v>
      </c>
      <c r="F103" s="245">
        <v>15502</v>
      </c>
      <c r="G103" s="253">
        <v>49.764052518378222</v>
      </c>
      <c r="H103" s="243">
        <v>15649</v>
      </c>
      <c r="I103" s="253">
        <v>50.235947481621778</v>
      </c>
      <c r="J103" s="245">
        <v>13348</v>
      </c>
      <c r="K103" s="253">
        <v>41.905001098797598</v>
      </c>
      <c r="L103" s="245">
        <v>18505</v>
      </c>
      <c r="M103" s="241">
        <v>58.094998901202402</v>
      </c>
    </row>
    <row r="104" spans="1:13" x14ac:dyDescent="0.25">
      <c r="A104" s="242">
        <v>42767</v>
      </c>
      <c r="B104" s="243">
        <v>30302</v>
      </c>
      <c r="C104" s="244">
        <v>46.771728896229178</v>
      </c>
      <c r="D104" s="245">
        <v>34485</v>
      </c>
      <c r="E104" s="244">
        <v>53.228271103770822</v>
      </c>
      <c r="F104" s="245">
        <v>16142</v>
      </c>
      <c r="G104" s="244">
        <v>50.649513649199875</v>
      </c>
      <c r="H104" s="243">
        <v>15728</v>
      </c>
      <c r="I104" s="244">
        <v>49.350486350800125</v>
      </c>
      <c r="J104" s="245">
        <v>14160</v>
      </c>
      <c r="K104" s="244">
        <v>43.017285900902266</v>
      </c>
      <c r="L104" s="245">
        <v>18757</v>
      </c>
      <c r="M104" s="246">
        <v>56.982714099097734</v>
      </c>
    </row>
    <row r="105" spans="1:13" x14ac:dyDescent="0.25">
      <c r="A105" s="242">
        <v>42795</v>
      </c>
      <c r="B105" s="243">
        <v>30131</v>
      </c>
      <c r="C105" s="244">
        <v>47.128288547564679</v>
      </c>
      <c r="D105" s="245">
        <v>33803</v>
      </c>
      <c r="E105" s="244">
        <v>52.871711452435321</v>
      </c>
      <c r="F105" s="245">
        <v>16066</v>
      </c>
      <c r="G105" s="244">
        <v>51.188427961511508</v>
      </c>
      <c r="H105" s="243">
        <v>15320</v>
      </c>
      <c r="I105" s="244">
        <v>48.811572038488499</v>
      </c>
      <c r="J105" s="245">
        <v>14065</v>
      </c>
      <c r="K105" s="244">
        <v>43.213100651345705</v>
      </c>
      <c r="L105" s="245">
        <v>18483</v>
      </c>
      <c r="M105" s="246">
        <v>56.786899348654295</v>
      </c>
    </row>
    <row r="106" spans="1:13" x14ac:dyDescent="0.25">
      <c r="A106" s="242">
        <v>42826</v>
      </c>
      <c r="B106" s="243">
        <v>28423</v>
      </c>
      <c r="C106" s="244">
        <v>46.834629580806748</v>
      </c>
      <c r="D106" s="245">
        <v>32265</v>
      </c>
      <c r="E106" s="244">
        <v>53.165370419193245</v>
      </c>
      <c r="F106" s="245">
        <v>15009</v>
      </c>
      <c r="G106" s="244">
        <v>50.815953412784395</v>
      </c>
      <c r="H106" s="243">
        <v>14527</v>
      </c>
      <c r="I106" s="244">
        <v>49.184046587215605</v>
      </c>
      <c r="J106" s="245">
        <v>13414</v>
      </c>
      <c r="K106" s="244">
        <v>43.059835644581405</v>
      </c>
      <c r="L106" s="245">
        <v>17738</v>
      </c>
      <c r="M106" s="246">
        <v>56.940164355418588</v>
      </c>
    </row>
    <row r="107" spans="1:13" x14ac:dyDescent="0.25">
      <c r="A107" s="242">
        <v>42856</v>
      </c>
      <c r="B107" s="243">
        <v>27759</v>
      </c>
      <c r="C107" s="244">
        <v>47.056330626705765</v>
      </c>
      <c r="D107" s="245">
        <v>31232</v>
      </c>
      <c r="E107" s="244">
        <v>52.943669373294235</v>
      </c>
      <c r="F107" s="245">
        <v>14622</v>
      </c>
      <c r="G107" s="244">
        <v>51.409886787145773</v>
      </c>
      <c r="H107" s="243">
        <v>13820</v>
      </c>
      <c r="I107" s="244">
        <v>48.590113212854227</v>
      </c>
      <c r="J107" s="245">
        <v>13137</v>
      </c>
      <c r="K107" s="244">
        <v>43.003044289502114</v>
      </c>
      <c r="L107" s="245">
        <v>17412</v>
      </c>
      <c r="M107" s="246">
        <v>56.996955710497886</v>
      </c>
    </row>
    <row r="108" spans="1:13" x14ac:dyDescent="0.25">
      <c r="A108" s="242">
        <v>42887</v>
      </c>
      <c r="B108" s="243">
        <v>26036</v>
      </c>
      <c r="C108" s="244">
        <v>46.384350893445692</v>
      </c>
      <c r="D108" s="245">
        <v>30095</v>
      </c>
      <c r="E108" s="244">
        <v>53.615649106554308</v>
      </c>
      <c r="F108" s="245">
        <v>13650</v>
      </c>
      <c r="G108" s="244">
        <v>51.184940752962348</v>
      </c>
      <c r="H108" s="243">
        <v>13018</v>
      </c>
      <c r="I108" s="244">
        <v>48.815059247037645</v>
      </c>
      <c r="J108" s="245">
        <v>12386</v>
      </c>
      <c r="K108" s="244">
        <v>42.039167769745106</v>
      </c>
      <c r="L108" s="245">
        <v>17077</v>
      </c>
      <c r="M108" s="246">
        <v>57.960832230254901</v>
      </c>
    </row>
    <row r="109" spans="1:13" x14ac:dyDescent="0.25">
      <c r="A109" s="242">
        <v>42917</v>
      </c>
      <c r="B109" s="243">
        <v>26852</v>
      </c>
      <c r="C109" s="244">
        <v>46.896503545356104</v>
      </c>
      <c r="D109" s="245">
        <v>30406</v>
      </c>
      <c r="E109" s="244">
        <v>53.103496454643896</v>
      </c>
      <c r="F109" s="245">
        <v>13788</v>
      </c>
      <c r="G109" s="244">
        <v>51.717929482370593</v>
      </c>
      <c r="H109" s="243">
        <v>12872</v>
      </c>
      <c r="I109" s="244">
        <v>48.282070517629407</v>
      </c>
      <c r="J109" s="245">
        <v>13064</v>
      </c>
      <c r="K109" s="244">
        <v>42.695601019674491</v>
      </c>
      <c r="L109" s="245">
        <v>17534</v>
      </c>
      <c r="M109" s="246">
        <v>57.304398980325509</v>
      </c>
    </row>
    <row r="110" spans="1:13" x14ac:dyDescent="0.25">
      <c r="A110" s="242">
        <v>42948</v>
      </c>
      <c r="B110" s="243">
        <v>27557</v>
      </c>
      <c r="C110" s="244">
        <v>46.697281908764324</v>
      </c>
      <c r="D110" s="245">
        <v>31455</v>
      </c>
      <c r="E110" s="244">
        <v>53.302718091235676</v>
      </c>
      <c r="F110" s="245">
        <v>14004</v>
      </c>
      <c r="G110" s="244">
        <v>51.614329942503311</v>
      </c>
      <c r="H110" s="243">
        <v>13128</v>
      </c>
      <c r="I110" s="244">
        <v>48.385670057496682</v>
      </c>
      <c r="J110" s="245">
        <v>13553</v>
      </c>
      <c r="K110" s="244">
        <v>42.512547051442908</v>
      </c>
      <c r="L110" s="245">
        <v>18327</v>
      </c>
      <c r="M110" s="246">
        <v>57.487452948557092</v>
      </c>
    </row>
    <row r="111" spans="1:13" x14ac:dyDescent="0.25">
      <c r="A111" s="242">
        <v>42979</v>
      </c>
      <c r="B111" s="243">
        <v>31032</v>
      </c>
      <c r="C111" s="244">
        <v>49.689361429577914</v>
      </c>
      <c r="D111" s="245">
        <v>31420</v>
      </c>
      <c r="E111" s="244">
        <v>50.310638570422086</v>
      </c>
      <c r="F111" s="245">
        <v>16005</v>
      </c>
      <c r="G111" s="244">
        <v>54.366656476103124</v>
      </c>
      <c r="H111" s="243">
        <v>13434</v>
      </c>
      <c r="I111" s="244">
        <v>45.633343523896869</v>
      </c>
      <c r="J111" s="245">
        <v>15027</v>
      </c>
      <c r="K111" s="244">
        <v>45.518432132796171</v>
      </c>
      <c r="L111" s="245">
        <v>17986</v>
      </c>
      <c r="M111" s="246">
        <v>54.481567867203829</v>
      </c>
    </row>
    <row r="112" spans="1:13" x14ac:dyDescent="0.25">
      <c r="A112" s="242">
        <v>43009</v>
      </c>
      <c r="B112" s="243">
        <v>31559</v>
      </c>
      <c r="C112" s="244">
        <v>49.77603230182013</v>
      </c>
      <c r="D112" s="245">
        <v>31843</v>
      </c>
      <c r="E112" s="244">
        <v>50.22396769817987</v>
      </c>
      <c r="F112" s="245">
        <v>16277</v>
      </c>
      <c r="G112" s="244">
        <v>53.818939293744215</v>
      </c>
      <c r="H112" s="243">
        <v>13967</v>
      </c>
      <c r="I112" s="244">
        <v>46.181060706255792</v>
      </c>
      <c r="J112" s="245">
        <v>15282</v>
      </c>
      <c r="K112" s="244">
        <v>46.088425116110741</v>
      </c>
      <c r="L112" s="245">
        <v>17876</v>
      </c>
      <c r="M112" s="246">
        <v>53.911574883889259</v>
      </c>
    </row>
    <row r="113" spans="1:13" x14ac:dyDescent="0.25">
      <c r="A113" s="242">
        <v>43040</v>
      </c>
      <c r="B113" s="243">
        <v>30062</v>
      </c>
      <c r="C113" s="244">
        <v>49.479072370261861</v>
      </c>
      <c r="D113" s="245">
        <v>30695</v>
      </c>
      <c r="E113" s="244">
        <v>50.520927629738132</v>
      </c>
      <c r="F113" s="245">
        <v>15593</v>
      </c>
      <c r="G113" s="244">
        <v>53.400684931506845</v>
      </c>
      <c r="H113" s="243">
        <v>13607</v>
      </c>
      <c r="I113" s="244">
        <v>46.599315068493155</v>
      </c>
      <c r="J113" s="245">
        <v>14469</v>
      </c>
      <c r="K113" s="244">
        <v>45.850366004373036</v>
      </c>
      <c r="L113" s="245">
        <v>17088</v>
      </c>
      <c r="M113" s="246">
        <v>54.149633995626957</v>
      </c>
    </row>
    <row r="114" spans="1:13" ht="15.75" thickBot="1" x14ac:dyDescent="0.3">
      <c r="A114" s="248">
        <v>43070</v>
      </c>
      <c r="B114" s="249">
        <v>26119</v>
      </c>
      <c r="C114" s="250">
        <v>47.003671177656202</v>
      </c>
      <c r="D114" s="251">
        <v>29449</v>
      </c>
      <c r="E114" s="250">
        <v>52.996328822343798</v>
      </c>
      <c r="F114" s="251">
        <v>13628</v>
      </c>
      <c r="G114" s="250">
        <v>50.625951929863668</v>
      </c>
      <c r="H114" s="249">
        <v>13291</v>
      </c>
      <c r="I114" s="250">
        <v>49.374048070136332</v>
      </c>
      <c r="J114" s="251">
        <v>12491</v>
      </c>
      <c r="K114" s="250">
        <v>43.600125658836255</v>
      </c>
      <c r="L114" s="251">
        <v>16158</v>
      </c>
      <c r="M114" s="252">
        <v>56.399874341163738</v>
      </c>
    </row>
    <row r="115" spans="1:13" ht="15.75" thickTop="1" x14ac:dyDescent="0.25">
      <c r="A115" s="242">
        <v>43101</v>
      </c>
      <c r="B115" s="243">
        <v>27387</v>
      </c>
      <c r="C115" s="253">
        <v>46.303278272777995</v>
      </c>
      <c r="D115" s="245">
        <v>31760</v>
      </c>
      <c r="E115" s="253">
        <v>53.696721727222005</v>
      </c>
      <c r="F115" s="245">
        <v>14371</v>
      </c>
      <c r="G115" s="253">
        <v>49.970444034910813</v>
      </c>
      <c r="H115" s="243">
        <v>14388</v>
      </c>
      <c r="I115" s="253">
        <v>50.029555965089187</v>
      </c>
      <c r="J115" s="245">
        <v>13016</v>
      </c>
      <c r="K115" s="253">
        <v>42.832697117283139</v>
      </c>
      <c r="L115" s="245">
        <v>17372</v>
      </c>
      <c r="M115" s="241">
        <v>57.167302882716861</v>
      </c>
    </row>
    <row r="116" spans="1:13" x14ac:dyDescent="0.25">
      <c r="A116" s="242">
        <v>43132</v>
      </c>
      <c r="B116" s="243">
        <v>28898</v>
      </c>
      <c r="C116" s="244">
        <v>47.414189144844784</v>
      </c>
      <c r="D116" s="245">
        <v>32050</v>
      </c>
      <c r="E116" s="244">
        <v>52.585810855155216</v>
      </c>
      <c r="F116" s="245">
        <v>15091</v>
      </c>
      <c r="G116" s="244">
        <v>50.983108108108112</v>
      </c>
      <c r="H116" s="243">
        <v>14509</v>
      </c>
      <c r="I116" s="244">
        <v>49.016891891891888</v>
      </c>
      <c r="J116" s="245">
        <v>13807</v>
      </c>
      <c r="K116" s="244">
        <v>44.044277146867422</v>
      </c>
      <c r="L116" s="245">
        <v>17541</v>
      </c>
      <c r="M116" s="246">
        <v>55.955722853132571</v>
      </c>
    </row>
    <row r="117" spans="1:13" x14ac:dyDescent="0.25">
      <c r="A117" s="242">
        <v>43160</v>
      </c>
      <c r="B117" s="243">
        <v>29239</v>
      </c>
      <c r="C117" s="244">
        <v>47.80348238371618</v>
      </c>
      <c r="D117" s="245">
        <v>31926</v>
      </c>
      <c r="E117" s="244">
        <v>52.19651761628382</v>
      </c>
      <c r="F117" s="245">
        <v>15299</v>
      </c>
      <c r="G117" s="244">
        <v>51.413112881002789</v>
      </c>
      <c r="H117" s="243">
        <v>14458</v>
      </c>
      <c r="I117" s="244">
        <v>48.586887118997211</v>
      </c>
      <c r="J117" s="245">
        <v>13940</v>
      </c>
      <c r="K117" s="244">
        <v>44.383596535914414</v>
      </c>
      <c r="L117" s="245">
        <v>17468</v>
      </c>
      <c r="M117" s="246">
        <v>55.616403464085586</v>
      </c>
    </row>
    <row r="118" spans="1:13" x14ac:dyDescent="0.25">
      <c r="A118" s="242">
        <v>43191</v>
      </c>
      <c r="B118" s="243">
        <v>28403</v>
      </c>
      <c r="C118" s="244">
        <v>48.038900634249472</v>
      </c>
      <c r="D118" s="245">
        <v>30722</v>
      </c>
      <c r="E118" s="244">
        <v>51.961099365750528</v>
      </c>
      <c r="F118" s="245">
        <v>14676</v>
      </c>
      <c r="G118" s="244">
        <v>51.869654343677105</v>
      </c>
      <c r="H118" s="243">
        <v>13618</v>
      </c>
      <c r="I118" s="244">
        <v>48.130345656322895</v>
      </c>
      <c r="J118" s="245">
        <v>13727</v>
      </c>
      <c r="K118" s="244">
        <v>44.523369336057868</v>
      </c>
      <c r="L118" s="245">
        <v>17104</v>
      </c>
      <c r="M118" s="246">
        <v>55.476630663942139</v>
      </c>
    </row>
    <row r="119" spans="1:13" x14ac:dyDescent="0.25">
      <c r="A119" s="242">
        <v>43221</v>
      </c>
      <c r="B119" s="243">
        <v>27244</v>
      </c>
      <c r="C119" s="244">
        <v>48.109625810097299</v>
      </c>
      <c r="D119" s="245">
        <v>29385</v>
      </c>
      <c r="E119" s="244">
        <v>51.890374189902701</v>
      </c>
      <c r="F119" s="245">
        <v>14003</v>
      </c>
      <c r="G119" s="244">
        <v>52.179907586823674</v>
      </c>
      <c r="H119" s="243">
        <v>12833</v>
      </c>
      <c r="I119" s="244">
        <v>47.820092413176326</v>
      </c>
      <c r="J119" s="245">
        <v>13241</v>
      </c>
      <c r="K119" s="244">
        <v>44.443325613399118</v>
      </c>
      <c r="L119" s="245">
        <v>16552</v>
      </c>
      <c r="M119" s="246">
        <v>55.556674386600882</v>
      </c>
    </row>
    <row r="120" spans="1:13" x14ac:dyDescent="0.25">
      <c r="A120" s="242">
        <v>43252</v>
      </c>
      <c r="B120" s="243">
        <v>25346</v>
      </c>
      <c r="C120" s="244">
        <v>47.428004715480625</v>
      </c>
      <c r="D120" s="245">
        <v>28095</v>
      </c>
      <c r="E120" s="244">
        <v>52.571995284519382</v>
      </c>
      <c r="F120" s="245">
        <v>13082</v>
      </c>
      <c r="G120" s="244">
        <v>52.038665022475037</v>
      </c>
      <c r="H120" s="243">
        <v>12057</v>
      </c>
      <c r="I120" s="244">
        <v>47.961334977524963</v>
      </c>
      <c r="J120" s="245">
        <v>12264</v>
      </c>
      <c r="K120" s="244">
        <v>43.332626669493322</v>
      </c>
      <c r="L120" s="245">
        <v>16038</v>
      </c>
      <c r="M120" s="246">
        <v>56.667373330506678</v>
      </c>
    </row>
    <row r="121" spans="1:13" x14ac:dyDescent="0.25">
      <c r="A121" s="242">
        <v>43282</v>
      </c>
      <c r="B121" s="243">
        <v>25757</v>
      </c>
      <c r="C121" s="244">
        <v>48.013794389039056</v>
      </c>
      <c r="D121" s="245">
        <v>27888</v>
      </c>
      <c r="E121" s="244">
        <v>51.986205610960944</v>
      </c>
      <c r="F121" s="245">
        <v>13061</v>
      </c>
      <c r="G121" s="244">
        <v>52.597454896907216</v>
      </c>
      <c r="H121" s="243">
        <v>11771</v>
      </c>
      <c r="I121" s="244">
        <v>47.402545103092784</v>
      </c>
      <c r="J121" s="245">
        <v>12696</v>
      </c>
      <c r="K121" s="244">
        <v>44.063443584493115</v>
      </c>
      <c r="L121" s="245">
        <v>16117</v>
      </c>
      <c r="M121" s="246">
        <v>55.936556415506885</v>
      </c>
    </row>
    <row r="122" spans="1:13" x14ac:dyDescent="0.25">
      <c r="A122" s="242">
        <v>43313</v>
      </c>
      <c r="B122" s="243">
        <v>26572</v>
      </c>
      <c r="C122" s="244">
        <v>47.905962103593126</v>
      </c>
      <c r="D122" s="245">
        <v>28895</v>
      </c>
      <c r="E122" s="244">
        <v>52.094037896406874</v>
      </c>
      <c r="F122" s="245">
        <v>13312</v>
      </c>
      <c r="G122" s="244">
        <v>52.446615711921829</v>
      </c>
      <c r="H122" s="243">
        <v>12070</v>
      </c>
      <c r="I122" s="244">
        <v>47.553384288078163</v>
      </c>
      <c r="J122" s="245">
        <v>13260</v>
      </c>
      <c r="K122" s="244">
        <v>44.075120491939508</v>
      </c>
      <c r="L122" s="245">
        <v>16825</v>
      </c>
      <c r="M122" s="246">
        <v>55.924879508060499</v>
      </c>
    </row>
    <row r="123" spans="1:13" x14ac:dyDescent="0.25">
      <c r="A123" s="242">
        <v>43344</v>
      </c>
      <c r="B123" s="243">
        <v>29221</v>
      </c>
      <c r="C123" s="244">
        <v>50.266634555838444</v>
      </c>
      <c r="D123" s="245">
        <v>28911</v>
      </c>
      <c r="E123" s="244">
        <v>49.733365444161564</v>
      </c>
      <c r="F123" s="243">
        <v>14863</v>
      </c>
      <c r="G123" s="244">
        <v>54.35164192203613</v>
      </c>
      <c r="H123" s="245">
        <v>12483</v>
      </c>
      <c r="I123" s="244">
        <v>45.64835807796387</v>
      </c>
      <c r="J123" s="245">
        <v>14358</v>
      </c>
      <c r="K123" s="247">
        <v>46.638082245176378</v>
      </c>
      <c r="L123" s="245">
        <v>16428</v>
      </c>
      <c r="M123" s="246">
        <v>53.361917754823615</v>
      </c>
    </row>
    <row r="124" spans="1:13" x14ac:dyDescent="0.25">
      <c r="A124" s="242">
        <v>43374</v>
      </c>
      <c r="B124" s="243">
        <v>28644</v>
      </c>
      <c r="C124" s="244">
        <v>49.596564740104583</v>
      </c>
      <c r="D124" s="245">
        <v>29110</v>
      </c>
      <c r="E124" s="244">
        <v>50.403435259895424</v>
      </c>
      <c r="F124" s="245">
        <v>14639</v>
      </c>
      <c r="G124" s="244">
        <v>53.288922864111242</v>
      </c>
      <c r="H124" s="245">
        <v>12832</v>
      </c>
      <c r="I124" s="244">
        <v>46.711077135888758</v>
      </c>
      <c r="J124" s="245">
        <v>14005</v>
      </c>
      <c r="K124" s="244">
        <v>46.247069312815768</v>
      </c>
      <c r="L124" s="245">
        <v>16278</v>
      </c>
      <c r="M124" s="246">
        <v>53.752930687184232</v>
      </c>
    </row>
    <row r="125" spans="1:13" x14ac:dyDescent="0.25">
      <c r="A125" s="242">
        <v>43405</v>
      </c>
      <c r="B125" s="243">
        <v>27720</v>
      </c>
      <c r="C125" s="244">
        <v>49.364248317127895</v>
      </c>
      <c r="D125" s="245">
        <v>28434</v>
      </c>
      <c r="E125" s="244">
        <v>50.635751682872097</v>
      </c>
      <c r="F125" s="245">
        <v>14243</v>
      </c>
      <c r="G125" s="244">
        <v>53.105891126025348</v>
      </c>
      <c r="H125" s="245">
        <v>12577</v>
      </c>
      <c r="I125" s="244">
        <v>46.894108873974645</v>
      </c>
      <c r="J125" s="245">
        <v>13477</v>
      </c>
      <c r="K125" s="244">
        <v>45.943274016499622</v>
      </c>
      <c r="L125" s="245">
        <v>15857</v>
      </c>
      <c r="M125" s="246">
        <v>54.056725983500378</v>
      </c>
    </row>
    <row r="126" spans="1:13" ht="15.75" thickBot="1" x14ac:dyDescent="0.3">
      <c r="A126" s="248">
        <v>43435</v>
      </c>
      <c r="B126" s="249">
        <v>24833</v>
      </c>
      <c r="C126" s="250">
        <v>47.766792336693079</v>
      </c>
      <c r="D126" s="251">
        <v>27155</v>
      </c>
      <c r="E126" s="250">
        <v>52.233207663306914</v>
      </c>
      <c r="F126" s="251">
        <v>12887</v>
      </c>
      <c r="G126" s="250">
        <v>51.715558409245958</v>
      </c>
      <c r="H126" s="249">
        <v>12032</v>
      </c>
      <c r="I126" s="250">
        <v>48.284441590754042</v>
      </c>
      <c r="J126" s="251">
        <v>11946</v>
      </c>
      <c r="K126" s="250">
        <v>44.131663526543278</v>
      </c>
      <c r="L126" s="251">
        <v>15123</v>
      </c>
      <c r="M126" s="252">
        <v>55.868336473456722</v>
      </c>
    </row>
    <row r="127" spans="1:13" ht="15.75" thickTop="1" x14ac:dyDescent="0.25">
      <c r="A127" s="242">
        <v>43466</v>
      </c>
      <c r="B127" s="243">
        <v>26096</v>
      </c>
      <c r="C127" s="253">
        <v>47.403316924306552</v>
      </c>
      <c r="D127" s="245">
        <v>28955</v>
      </c>
      <c r="E127" s="253">
        <v>52.596683075693448</v>
      </c>
      <c r="F127" s="245">
        <v>13604</v>
      </c>
      <c r="G127" s="254">
        <v>51.386265770189624</v>
      </c>
      <c r="H127" s="243">
        <v>12870</v>
      </c>
      <c r="I127" s="253">
        <v>48.613734229810376</v>
      </c>
      <c r="J127" s="245">
        <v>12492</v>
      </c>
      <c r="K127" s="253">
        <v>43.713475872204924</v>
      </c>
      <c r="L127" s="245">
        <v>16085</v>
      </c>
      <c r="M127" s="241">
        <v>56.286524127795076</v>
      </c>
    </row>
    <row r="128" spans="1:13" x14ac:dyDescent="0.25">
      <c r="A128" s="242">
        <v>43497</v>
      </c>
      <c r="B128" s="243">
        <v>27598</v>
      </c>
      <c r="C128" s="244">
        <v>48.173296793450746</v>
      </c>
      <c r="D128" s="245">
        <v>29691</v>
      </c>
      <c r="E128" s="244">
        <v>51.826703206549254</v>
      </c>
      <c r="F128" s="245">
        <v>14392</v>
      </c>
      <c r="G128" s="244">
        <v>51.958554460449832</v>
      </c>
      <c r="H128" s="243">
        <v>13307</v>
      </c>
      <c r="I128" s="244">
        <v>48.041445539550168</v>
      </c>
      <c r="J128" s="245">
        <v>13206</v>
      </c>
      <c r="K128" s="244">
        <v>44.629942548158162</v>
      </c>
      <c r="L128" s="245">
        <v>16384</v>
      </c>
      <c r="M128" s="246">
        <v>55.370057451841838</v>
      </c>
    </row>
    <row r="129" spans="1:13" x14ac:dyDescent="0.25">
      <c r="A129" s="242">
        <v>43525</v>
      </c>
      <c r="B129" s="243">
        <v>28103</v>
      </c>
      <c r="C129" s="244">
        <v>48.712970827338751</v>
      </c>
      <c r="D129" s="245">
        <v>29588</v>
      </c>
      <c r="E129" s="244">
        <v>51.287029172661249</v>
      </c>
      <c r="F129" s="245">
        <v>14749</v>
      </c>
      <c r="G129" s="244">
        <v>52.407348186049816</v>
      </c>
      <c r="H129" s="243">
        <v>13394</v>
      </c>
      <c r="I129" s="244">
        <v>47.592651813950184</v>
      </c>
      <c r="J129" s="245">
        <v>13354</v>
      </c>
      <c r="K129" s="244">
        <v>45.194260186814674</v>
      </c>
      <c r="L129" s="245">
        <v>16194</v>
      </c>
      <c r="M129" s="246">
        <v>54.805739813185326</v>
      </c>
    </row>
    <row r="130" spans="1:13" x14ac:dyDescent="0.25">
      <c r="A130" s="242">
        <v>43556</v>
      </c>
      <c r="B130" s="243">
        <v>26963</v>
      </c>
      <c r="C130" s="244">
        <v>48.649477653681686</v>
      </c>
      <c r="D130" s="245">
        <v>28460</v>
      </c>
      <c r="E130" s="244">
        <v>51.350522346318314</v>
      </c>
      <c r="F130" s="245">
        <v>14123</v>
      </c>
      <c r="G130" s="244">
        <v>52.270624375439503</v>
      </c>
      <c r="H130" s="243">
        <v>12896</v>
      </c>
      <c r="I130" s="244">
        <v>47.729375624560497</v>
      </c>
      <c r="J130" s="245">
        <v>12840</v>
      </c>
      <c r="K130" s="244">
        <v>45.204900718208698</v>
      </c>
      <c r="L130" s="245">
        <v>15564</v>
      </c>
      <c r="M130" s="246">
        <v>54.795099281791295</v>
      </c>
    </row>
    <row r="131" spans="1:13" x14ac:dyDescent="0.25">
      <c r="A131" s="242">
        <v>43586</v>
      </c>
      <c r="B131" s="243">
        <v>25982</v>
      </c>
      <c r="C131" s="244">
        <v>48.360198041916391</v>
      </c>
      <c r="D131" s="245">
        <v>27744</v>
      </c>
      <c r="E131" s="244">
        <v>51.639801958083609</v>
      </c>
      <c r="F131" s="245">
        <v>13546</v>
      </c>
      <c r="G131" s="244">
        <v>52.162193384419886</v>
      </c>
      <c r="H131" s="243">
        <v>12423</v>
      </c>
      <c r="I131" s="244">
        <v>47.837806615580114</v>
      </c>
      <c r="J131" s="245">
        <v>12436</v>
      </c>
      <c r="K131" s="244">
        <v>44.803112728320784</v>
      </c>
      <c r="L131" s="245">
        <v>15321</v>
      </c>
      <c r="M131" s="246">
        <v>55.196887271679216</v>
      </c>
    </row>
    <row r="132" spans="1:13" x14ac:dyDescent="0.25">
      <c r="A132" s="242">
        <v>43617</v>
      </c>
      <c r="B132" s="243">
        <v>23838</v>
      </c>
      <c r="C132" s="244">
        <v>46.872603574729141</v>
      </c>
      <c r="D132" s="245">
        <v>27019</v>
      </c>
      <c r="E132" s="244">
        <v>53.127396425270859</v>
      </c>
      <c r="F132" s="245">
        <v>12436</v>
      </c>
      <c r="G132" s="244">
        <v>51.238103085987397</v>
      </c>
      <c r="H132" s="243">
        <v>11835</v>
      </c>
      <c r="I132" s="244">
        <v>48.76189691401261</v>
      </c>
      <c r="J132" s="245">
        <v>11402</v>
      </c>
      <c r="K132" s="244">
        <v>42.887233882494549</v>
      </c>
      <c r="L132" s="245">
        <v>15184</v>
      </c>
      <c r="M132" s="246">
        <v>57.112766117505451</v>
      </c>
    </row>
    <row r="133" spans="1:13" x14ac:dyDescent="0.25">
      <c r="A133" s="242">
        <v>43647</v>
      </c>
      <c r="B133" s="243">
        <v>23783</v>
      </c>
      <c r="C133" s="244">
        <v>46.463876841323795</v>
      </c>
      <c r="D133" s="245">
        <v>27403</v>
      </c>
      <c r="E133" s="244">
        <v>53.536123158676197</v>
      </c>
      <c r="F133" s="245">
        <v>12184</v>
      </c>
      <c r="G133" s="244">
        <v>51.008959222975804</v>
      </c>
      <c r="H133" s="243">
        <v>11702</v>
      </c>
      <c r="I133" s="244">
        <v>48.991040777024196</v>
      </c>
      <c r="J133" s="245">
        <v>11599</v>
      </c>
      <c r="K133" s="244">
        <v>42.487179487179489</v>
      </c>
      <c r="L133" s="245">
        <v>15701</v>
      </c>
      <c r="M133" s="246">
        <v>57.512820512820518</v>
      </c>
    </row>
    <row r="134" spans="1:13" x14ac:dyDescent="0.25">
      <c r="A134" s="242">
        <v>43678</v>
      </c>
      <c r="B134" s="243">
        <v>25216</v>
      </c>
      <c r="C134" s="244">
        <v>46.84550791409675</v>
      </c>
      <c r="D134" s="245">
        <v>28612</v>
      </c>
      <c r="E134" s="244">
        <v>53.15449208590325</v>
      </c>
      <c r="F134" s="245">
        <v>12750</v>
      </c>
      <c r="G134" s="244">
        <v>51.260402846460018</v>
      </c>
      <c r="H134" s="243">
        <v>12123</v>
      </c>
      <c r="I134" s="244">
        <v>48.739597153539982</v>
      </c>
      <c r="J134" s="245">
        <v>12466</v>
      </c>
      <c r="K134" s="244">
        <v>43.053013296494555</v>
      </c>
      <c r="L134" s="245">
        <v>16489</v>
      </c>
      <c r="M134" s="246">
        <v>56.946986703505445</v>
      </c>
    </row>
    <row r="135" spans="1:13" x14ac:dyDescent="0.25">
      <c r="A135" s="242">
        <v>43709</v>
      </c>
      <c r="B135" s="243">
        <v>28365</v>
      </c>
      <c r="C135" s="244">
        <v>50.280072322473146</v>
      </c>
      <c r="D135" s="245">
        <v>28049</v>
      </c>
      <c r="E135" s="244">
        <v>49.719927677526854</v>
      </c>
      <c r="F135" s="245">
        <v>14563</v>
      </c>
      <c r="G135" s="244">
        <v>54.30713007159904</v>
      </c>
      <c r="H135" s="243">
        <v>12253</v>
      </c>
      <c r="I135" s="244">
        <v>45.692869928400953</v>
      </c>
      <c r="J135" s="245">
        <v>13802</v>
      </c>
      <c r="K135" s="244">
        <v>46.631529157375503</v>
      </c>
      <c r="L135" s="245">
        <v>15796</v>
      </c>
      <c r="M135" s="246">
        <v>53.368470842624504</v>
      </c>
    </row>
    <row r="136" spans="1:13" x14ac:dyDescent="0.25">
      <c r="A136" s="242">
        <v>43739</v>
      </c>
      <c r="B136" s="243">
        <v>29231</v>
      </c>
      <c r="C136" s="244">
        <v>50.549925638985926</v>
      </c>
      <c r="D136" s="245">
        <v>28595</v>
      </c>
      <c r="E136" s="244">
        <v>49.450074361014082</v>
      </c>
      <c r="F136" s="245">
        <v>15181</v>
      </c>
      <c r="G136" s="244">
        <v>54.696451089893714</v>
      </c>
      <c r="H136" s="243">
        <v>12574</v>
      </c>
      <c r="I136" s="244">
        <v>45.303548910106286</v>
      </c>
      <c r="J136" s="245">
        <v>14050</v>
      </c>
      <c r="K136" s="244">
        <v>46.722756143793021</v>
      </c>
      <c r="L136" s="245">
        <v>16021</v>
      </c>
      <c r="M136" s="246">
        <v>53.277243856206979</v>
      </c>
    </row>
    <row r="137" spans="1:13" x14ac:dyDescent="0.25">
      <c r="A137" s="242">
        <v>43770</v>
      </c>
      <c r="B137" s="243">
        <v>28446</v>
      </c>
      <c r="C137" s="244">
        <v>50.378110333835124</v>
      </c>
      <c r="D137" s="245">
        <v>28019</v>
      </c>
      <c r="E137" s="244">
        <v>49.621889666164883</v>
      </c>
      <c r="F137" s="245">
        <v>14784</v>
      </c>
      <c r="G137" s="244">
        <v>54.315000551085632</v>
      </c>
      <c r="H137" s="243">
        <v>12435</v>
      </c>
      <c r="I137" s="244">
        <v>45.684999448914361</v>
      </c>
      <c r="J137" s="245">
        <v>13662</v>
      </c>
      <c r="K137" s="244">
        <v>46.714080558025032</v>
      </c>
      <c r="L137" s="245">
        <v>15584</v>
      </c>
      <c r="M137" s="246">
        <v>53.285919441974968</v>
      </c>
    </row>
    <row r="138" spans="1:13" ht="15.75" thickBot="1" x14ac:dyDescent="0.3">
      <c r="A138" s="248">
        <v>43800</v>
      </c>
      <c r="B138" s="249">
        <v>25075</v>
      </c>
      <c r="C138" s="250">
        <v>48.037318722580892</v>
      </c>
      <c r="D138" s="251">
        <v>27124</v>
      </c>
      <c r="E138" s="250">
        <v>51.962681277419108</v>
      </c>
      <c r="F138" s="251">
        <v>13141</v>
      </c>
      <c r="G138" s="250">
        <v>51.689415096566108</v>
      </c>
      <c r="H138" s="249">
        <v>12282</v>
      </c>
      <c r="I138" s="250">
        <v>48.310584903433899</v>
      </c>
      <c r="J138" s="251">
        <v>11934</v>
      </c>
      <c r="K138" s="250">
        <v>44.569763967732293</v>
      </c>
      <c r="L138" s="251">
        <v>14842</v>
      </c>
      <c r="M138" s="252">
        <v>55.4302360322677</v>
      </c>
    </row>
    <row r="139" spans="1:13" ht="15.75" thickTop="1" x14ac:dyDescent="0.25">
      <c r="A139" s="242">
        <v>43831</v>
      </c>
      <c r="B139" s="243">
        <v>26475</v>
      </c>
      <c r="C139" s="253">
        <v>47.404608856022492</v>
      </c>
      <c r="D139" s="245">
        <v>29374</v>
      </c>
      <c r="E139" s="253">
        <v>52.595391143977508</v>
      </c>
      <c r="F139" s="245">
        <v>13856</v>
      </c>
      <c r="G139" s="254">
        <v>50.980536443577762</v>
      </c>
      <c r="H139" s="243">
        <v>13323</v>
      </c>
      <c r="I139" s="253">
        <v>49.019463556422238</v>
      </c>
      <c r="J139" s="245">
        <v>12619</v>
      </c>
      <c r="K139" s="253">
        <v>44.014649459365188</v>
      </c>
      <c r="L139" s="245">
        <v>16051</v>
      </c>
      <c r="M139" s="241">
        <v>55.985350540634812</v>
      </c>
    </row>
    <row r="140" spans="1:13" x14ac:dyDescent="0.25">
      <c r="A140" s="242">
        <v>43862</v>
      </c>
      <c r="B140" s="243">
        <v>27977</v>
      </c>
      <c r="C140" s="244">
        <v>48.608311904927376</v>
      </c>
      <c r="D140" s="245">
        <v>29579</v>
      </c>
      <c r="E140" s="244">
        <v>51.391688095072631</v>
      </c>
      <c r="F140" s="245">
        <v>14677</v>
      </c>
      <c r="G140" s="244">
        <v>52.022117463580621</v>
      </c>
      <c r="H140" s="243">
        <v>13536</v>
      </c>
      <c r="I140" s="244">
        <v>47.977882536419379</v>
      </c>
      <c r="J140" s="245">
        <v>13300</v>
      </c>
      <c r="K140" s="244">
        <v>45.32597212282316</v>
      </c>
      <c r="L140" s="245">
        <v>16043</v>
      </c>
      <c r="M140" s="246">
        <v>54.674027877176833</v>
      </c>
    </row>
    <row r="141" spans="1:13" x14ac:dyDescent="0.25">
      <c r="A141" s="242">
        <v>43891</v>
      </c>
      <c r="B141" s="243">
        <v>28166</v>
      </c>
      <c r="C141" s="244">
        <v>47.323498773480296</v>
      </c>
      <c r="D141" s="245">
        <v>31352</v>
      </c>
      <c r="E141" s="244">
        <v>52.676501226519711</v>
      </c>
      <c r="F141" s="245">
        <v>14679</v>
      </c>
      <c r="G141" s="244">
        <v>50.424238260451368</v>
      </c>
      <c r="H141" s="243">
        <v>14432</v>
      </c>
      <c r="I141" s="244">
        <v>49.575761739548625</v>
      </c>
      <c r="J141" s="245">
        <v>13487</v>
      </c>
      <c r="K141" s="244">
        <v>44.354918275397118</v>
      </c>
      <c r="L141" s="245">
        <v>16920</v>
      </c>
      <c r="M141" s="246">
        <v>55.645081724602882</v>
      </c>
    </row>
    <row r="142" spans="1:13" x14ac:dyDescent="0.25">
      <c r="A142" s="242">
        <v>43922</v>
      </c>
      <c r="B142" s="243">
        <v>32050</v>
      </c>
      <c r="C142" s="244">
        <v>45.766100242753105</v>
      </c>
      <c r="D142" s="245">
        <v>37980</v>
      </c>
      <c r="E142" s="244">
        <v>54.233899757246895</v>
      </c>
      <c r="F142" s="245">
        <v>16496</v>
      </c>
      <c r="G142" s="244">
        <v>48.395235580590274</v>
      </c>
      <c r="H142" s="243">
        <v>17590</v>
      </c>
      <c r="I142" s="244">
        <v>51.604764419409733</v>
      </c>
      <c r="J142" s="245">
        <v>15554</v>
      </c>
      <c r="K142" s="244">
        <v>43.272868907188958</v>
      </c>
      <c r="L142" s="245">
        <v>20390</v>
      </c>
      <c r="M142" s="246">
        <v>56.727131092811035</v>
      </c>
    </row>
    <row r="143" spans="1:13" x14ac:dyDescent="0.25">
      <c r="A143" s="242">
        <v>43952</v>
      </c>
      <c r="B143" s="243">
        <v>33802</v>
      </c>
      <c r="C143" s="244">
        <v>45.428521510072976</v>
      </c>
      <c r="D143" s="245">
        <v>40605</v>
      </c>
      <c r="E143" s="244">
        <v>54.571478489927031</v>
      </c>
      <c r="F143" s="245">
        <v>17196</v>
      </c>
      <c r="G143" s="244">
        <v>47.951813948300384</v>
      </c>
      <c r="H143" s="243">
        <v>18665</v>
      </c>
      <c r="I143" s="244">
        <v>52.048186051699616</v>
      </c>
      <c r="J143" s="245">
        <v>16606</v>
      </c>
      <c r="K143" s="244">
        <v>43.080994136875425</v>
      </c>
      <c r="L143" s="245">
        <v>21940</v>
      </c>
      <c r="M143" s="246">
        <v>56.919005863124582</v>
      </c>
    </row>
    <row r="144" spans="1:13" x14ac:dyDescent="0.25">
      <c r="A144" s="242">
        <v>43983</v>
      </c>
      <c r="B144" s="243">
        <v>31236</v>
      </c>
      <c r="C144" s="244">
        <v>43.556956200409971</v>
      </c>
      <c r="D144" s="245">
        <v>40477</v>
      </c>
      <c r="E144" s="244">
        <v>56.443043799590029</v>
      </c>
      <c r="F144" s="245">
        <v>16063</v>
      </c>
      <c r="G144" s="244">
        <v>46.762736535662306</v>
      </c>
      <c r="H144" s="243">
        <v>18287</v>
      </c>
      <c r="I144" s="244">
        <v>53.237263464337701</v>
      </c>
      <c r="J144" s="245">
        <v>15173</v>
      </c>
      <c r="K144" s="244">
        <v>40.609694082380962</v>
      </c>
      <c r="L144" s="245">
        <v>22190</v>
      </c>
      <c r="M144" s="246">
        <v>59.390305917619038</v>
      </c>
    </row>
    <row r="145" spans="1:21" x14ac:dyDescent="0.25">
      <c r="A145" s="242">
        <v>44013</v>
      </c>
      <c r="B145" s="243">
        <v>32889</v>
      </c>
      <c r="C145" s="244">
        <v>44.641257431386919</v>
      </c>
      <c r="D145" s="245">
        <v>40785</v>
      </c>
      <c r="E145" s="244">
        <v>55.358742568613081</v>
      </c>
      <c r="F145" s="245">
        <v>16768</v>
      </c>
      <c r="G145" s="244">
        <v>47.977110157367669</v>
      </c>
      <c r="H145" s="243">
        <v>18182</v>
      </c>
      <c r="I145" s="244">
        <v>52.022889842632338</v>
      </c>
      <c r="J145" s="245">
        <v>16121</v>
      </c>
      <c r="K145" s="244">
        <v>41.630513376717282</v>
      </c>
      <c r="L145" s="245">
        <v>22603</v>
      </c>
      <c r="M145" s="246">
        <v>58.369486623282718</v>
      </c>
    </row>
    <row r="146" spans="1:21" x14ac:dyDescent="0.25">
      <c r="A146" s="242">
        <v>44044</v>
      </c>
      <c r="B146" s="243">
        <v>34305</v>
      </c>
      <c r="C146" s="244">
        <v>45.247108168352746</v>
      </c>
      <c r="D146" s="245">
        <v>41512</v>
      </c>
      <c r="E146" s="244">
        <v>54.752891831647254</v>
      </c>
      <c r="F146" s="245">
        <v>17433</v>
      </c>
      <c r="G146" s="244">
        <v>48.737733791830919</v>
      </c>
      <c r="H146" s="243">
        <v>18336</v>
      </c>
      <c r="I146" s="244">
        <v>51.262266208169081</v>
      </c>
      <c r="J146" s="245">
        <v>16872</v>
      </c>
      <c r="K146" s="244">
        <v>42.129444666400317</v>
      </c>
      <c r="L146" s="245">
        <v>23176</v>
      </c>
      <c r="M146" s="246">
        <v>57.870555333599683</v>
      </c>
    </row>
    <row r="147" spans="1:21" x14ac:dyDescent="0.25">
      <c r="A147" s="242">
        <v>44075</v>
      </c>
      <c r="B147" s="243">
        <v>36366</v>
      </c>
      <c r="C147" s="244">
        <v>47.902314369640528</v>
      </c>
      <c r="D147" s="245">
        <v>39551</v>
      </c>
      <c r="E147" s="244">
        <v>52.097685630359472</v>
      </c>
      <c r="F147" s="245">
        <v>18597</v>
      </c>
      <c r="G147" s="244">
        <v>51.135613726352837</v>
      </c>
      <c r="H147" s="243">
        <v>17771</v>
      </c>
      <c r="I147" s="244">
        <v>48.864386273647163</v>
      </c>
      <c r="J147" s="245">
        <v>17769</v>
      </c>
      <c r="K147" s="244">
        <v>44.929075324281271</v>
      </c>
      <c r="L147" s="245">
        <v>21780</v>
      </c>
      <c r="M147" s="246">
        <v>55.070924675718722</v>
      </c>
    </row>
    <row r="148" spans="1:21" x14ac:dyDescent="0.25">
      <c r="A148" s="242">
        <v>44105</v>
      </c>
      <c r="B148" s="243">
        <v>38368</v>
      </c>
      <c r="C148" s="244">
        <v>49.028201949985309</v>
      </c>
      <c r="D148" s="245">
        <v>39889</v>
      </c>
      <c r="E148" s="244">
        <v>50.971798050014691</v>
      </c>
      <c r="F148" s="245">
        <v>19619</v>
      </c>
      <c r="G148" s="244">
        <v>51.948842874543246</v>
      </c>
      <c r="H148" s="243">
        <v>18147</v>
      </c>
      <c r="I148" s="244">
        <v>48.051157125456761</v>
      </c>
      <c r="J148" s="245">
        <v>18749</v>
      </c>
      <c r="K148" s="244">
        <v>46.304116964263663</v>
      </c>
      <c r="L148" s="245">
        <v>21742</v>
      </c>
      <c r="M148" s="246">
        <v>53.695883035736337</v>
      </c>
    </row>
    <row r="149" spans="1:21" x14ac:dyDescent="0.25">
      <c r="A149" s="242">
        <v>44136</v>
      </c>
      <c r="B149" s="243">
        <v>38851</v>
      </c>
      <c r="C149" s="244">
        <v>49.744561529301798</v>
      </c>
      <c r="D149" s="245">
        <v>39250</v>
      </c>
      <c r="E149" s="244">
        <v>50.255438470698202</v>
      </c>
      <c r="F149" s="245">
        <v>19848</v>
      </c>
      <c r="G149" s="244">
        <v>52.556600026479551</v>
      </c>
      <c r="H149" s="243">
        <v>17917</v>
      </c>
      <c r="I149" s="244">
        <v>47.443399973520457</v>
      </c>
      <c r="J149" s="245">
        <v>19003</v>
      </c>
      <c r="K149" s="244">
        <v>47.111761205870685</v>
      </c>
      <c r="L149" s="245">
        <v>21333</v>
      </c>
      <c r="M149" s="246">
        <v>52.888238794129315</v>
      </c>
    </row>
    <row r="150" spans="1:21" ht="15.75" thickBot="1" x14ac:dyDescent="0.3">
      <c r="A150" s="248">
        <v>44166</v>
      </c>
      <c r="B150" s="249">
        <v>38627</v>
      </c>
      <c r="C150" s="250">
        <v>49.8702472403331</v>
      </c>
      <c r="D150" s="251">
        <v>38828</v>
      </c>
      <c r="E150" s="250">
        <v>50.1297527596669</v>
      </c>
      <c r="F150" s="251">
        <v>19926</v>
      </c>
      <c r="G150" s="250">
        <v>52.756155679110407</v>
      </c>
      <c r="H150" s="249">
        <v>17844</v>
      </c>
      <c r="I150" s="250">
        <v>47.243844320889593</v>
      </c>
      <c r="J150" s="251">
        <v>18701</v>
      </c>
      <c r="K150" s="250">
        <v>47.123598336903108</v>
      </c>
      <c r="L150" s="251">
        <v>20984</v>
      </c>
      <c r="M150" s="252">
        <v>52.876401663096885</v>
      </c>
      <c r="P150" s="358"/>
    </row>
    <row r="151" spans="1:21" ht="15.75" thickTop="1" x14ac:dyDescent="0.25">
      <c r="A151" s="242">
        <v>44197</v>
      </c>
      <c r="B151" s="243">
        <v>37783</v>
      </c>
      <c r="C151" s="253">
        <v>48.351718666018272</v>
      </c>
      <c r="D151" s="245">
        <v>40359</v>
      </c>
      <c r="E151" s="253">
        <v>51.648281333981728</v>
      </c>
      <c r="F151" s="245">
        <v>19597</v>
      </c>
      <c r="G151" s="254">
        <v>51.337332669687996</v>
      </c>
      <c r="H151" s="243">
        <v>18576</v>
      </c>
      <c r="I151" s="253">
        <v>48.662667330311997</v>
      </c>
      <c r="J151" s="245">
        <v>18186</v>
      </c>
      <c r="K151" s="253">
        <v>45.500262703595283</v>
      </c>
      <c r="L151" s="245">
        <v>21783</v>
      </c>
      <c r="M151" s="241">
        <v>54.499737296404717</v>
      </c>
    </row>
    <row r="152" spans="1:21" x14ac:dyDescent="0.25">
      <c r="A152" s="242">
        <v>44228</v>
      </c>
      <c r="B152" s="243">
        <v>39748</v>
      </c>
      <c r="C152" s="244">
        <v>49.06675883863322</v>
      </c>
      <c r="D152" s="245">
        <v>41260</v>
      </c>
      <c r="E152" s="244">
        <v>50.93324116136678</v>
      </c>
      <c r="F152" s="245">
        <v>20576</v>
      </c>
      <c r="G152" s="244">
        <v>51.980598221503641</v>
      </c>
      <c r="H152" s="243">
        <v>19008</v>
      </c>
      <c r="I152" s="244">
        <v>48.019401778496359</v>
      </c>
      <c r="J152" s="245">
        <v>19172</v>
      </c>
      <c r="K152" s="244">
        <v>46.282348397064503</v>
      </c>
      <c r="L152" s="245">
        <v>22252</v>
      </c>
      <c r="M152" s="246">
        <v>53.717651602935504</v>
      </c>
    </row>
    <row r="153" spans="1:21" x14ac:dyDescent="0.25">
      <c r="A153" s="242">
        <v>44256</v>
      </c>
      <c r="B153" s="243">
        <v>39220</v>
      </c>
      <c r="C153" s="244">
        <v>49.504575575891444</v>
      </c>
      <c r="D153" s="245">
        <v>40005</v>
      </c>
      <c r="E153" s="244">
        <v>50.495424424108549</v>
      </c>
      <c r="F153" s="245">
        <v>20318</v>
      </c>
      <c r="G153" s="244">
        <v>52.374078465742123</v>
      </c>
      <c r="H153" s="243">
        <v>18476</v>
      </c>
      <c r="I153" s="244">
        <v>47.625921534257877</v>
      </c>
      <c r="J153" s="245">
        <v>18902</v>
      </c>
      <c r="K153" s="244">
        <v>46.751255224951151</v>
      </c>
      <c r="L153" s="245">
        <v>21529</v>
      </c>
      <c r="M153" s="246">
        <v>53.248744775048849</v>
      </c>
    </row>
    <row r="154" spans="1:21" x14ac:dyDescent="0.25">
      <c r="A154" s="242">
        <v>44287</v>
      </c>
      <c r="B154" s="243">
        <v>39246</v>
      </c>
      <c r="C154" s="244">
        <v>50.146301572901628</v>
      </c>
      <c r="D154" s="245">
        <v>39017</v>
      </c>
      <c r="E154" s="244">
        <v>49.853698427098372</v>
      </c>
      <c r="F154" s="245">
        <v>20374</v>
      </c>
      <c r="G154" s="244">
        <v>53.174996737570147</v>
      </c>
      <c r="H154" s="243">
        <v>17941</v>
      </c>
      <c r="I154" s="244">
        <v>46.82500326242986</v>
      </c>
      <c r="J154" s="245">
        <v>18872</v>
      </c>
      <c r="K154" s="244">
        <v>47.241413837989384</v>
      </c>
      <c r="L154" s="245">
        <v>21076</v>
      </c>
      <c r="M154" s="246">
        <v>52.758586162010616</v>
      </c>
    </row>
    <row r="155" spans="1:21" x14ac:dyDescent="0.25">
      <c r="A155" s="242">
        <v>44317</v>
      </c>
      <c r="B155" s="243">
        <v>35385</v>
      </c>
      <c r="C155" s="244">
        <v>48.623134635996372</v>
      </c>
      <c r="D155" s="245">
        <v>37389</v>
      </c>
      <c r="E155" s="244">
        <v>51.376865364003635</v>
      </c>
      <c r="F155" s="245">
        <v>18631</v>
      </c>
      <c r="G155" s="244">
        <v>52.178905506077413</v>
      </c>
      <c r="H155" s="243">
        <v>17075</v>
      </c>
      <c r="I155" s="244">
        <v>47.821094493922587</v>
      </c>
      <c r="J155" s="245">
        <v>16754</v>
      </c>
      <c r="K155" s="244">
        <v>45.198014459911512</v>
      </c>
      <c r="L155" s="245">
        <v>20314</v>
      </c>
      <c r="M155" s="246">
        <v>54.801985540088481</v>
      </c>
    </row>
    <row r="156" spans="1:21" x14ac:dyDescent="0.25">
      <c r="A156" s="242">
        <v>44348</v>
      </c>
      <c r="B156" s="243">
        <v>33820</v>
      </c>
      <c r="C156" s="244">
        <v>48.806534476289428</v>
      </c>
      <c r="D156" s="245">
        <v>35474</v>
      </c>
      <c r="E156" s="244">
        <v>51.193465523710572</v>
      </c>
      <c r="F156" s="245">
        <v>17566</v>
      </c>
      <c r="G156" s="244">
        <v>52.442082636732742</v>
      </c>
      <c r="H156" s="243">
        <v>15930</v>
      </c>
      <c r="I156" s="244">
        <v>47.557917363267258</v>
      </c>
      <c r="J156" s="245">
        <v>16254</v>
      </c>
      <c r="K156" s="244">
        <v>45.404771216269062</v>
      </c>
      <c r="L156" s="245">
        <v>19544</v>
      </c>
      <c r="M156" s="246">
        <v>54.595228783730931</v>
      </c>
    </row>
    <row r="157" spans="1:21" x14ac:dyDescent="0.25">
      <c r="A157" s="242">
        <v>44378</v>
      </c>
      <c r="B157" s="243">
        <v>32912</v>
      </c>
      <c r="C157" s="244">
        <v>48.514866079983491</v>
      </c>
      <c r="D157" s="245">
        <v>34927</v>
      </c>
      <c r="E157" s="244">
        <v>51.485133920016516</v>
      </c>
      <c r="F157" s="245">
        <v>16977</v>
      </c>
      <c r="G157" s="244">
        <v>52.286796636792019</v>
      </c>
      <c r="H157" s="243">
        <v>15492</v>
      </c>
      <c r="I157" s="244">
        <v>47.713203363207981</v>
      </c>
      <c r="J157" s="245">
        <v>15935</v>
      </c>
      <c r="K157" s="244">
        <v>45.052304212609556</v>
      </c>
      <c r="L157" s="245">
        <v>19435</v>
      </c>
      <c r="M157" s="246">
        <v>54.947695787390451</v>
      </c>
    </row>
    <row r="158" spans="1:21" x14ac:dyDescent="0.25">
      <c r="A158" s="242">
        <v>44409</v>
      </c>
      <c r="B158" s="243">
        <v>33406</v>
      </c>
      <c r="C158" s="244">
        <v>48.397658785350025</v>
      </c>
      <c r="D158" s="245">
        <v>35618</v>
      </c>
      <c r="E158" s="244">
        <v>51.602341214649968</v>
      </c>
      <c r="F158" s="245">
        <v>17157</v>
      </c>
      <c r="G158" s="244">
        <v>52.252169940612148</v>
      </c>
      <c r="H158" s="243">
        <v>15678</v>
      </c>
      <c r="I158" s="244">
        <v>47.747830059387844</v>
      </c>
      <c r="J158" s="245">
        <v>16249</v>
      </c>
      <c r="K158" s="244">
        <v>44.900384094614388</v>
      </c>
      <c r="L158" s="245">
        <v>19940</v>
      </c>
      <c r="M158" s="246">
        <v>55.099615905385612</v>
      </c>
    </row>
    <row r="159" spans="1:21" x14ac:dyDescent="0.25">
      <c r="A159" s="242">
        <v>44440</v>
      </c>
      <c r="B159" s="243">
        <v>34307</v>
      </c>
      <c r="C159" s="244">
        <v>49.785949585685465</v>
      </c>
      <c r="D159" s="245">
        <v>34602</v>
      </c>
      <c r="E159" s="244">
        <v>50.214050414314528</v>
      </c>
      <c r="F159" s="245">
        <v>17805</v>
      </c>
      <c r="G159" s="244">
        <v>53.682877559019502</v>
      </c>
      <c r="H159" s="243">
        <v>15362</v>
      </c>
      <c r="I159" s="244">
        <v>46.317122440980491</v>
      </c>
      <c r="J159" s="245">
        <v>16502</v>
      </c>
      <c r="K159" s="244">
        <v>46.169772256728777</v>
      </c>
      <c r="L159" s="245">
        <v>19240</v>
      </c>
      <c r="M159" s="246">
        <v>53.830227743271223</v>
      </c>
    </row>
    <row r="160" spans="1:21" x14ac:dyDescent="0.25">
      <c r="A160" s="242">
        <v>44470</v>
      </c>
      <c r="B160" s="243">
        <v>32770</v>
      </c>
      <c r="C160" s="244">
        <v>49.753283230850982</v>
      </c>
      <c r="D160" s="245">
        <v>33095</v>
      </c>
      <c r="E160" s="244">
        <v>50.24671676914901</v>
      </c>
      <c r="F160" s="245">
        <v>16909</v>
      </c>
      <c r="G160" s="244">
        <v>53.526432415321302</v>
      </c>
      <c r="H160" s="243">
        <v>14681</v>
      </c>
      <c r="I160" s="244">
        <v>46.47356758467869</v>
      </c>
      <c r="J160" s="245">
        <v>15861</v>
      </c>
      <c r="K160" s="244">
        <v>46.275711159737419</v>
      </c>
      <c r="L160" s="245">
        <v>18414</v>
      </c>
      <c r="M160" s="246">
        <v>53.724288840262581</v>
      </c>
      <c r="U160" s="358"/>
    </row>
    <row r="161" spans="1:17" x14ac:dyDescent="0.25">
      <c r="A161" s="242">
        <v>44501</v>
      </c>
      <c r="B161" s="243">
        <v>31424</v>
      </c>
      <c r="C161" s="244">
        <v>49.986478962856914</v>
      </c>
      <c r="D161" s="245">
        <v>31441</v>
      </c>
      <c r="E161" s="244">
        <v>50.013521037143086</v>
      </c>
      <c r="F161" s="245">
        <v>16308</v>
      </c>
      <c r="G161" s="244">
        <v>53.66062321081899</v>
      </c>
      <c r="H161" s="243">
        <v>14083</v>
      </c>
      <c r="I161" s="244">
        <v>46.33937678918101</v>
      </c>
      <c r="J161" s="245">
        <v>15116</v>
      </c>
      <c r="K161" s="244">
        <v>46.548007636878737</v>
      </c>
      <c r="L161" s="245">
        <v>17358</v>
      </c>
      <c r="M161" s="246">
        <v>53.451992363121271</v>
      </c>
    </row>
    <row r="162" spans="1:17" ht="15.75" thickBot="1" x14ac:dyDescent="0.3">
      <c r="A162" s="248">
        <v>44531</v>
      </c>
      <c r="B162" s="249">
        <v>25519</v>
      </c>
      <c r="C162" s="250">
        <v>47.610074626865675</v>
      </c>
      <c r="D162" s="251">
        <v>28081</v>
      </c>
      <c r="E162" s="250">
        <v>52.389925373134325</v>
      </c>
      <c r="F162" s="251">
        <v>13217</v>
      </c>
      <c r="G162" s="250">
        <v>51.244571960297769</v>
      </c>
      <c r="H162" s="249">
        <v>12575</v>
      </c>
      <c r="I162" s="250">
        <v>48.755428039702231</v>
      </c>
      <c r="J162" s="251">
        <v>12302</v>
      </c>
      <c r="K162" s="250">
        <v>44.239067894131182</v>
      </c>
      <c r="L162" s="251">
        <v>15506</v>
      </c>
      <c r="M162" s="252">
        <v>55.760932105868811</v>
      </c>
      <c r="O162" s="446"/>
      <c r="P162" s="446"/>
      <c r="Q162" s="358"/>
    </row>
    <row r="163" spans="1:17" ht="15.75" thickTop="1" x14ac:dyDescent="0.25">
      <c r="A163" s="242">
        <v>44562</v>
      </c>
      <c r="B163" s="243">
        <v>23098</v>
      </c>
      <c r="C163" s="253">
        <v>45.671689010163327</v>
      </c>
      <c r="D163" s="245">
        <v>27476</v>
      </c>
      <c r="E163" s="253">
        <v>54.328310989836673</v>
      </c>
      <c r="F163" s="245">
        <v>11976</v>
      </c>
      <c r="G163" s="254">
        <v>49.261651104438322</v>
      </c>
      <c r="H163" s="243">
        <v>12335</v>
      </c>
      <c r="I163" s="253">
        <v>50.738348895561678</v>
      </c>
      <c r="J163" s="245">
        <v>11122</v>
      </c>
      <c r="K163" s="253">
        <v>42.348551193694554</v>
      </c>
      <c r="L163" s="245">
        <v>15141</v>
      </c>
      <c r="M163" s="241">
        <v>57.651448806305446</v>
      </c>
      <c r="O163" s="358"/>
      <c r="P163" s="358"/>
      <c r="Q163" s="358"/>
    </row>
    <row r="164" spans="1:17" x14ac:dyDescent="0.25">
      <c r="A164" s="242">
        <v>44593</v>
      </c>
      <c r="B164" s="243">
        <v>21942</v>
      </c>
      <c r="C164" s="253">
        <v>45.858674525048592</v>
      </c>
      <c r="D164" s="245">
        <v>25905</v>
      </c>
      <c r="E164" s="253">
        <v>54.141325474951408</v>
      </c>
      <c r="F164" s="245">
        <v>11294</v>
      </c>
      <c r="G164" s="254">
        <v>49.810355473229251</v>
      </c>
      <c r="H164" s="243">
        <v>11380</v>
      </c>
      <c r="I164" s="253">
        <v>50.189644526770749</v>
      </c>
      <c r="J164" s="245">
        <v>10648</v>
      </c>
      <c r="K164" s="253">
        <v>42.299288920668971</v>
      </c>
      <c r="L164" s="245">
        <v>14525</v>
      </c>
      <c r="M164" s="241">
        <v>57.700711079331029</v>
      </c>
      <c r="O164" s="358"/>
      <c r="P164" s="358"/>
      <c r="Q164" s="358"/>
    </row>
    <row r="165" spans="1:17" x14ac:dyDescent="0.25">
      <c r="A165" s="242">
        <v>44621</v>
      </c>
      <c r="B165" s="243">
        <v>23007</v>
      </c>
      <c r="C165" s="253">
        <v>47.348274371797245</v>
      </c>
      <c r="D165" s="245">
        <v>25584</v>
      </c>
      <c r="E165" s="253">
        <v>52.651725628202755</v>
      </c>
      <c r="F165" s="245">
        <v>11901</v>
      </c>
      <c r="G165" s="254">
        <v>51.286360698125407</v>
      </c>
      <c r="H165" s="243">
        <v>11304</v>
      </c>
      <c r="I165" s="253">
        <v>48.713639301874593</v>
      </c>
      <c r="J165" s="245">
        <v>11106</v>
      </c>
      <c r="K165" s="253">
        <v>43.748522807846847</v>
      </c>
      <c r="L165" s="245">
        <v>14280</v>
      </c>
      <c r="M165" s="241">
        <v>56.251477192153153</v>
      </c>
      <c r="O165" s="358"/>
      <c r="P165" s="358"/>
      <c r="Q165" s="358"/>
    </row>
    <row r="166" spans="1:17" x14ac:dyDescent="0.25">
      <c r="A166" s="242">
        <v>44652</v>
      </c>
      <c r="B166" s="243">
        <v>22116</v>
      </c>
      <c r="C166" s="253">
        <v>47.404295451622581</v>
      </c>
      <c r="D166" s="245">
        <v>24538</v>
      </c>
      <c r="E166" s="253">
        <v>52.595704548377419</v>
      </c>
      <c r="F166" s="245">
        <v>11415</v>
      </c>
      <c r="G166" s="254">
        <v>51.565252744274289</v>
      </c>
      <c r="H166" s="243">
        <v>10722</v>
      </c>
      <c r="I166" s="253">
        <v>48.434747255725711</v>
      </c>
      <c r="J166" s="245">
        <v>10701</v>
      </c>
      <c r="K166" s="253">
        <v>43.647265162948159</v>
      </c>
      <c r="L166" s="245">
        <v>13816</v>
      </c>
      <c r="M166" s="241">
        <v>56.352734837051841</v>
      </c>
      <c r="O166" s="358"/>
      <c r="P166" s="358"/>
      <c r="Q166" s="358"/>
    </row>
    <row r="167" spans="1:17" x14ac:dyDescent="0.25">
      <c r="A167" s="242">
        <v>44682</v>
      </c>
      <c r="B167" s="243">
        <v>19466</v>
      </c>
      <c r="C167" s="253">
        <v>45.614528412419446</v>
      </c>
      <c r="D167" s="245">
        <v>23209</v>
      </c>
      <c r="E167" s="253">
        <v>54.385471587580554</v>
      </c>
      <c r="F167" s="245">
        <v>10153</v>
      </c>
      <c r="G167" s="254">
        <v>49.916420845624387</v>
      </c>
      <c r="H167" s="243">
        <v>10187</v>
      </c>
      <c r="I167" s="253">
        <v>50.083579154375613</v>
      </c>
      <c r="J167" s="245">
        <v>9313</v>
      </c>
      <c r="K167" s="253">
        <v>41.696888291918512</v>
      </c>
      <c r="L167" s="245">
        <v>13022</v>
      </c>
      <c r="M167" s="241">
        <v>58.303111708081488</v>
      </c>
      <c r="O167" s="358"/>
      <c r="P167" s="358"/>
      <c r="Q167" s="358"/>
    </row>
    <row r="168" spans="1:17" x14ac:dyDescent="0.25">
      <c r="A168" s="242">
        <v>44713</v>
      </c>
      <c r="B168" s="243">
        <v>19308</v>
      </c>
      <c r="C168" s="253">
        <v>46.685042797040474</v>
      </c>
      <c r="D168" s="245">
        <v>22050</v>
      </c>
      <c r="E168" s="253">
        <v>53.314957202959526</v>
      </c>
      <c r="F168" s="245">
        <v>9894</v>
      </c>
      <c r="G168" s="254">
        <v>50.989486703772421</v>
      </c>
      <c r="H168" s="243">
        <v>9510</v>
      </c>
      <c r="I168" s="253">
        <v>49.010513296227579</v>
      </c>
      <c r="J168" s="245">
        <v>9414</v>
      </c>
      <c r="K168" s="253">
        <v>42.880568461328231</v>
      </c>
      <c r="L168" s="245">
        <v>12540</v>
      </c>
      <c r="M168" s="241">
        <v>57.119431538671769</v>
      </c>
      <c r="O168" s="358"/>
      <c r="P168" s="358"/>
      <c r="Q168" s="358"/>
    </row>
    <row r="169" spans="1:17" x14ac:dyDescent="0.25">
      <c r="A169" s="242">
        <v>44743</v>
      </c>
      <c r="B169" s="243">
        <v>18604</v>
      </c>
      <c r="C169" s="253">
        <v>44.626751103435041</v>
      </c>
      <c r="D169" s="245">
        <v>23084</v>
      </c>
      <c r="E169" s="253">
        <v>55.373248896564959</v>
      </c>
      <c r="F169" s="245">
        <v>9633</v>
      </c>
      <c r="G169" s="254">
        <v>49.516808882492029</v>
      </c>
      <c r="H169" s="243">
        <v>9821</v>
      </c>
      <c r="I169" s="253">
        <v>50.483191117507971</v>
      </c>
      <c r="J169" s="245">
        <v>8971</v>
      </c>
      <c r="K169" s="253">
        <v>40.348115498785646</v>
      </c>
      <c r="L169" s="245">
        <v>13263</v>
      </c>
      <c r="M169" s="241">
        <v>59.651884501214354</v>
      </c>
      <c r="O169" s="358"/>
      <c r="P169" s="358"/>
      <c r="Q169" s="358"/>
    </row>
    <row r="170" spans="1:17" x14ac:dyDescent="0.25">
      <c r="A170" s="242">
        <v>44774</v>
      </c>
      <c r="B170" s="243">
        <v>19793</v>
      </c>
      <c r="C170" s="253">
        <v>45.420749477935608</v>
      </c>
      <c r="D170" s="245">
        <v>23784</v>
      </c>
      <c r="E170" s="253">
        <v>54.579250522064392</v>
      </c>
      <c r="F170" s="245">
        <v>10028</v>
      </c>
      <c r="G170" s="254">
        <v>49.737129253050291</v>
      </c>
      <c r="H170" s="243">
        <v>10134</v>
      </c>
      <c r="I170" s="253">
        <v>50.262870746949709</v>
      </c>
      <c r="J170" s="245">
        <v>9765</v>
      </c>
      <c r="K170" s="253">
        <v>41.704035874439462</v>
      </c>
      <c r="L170" s="245">
        <v>13650</v>
      </c>
      <c r="M170" s="241">
        <v>58.295964125560538</v>
      </c>
      <c r="O170" s="358"/>
      <c r="P170" s="358"/>
      <c r="Q170" s="358"/>
    </row>
    <row r="171" spans="1:17" x14ac:dyDescent="0.25">
      <c r="A171" s="242">
        <v>44805</v>
      </c>
      <c r="B171" s="243">
        <v>21101</v>
      </c>
      <c r="C171" s="253">
        <v>47.339256068560147</v>
      </c>
      <c r="D171" s="245">
        <v>23473</v>
      </c>
      <c r="E171" s="253">
        <v>52.660743931439853</v>
      </c>
      <c r="F171" s="245">
        <v>11025</v>
      </c>
      <c r="G171" s="254">
        <v>51.644182124789211</v>
      </c>
      <c r="H171" s="243">
        <v>10323</v>
      </c>
      <c r="I171" s="253">
        <v>48.355817875210789</v>
      </c>
      <c r="J171" s="245">
        <v>10076</v>
      </c>
      <c r="K171" s="253">
        <v>43.382416257642298</v>
      </c>
      <c r="L171" s="245">
        <v>13150</v>
      </c>
      <c r="M171" s="241">
        <v>56.617583742357702</v>
      </c>
      <c r="O171" s="358"/>
      <c r="P171" s="358"/>
      <c r="Q171" s="358"/>
    </row>
    <row r="172" spans="1:17" x14ac:dyDescent="0.25">
      <c r="A172" s="242">
        <v>44835</v>
      </c>
      <c r="B172" s="243">
        <v>21076</v>
      </c>
      <c r="C172" s="253">
        <v>47.776216167203152</v>
      </c>
      <c r="D172" s="245">
        <v>23038</v>
      </c>
      <c r="E172" s="253">
        <v>52.223783832796848</v>
      </c>
      <c r="F172" s="447">
        <v>10887</v>
      </c>
      <c r="G172" s="254">
        <v>51.499526963103122</v>
      </c>
      <c r="H172" s="243">
        <v>10253</v>
      </c>
      <c r="I172" s="253">
        <v>48.500473036896878</v>
      </c>
      <c r="J172" s="245">
        <v>10189</v>
      </c>
      <c r="K172" s="253">
        <v>44.350134935144077</v>
      </c>
      <c r="L172" s="243">
        <v>12785</v>
      </c>
      <c r="M172" s="241">
        <v>55.649865064855923</v>
      </c>
      <c r="O172" s="358"/>
      <c r="P172" s="358"/>
      <c r="Q172" s="358"/>
    </row>
    <row r="173" spans="1:17" x14ac:dyDescent="0.25">
      <c r="A173" s="242">
        <v>44866</v>
      </c>
      <c r="B173" s="243">
        <v>20342</v>
      </c>
      <c r="C173" s="253">
        <v>47.859025032938078</v>
      </c>
      <c r="D173" s="245">
        <v>22162</v>
      </c>
      <c r="E173" s="253">
        <v>52.140974967061922</v>
      </c>
      <c r="F173" s="447">
        <v>10534</v>
      </c>
      <c r="G173" s="254">
        <v>51.558905584650773</v>
      </c>
      <c r="H173" s="243">
        <v>9897</v>
      </c>
      <c r="I173" s="253">
        <v>48.441094415349227</v>
      </c>
      <c r="J173" s="245">
        <v>9808</v>
      </c>
      <c r="K173" s="253">
        <v>44.43437684048385</v>
      </c>
      <c r="L173" s="245">
        <v>12265</v>
      </c>
      <c r="M173" s="241">
        <v>55.56562315951615</v>
      </c>
      <c r="O173" s="358"/>
      <c r="P173" s="358"/>
      <c r="Q173" s="358"/>
    </row>
    <row r="174" spans="1:17" ht="15.75" thickBot="1" x14ac:dyDescent="0.3">
      <c r="A174" s="248">
        <v>44896</v>
      </c>
      <c r="B174" s="249">
        <v>18082</v>
      </c>
      <c r="C174" s="250">
        <v>46.46895559210526</v>
      </c>
      <c r="D174" s="251">
        <v>20830</v>
      </c>
      <c r="E174" s="250">
        <v>53.53104440789474</v>
      </c>
      <c r="F174" s="448">
        <v>9359</v>
      </c>
      <c r="G174" s="250">
        <v>49.726369480898995</v>
      </c>
      <c r="H174" s="249">
        <v>9462</v>
      </c>
      <c r="I174" s="250">
        <v>50.273630519101005</v>
      </c>
      <c r="J174" s="251">
        <v>8620</v>
      </c>
      <c r="K174" s="250">
        <v>42.904783236274952</v>
      </c>
      <c r="L174" s="251">
        <v>11471</v>
      </c>
      <c r="M174" s="250">
        <v>57.095216763725048</v>
      </c>
      <c r="O174" s="358"/>
      <c r="P174" s="358"/>
      <c r="Q174" s="358"/>
    </row>
    <row r="175" spans="1:17" ht="15.75" thickTop="1" x14ac:dyDescent="0.25"/>
    <row r="176" spans="1:17" x14ac:dyDescent="0.25">
      <c r="B176" s="450"/>
      <c r="C176" s="451"/>
      <c r="D176" s="452"/>
      <c r="E176" s="451"/>
      <c r="F176" s="452"/>
      <c r="G176" s="451"/>
      <c r="H176" s="452"/>
      <c r="I176" s="451"/>
      <c r="J176" s="452"/>
      <c r="K176" s="451"/>
      <c r="L176" s="452"/>
      <c r="M176" s="451"/>
    </row>
    <row r="177" spans="2:13" x14ac:dyDescent="0.25">
      <c r="B177" s="453"/>
      <c r="C177" s="454"/>
      <c r="D177" s="453"/>
      <c r="E177" s="454"/>
      <c r="F177" s="453"/>
      <c r="G177" s="454"/>
      <c r="H177" s="453"/>
      <c r="I177" s="454"/>
      <c r="J177" s="453"/>
      <c r="K177" s="454"/>
      <c r="L177" s="453"/>
      <c r="M177" s="455"/>
    </row>
    <row r="178" spans="2:13" x14ac:dyDescent="0.25">
      <c r="B178" s="453"/>
      <c r="C178" s="454"/>
      <c r="D178" s="453"/>
      <c r="E178" s="454"/>
      <c r="F178" s="453"/>
      <c r="G178" s="454"/>
      <c r="H178" s="453"/>
      <c r="I178" s="454"/>
      <c r="J178" s="453"/>
      <c r="K178" s="454"/>
      <c r="L178" s="453"/>
      <c r="M178" s="455"/>
    </row>
    <row r="179" spans="2:13" x14ac:dyDescent="0.25">
      <c r="B179" s="453"/>
      <c r="C179" s="454"/>
      <c r="D179" s="453"/>
      <c r="E179" s="454"/>
      <c r="F179" s="453"/>
      <c r="G179" s="454"/>
      <c r="H179" s="453"/>
      <c r="I179" s="454"/>
      <c r="J179" s="453"/>
      <c r="K179" s="454"/>
      <c r="L179" s="453"/>
      <c r="M179" s="455"/>
    </row>
    <row r="180" spans="2:13" x14ac:dyDescent="0.25">
      <c r="B180" s="453"/>
      <c r="C180" s="454"/>
      <c r="D180" s="453"/>
      <c r="E180" s="454"/>
      <c r="F180" s="453"/>
      <c r="G180" s="454"/>
      <c r="H180" s="453"/>
      <c r="I180" s="454"/>
      <c r="J180" s="453"/>
      <c r="K180" s="454"/>
      <c r="L180" s="453"/>
      <c r="M180" s="455"/>
    </row>
    <row r="181" spans="2:13" x14ac:dyDescent="0.25">
      <c r="B181" s="453"/>
      <c r="C181" s="454"/>
      <c r="D181" s="453"/>
      <c r="E181" s="454"/>
      <c r="F181" s="453"/>
      <c r="G181" s="454"/>
      <c r="H181" s="453"/>
      <c r="I181" s="454"/>
      <c r="J181" s="453"/>
      <c r="K181" s="454"/>
      <c r="L181" s="453"/>
      <c r="M181" s="455"/>
    </row>
    <row r="182" spans="2:13" x14ac:dyDescent="0.25">
      <c r="B182" s="453"/>
      <c r="C182" s="454"/>
      <c r="D182" s="453"/>
      <c r="E182" s="454"/>
      <c r="F182" s="453"/>
      <c r="G182" s="454"/>
      <c r="H182" s="453"/>
      <c r="I182" s="454"/>
      <c r="J182" s="453"/>
      <c r="K182" s="454"/>
      <c r="L182" s="453"/>
      <c r="M182" s="455"/>
    </row>
    <row r="183" spans="2:13" x14ac:dyDescent="0.25">
      <c r="B183" s="453"/>
      <c r="C183" s="454"/>
      <c r="D183" s="453"/>
      <c r="E183" s="454"/>
      <c r="F183" s="453"/>
      <c r="G183" s="454"/>
      <c r="H183" s="453"/>
      <c r="I183" s="454"/>
      <c r="J183" s="453"/>
      <c r="K183" s="454"/>
      <c r="L183" s="453"/>
      <c r="M183" s="455"/>
    </row>
    <row r="184" spans="2:13" x14ac:dyDescent="0.25">
      <c r="B184" s="453"/>
      <c r="C184" s="454"/>
      <c r="D184" s="453"/>
      <c r="E184" s="454"/>
      <c r="F184" s="453"/>
      <c r="G184" s="454"/>
      <c r="H184" s="453"/>
      <c r="I184" s="454"/>
      <c r="J184" s="453"/>
      <c r="K184" s="454"/>
      <c r="L184" s="453"/>
      <c r="M184" s="455"/>
    </row>
    <row r="185" spans="2:13" x14ac:dyDescent="0.25">
      <c r="B185" s="453"/>
      <c r="C185" s="454"/>
      <c r="D185" s="453"/>
      <c r="E185" s="454"/>
      <c r="F185" s="453"/>
      <c r="G185" s="454"/>
      <c r="H185" s="453"/>
      <c r="I185" s="454"/>
      <c r="J185" s="453"/>
      <c r="K185" s="454"/>
      <c r="L185" s="453"/>
      <c r="M185" s="455"/>
    </row>
    <row r="186" spans="2:13" x14ac:dyDescent="0.25">
      <c r="B186" s="453"/>
      <c r="C186" s="454"/>
      <c r="D186" s="453"/>
      <c r="E186" s="454"/>
      <c r="F186" s="456"/>
      <c r="G186" s="454"/>
      <c r="H186" s="453"/>
      <c r="I186" s="454"/>
      <c r="J186" s="453"/>
      <c r="K186" s="454"/>
      <c r="L186" s="453"/>
      <c r="M186" s="455"/>
    </row>
    <row r="187" spans="2:13" x14ac:dyDescent="0.25">
      <c r="B187" s="453"/>
      <c r="C187" s="454"/>
      <c r="D187" s="453"/>
      <c r="E187" s="454"/>
      <c r="F187" s="456"/>
      <c r="G187" s="454"/>
      <c r="H187" s="453"/>
      <c r="I187" s="454"/>
      <c r="J187" s="453"/>
      <c r="K187" s="454"/>
      <c r="L187" s="453"/>
      <c r="M187" s="455"/>
    </row>
    <row r="188" spans="2:13" x14ac:dyDescent="0.25">
      <c r="B188" s="453"/>
      <c r="C188" s="457"/>
      <c r="D188" s="453"/>
      <c r="E188" s="457"/>
      <c r="F188" s="456"/>
      <c r="G188" s="457"/>
      <c r="H188" s="453"/>
      <c r="I188" s="457"/>
      <c r="J188" s="453"/>
      <c r="K188" s="457"/>
      <c r="L188" s="453"/>
      <c r="M188" s="457"/>
    </row>
    <row r="189" spans="2:13" x14ac:dyDescent="0.25">
      <c r="B189" s="450"/>
    </row>
  </sheetData>
  <mergeCells count="12">
    <mergeCell ref="J5:K5"/>
    <mergeCell ref="L5:M5"/>
    <mergeCell ref="L1:M1"/>
    <mergeCell ref="A3:M3"/>
    <mergeCell ref="A4:A6"/>
    <mergeCell ref="B4:E4"/>
    <mergeCell ref="F4:I4"/>
    <mergeCell ref="J4:M4"/>
    <mergeCell ref="B5:C5"/>
    <mergeCell ref="D5:E5"/>
    <mergeCell ref="F5:G5"/>
    <mergeCell ref="H5:I5"/>
  </mergeCells>
  <hyperlinks>
    <hyperlink ref="L1" location="ÍNDICE!A1" display="VOLVER AL ÍNDICE"/>
  </hyperlink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7"/>
  <sheetViews>
    <sheetView showGridLines="0" zoomScaleNormal="100" workbookViewId="0"/>
  </sheetViews>
  <sheetFormatPr baseColWidth="10" defaultColWidth="1.7109375" defaultRowHeight="12.75" x14ac:dyDescent="0.2"/>
  <cols>
    <col min="1" max="1" width="9" style="46" customWidth="1"/>
    <col min="2" max="2" width="0.5703125" style="46" customWidth="1"/>
    <col min="3" max="8" width="5.42578125" style="46" customWidth="1"/>
    <col min="9" max="9" width="6.7109375" style="15" customWidth="1"/>
    <col min="10" max="10" width="6.140625" style="15" customWidth="1"/>
    <col min="11" max="11" width="6.42578125" style="15" customWidth="1"/>
    <col min="12" max="13" width="6.7109375" style="15" customWidth="1"/>
    <col min="14" max="14" width="7" style="15" customWidth="1"/>
    <col min="15" max="15" width="1.7109375" style="14"/>
    <col min="16" max="16384" width="1.7109375" style="15"/>
  </cols>
  <sheetData>
    <row r="1" spans="1:15" s="8" customFormat="1" ht="49.5" customHeight="1" x14ac:dyDescent="0.2">
      <c r="A1" s="7"/>
      <c r="B1" s="7"/>
      <c r="C1" s="7"/>
      <c r="D1" s="7"/>
      <c r="E1" s="7"/>
      <c r="F1" s="7"/>
      <c r="G1" s="7"/>
      <c r="H1" s="7"/>
      <c r="L1" s="11" t="s">
        <v>3</v>
      </c>
      <c r="M1" s="12"/>
      <c r="N1" s="12"/>
    </row>
    <row r="2" spans="1:15" s="14" customFormat="1" ht="13.5" customHeight="1" x14ac:dyDescent="0.2">
      <c r="A2" s="13"/>
      <c r="B2" s="13"/>
      <c r="C2" s="13"/>
      <c r="D2" s="13"/>
      <c r="E2" s="13"/>
      <c r="F2" s="13"/>
      <c r="G2" s="13"/>
      <c r="H2" s="13"/>
      <c r="L2" s="9"/>
      <c r="M2" s="9"/>
      <c r="N2" s="9"/>
    </row>
    <row r="3" spans="1:15" s="126" customFormat="1" ht="13.5" customHeight="1" x14ac:dyDescent="0.2">
      <c r="A3" s="125" t="s">
        <v>2</v>
      </c>
      <c r="B3" s="125"/>
      <c r="C3" s="125"/>
      <c r="D3" s="125"/>
      <c r="E3" s="125"/>
      <c r="F3" s="125"/>
      <c r="G3" s="125"/>
      <c r="H3" s="125"/>
      <c r="L3" s="127"/>
      <c r="M3" s="127"/>
      <c r="N3" s="127"/>
    </row>
    <row r="4" spans="1:15" ht="27.75" customHeight="1" thickBot="1" x14ac:dyDescent="0.25">
      <c r="A4" s="543" t="s">
        <v>92</v>
      </c>
      <c r="B4" s="544"/>
      <c r="C4" s="544"/>
      <c r="D4" s="544"/>
      <c r="E4" s="544"/>
      <c r="F4" s="544"/>
      <c r="G4" s="544"/>
      <c r="H4" s="544"/>
      <c r="I4" s="544"/>
      <c r="J4" s="544"/>
      <c r="K4" s="544"/>
      <c r="L4" s="544"/>
      <c r="M4" s="544"/>
      <c r="N4" s="544"/>
    </row>
    <row r="5" spans="1:15" ht="15" customHeight="1" thickTop="1" x14ac:dyDescent="0.2">
      <c r="A5" s="549" t="s">
        <v>4</v>
      </c>
      <c r="B5" s="16"/>
      <c r="C5" s="551" t="s">
        <v>75</v>
      </c>
      <c r="D5" s="552"/>
      <c r="E5" s="553"/>
      <c r="F5" s="551" t="s">
        <v>76</v>
      </c>
      <c r="G5" s="552"/>
      <c r="H5" s="553"/>
      <c r="I5" s="551" t="s">
        <v>77</v>
      </c>
      <c r="J5" s="552"/>
      <c r="K5" s="553"/>
      <c r="L5" s="551" t="s">
        <v>78</v>
      </c>
      <c r="M5" s="552"/>
      <c r="N5" s="553"/>
    </row>
    <row r="6" spans="1:15" ht="13.5" customHeight="1" x14ac:dyDescent="0.2">
      <c r="A6" s="550"/>
      <c r="B6" s="17"/>
      <c r="C6" s="18" t="s">
        <v>79</v>
      </c>
      <c r="D6" s="18" t="s">
        <v>80</v>
      </c>
      <c r="E6" s="18" t="s">
        <v>81</v>
      </c>
      <c r="F6" s="18" t="s">
        <v>79</v>
      </c>
      <c r="G6" s="19" t="s">
        <v>80</v>
      </c>
      <c r="H6" s="19" t="s">
        <v>81</v>
      </c>
      <c r="I6" s="22" t="s">
        <v>79</v>
      </c>
      <c r="J6" s="19" t="s">
        <v>80</v>
      </c>
      <c r="K6" s="20" t="s">
        <v>81</v>
      </c>
      <c r="L6" s="21" t="s">
        <v>79</v>
      </c>
      <c r="M6" s="18" t="s">
        <v>80</v>
      </c>
      <c r="N6" s="23" t="s">
        <v>81</v>
      </c>
    </row>
    <row r="7" spans="1:15" ht="5.45" customHeight="1" x14ac:dyDescent="0.2">
      <c r="A7" s="24"/>
      <c r="B7" s="25"/>
      <c r="C7" s="26"/>
      <c r="D7" s="26"/>
      <c r="E7" s="26"/>
      <c r="F7" s="26"/>
      <c r="G7" s="27"/>
      <c r="H7" s="27"/>
      <c r="I7" s="28"/>
      <c r="J7" s="27"/>
      <c r="K7" s="27"/>
      <c r="L7" s="26"/>
      <c r="M7" s="26"/>
      <c r="N7" s="29"/>
    </row>
    <row r="8" spans="1:15" ht="11.45" customHeight="1" x14ac:dyDescent="0.2">
      <c r="A8" s="30" t="s">
        <v>5</v>
      </c>
      <c r="B8" s="31"/>
      <c r="C8" s="32">
        <v>299.75545999999997</v>
      </c>
      <c r="D8" s="32">
        <v>156.68210999999997</v>
      </c>
      <c r="E8" s="32">
        <v>143.07335</v>
      </c>
      <c r="F8" s="32">
        <v>785.39454999999998</v>
      </c>
      <c r="G8" s="32">
        <v>405.56124999999986</v>
      </c>
      <c r="H8" s="33">
        <v>379.83329999999989</v>
      </c>
      <c r="I8" s="32">
        <v>2798.7836799999995</v>
      </c>
      <c r="J8" s="32">
        <v>1592.6764000000001</v>
      </c>
      <c r="K8" s="33">
        <v>1206.1072799999999</v>
      </c>
      <c r="L8" s="32">
        <v>2810.7662899999996</v>
      </c>
      <c r="M8" s="32">
        <v>1600.99242</v>
      </c>
      <c r="N8" s="34">
        <v>1209.77387</v>
      </c>
      <c r="O8" s="35"/>
    </row>
    <row r="9" spans="1:15" ht="11.45" customHeight="1" x14ac:dyDescent="0.2">
      <c r="A9" s="36" t="s">
        <v>6</v>
      </c>
      <c r="B9" s="31"/>
      <c r="C9" s="37">
        <v>311.37783999999994</v>
      </c>
      <c r="D9" s="37">
        <v>168.11249999999995</v>
      </c>
      <c r="E9" s="37">
        <v>143.26534000000004</v>
      </c>
      <c r="F9" s="37">
        <v>801.30097999999975</v>
      </c>
      <c r="G9" s="37">
        <v>420.11584999999991</v>
      </c>
      <c r="H9" s="38">
        <v>381.18513000000019</v>
      </c>
      <c r="I9" s="37">
        <v>2820.9843400000009</v>
      </c>
      <c r="J9" s="37">
        <v>1621.9417899999994</v>
      </c>
      <c r="K9" s="38">
        <v>1199.0425499999997</v>
      </c>
      <c r="L9" s="37">
        <v>2833.969340000001</v>
      </c>
      <c r="M9" s="37">
        <v>1630.9411299999995</v>
      </c>
      <c r="N9" s="39">
        <v>1203.0282099999997</v>
      </c>
      <c r="O9" s="35"/>
    </row>
    <row r="10" spans="1:15" ht="11.45" customHeight="1" x14ac:dyDescent="0.2">
      <c r="A10" s="30" t="s">
        <v>7</v>
      </c>
      <c r="B10" s="31"/>
      <c r="C10" s="32">
        <v>315.15857000000011</v>
      </c>
      <c r="D10" s="32">
        <v>168.13613000000004</v>
      </c>
      <c r="E10" s="32">
        <v>147.02243999999999</v>
      </c>
      <c r="F10" s="32">
        <v>812.25496999999882</v>
      </c>
      <c r="G10" s="32">
        <v>425.44291000000021</v>
      </c>
      <c r="H10" s="33">
        <v>386.81205999999992</v>
      </c>
      <c r="I10" s="32">
        <v>2848.5281399999976</v>
      </c>
      <c r="J10" s="32">
        <v>1634.5959299999993</v>
      </c>
      <c r="K10" s="33">
        <v>1213.9322099999999</v>
      </c>
      <c r="L10" s="32">
        <v>2859.1006199999974</v>
      </c>
      <c r="M10" s="32">
        <v>1641.5435199999993</v>
      </c>
      <c r="N10" s="34">
        <v>1217.5571</v>
      </c>
      <c r="O10" s="35"/>
    </row>
    <row r="11" spans="1:15" ht="11.45" customHeight="1" x14ac:dyDescent="0.2">
      <c r="A11" s="36" t="s">
        <v>8</v>
      </c>
      <c r="B11" s="31"/>
      <c r="C11" s="37">
        <v>308.68327000000005</v>
      </c>
      <c r="D11" s="37">
        <v>162.69563999999997</v>
      </c>
      <c r="E11" s="37">
        <v>145.98763000000005</v>
      </c>
      <c r="F11" s="37">
        <v>803.91830999999991</v>
      </c>
      <c r="G11" s="37">
        <v>420.02856000000003</v>
      </c>
      <c r="H11" s="38">
        <v>383.88975000000005</v>
      </c>
      <c r="I11" s="37">
        <v>2871.8962900000006</v>
      </c>
      <c r="J11" s="37">
        <v>1638.0297399999999</v>
      </c>
      <c r="K11" s="38">
        <v>1233.86655</v>
      </c>
      <c r="L11" s="37">
        <v>2884.2082800000007</v>
      </c>
      <c r="M11" s="37">
        <v>1646.89156</v>
      </c>
      <c r="N11" s="39">
        <v>1237.31672</v>
      </c>
      <c r="O11" s="35"/>
    </row>
    <row r="12" spans="1:15" ht="11.45" customHeight="1" x14ac:dyDescent="0.2">
      <c r="A12" s="30" t="s">
        <v>9</v>
      </c>
      <c r="B12" s="31"/>
      <c r="C12" s="32">
        <v>299.15226999999987</v>
      </c>
      <c r="D12" s="32">
        <v>162.81112999999993</v>
      </c>
      <c r="E12" s="32">
        <v>136.34113999999994</v>
      </c>
      <c r="F12" s="32">
        <v>794.31141999999977</v>
      </c>
      <c r="G12" s="32">
        <v>416.59586999999982</v>
      </c>
      <c r="H12" s="33">
        <v>377.71555000000001</v>
      </c>
      <c r="I12" s="32">
        <v>2902.1913699999996</v>
      </c>
      <c r="J12" s="32">
        <v>1641.96594</v>
      </c>
      <c r="K12" s="33">
        <v>1260.2254300000004</v>
      </c>
      <c r="L12" s="32">
        <v>2917.6500399999995</v>
      </c>
      <c r="M12" s="32">
        <v>1654.5252800000001</v>
      </c>
      <c r="N12" s="34">
        <v>1263.1247600000004</v>
      </c>
      <c r="O12" s="35"/>
    </row>
    <row r="13" spans="1:15" ht="11.45" customHeight="1" x14ac:dyDescent="0.2">
      <c r="A13" s="36" t="s">
        <v>10</v>
      </c>
      <c r="B13" s="31"/>
      <c r="C13" s="37">
        <v>305.30318999999997</v>
      </c>
      <c r="D13" s="37">
        <v>161.12080999999998</v>
      </c>
      <c r="E13" s="37">
        <v>144.18238000000011</v>
      </c>
      <c r="F13" s="37">
        <v>795.00974000000065</v>
      </c>
      <c r="G13" s="37">
        <v>413.82499999999982</v>
      </c>
      <c r="H13" s="38">
        <v>381.18474000000015</v>
      </c>
      <c r="I13" s="37">
        <v>2944.8956300000004</v>
      </c>
      <c r="J13" s="37">
        <v>1660.6581900000001</v>
      </c>
      <c r="K13" s="38">
        <v>1284.2374400000003</v>
      </c>
      <c r="L13" s="37">
        <v>2959.5452500000006</v>
      </c>
      <c r="M13" s="37">
        <v>1671.0032200000001</v>
      </c>
      <c r="N13" s="39">
        <v>1288.5420300000003</v>
      </c>
      <c r="O13" s="35"/>
    </row>
    <row r="14" spans="1:15" ht="11.45" customHeight="1" x14ac:dyDescent="0.2">
      <c r="A14" s="30" t="s">
        <v>11</v>
      </c>
      <c r="B14" s="31"/>
      <c r="C14" s="32">
        <v>295.65780999999998</v>
      </c>
      <c r="D14" s="32">
        <v>165.75371999999993</v>
      </c>
      <c r="E14" s="32">
        <v>129.90408999999997</v>
      </c>
      <c r="F14" s="32">
        <v>774.49589000000014</v>
      </c>
      <c r="G14" s="32">
        <v>415.92674999999974</v>
      </c>
      <c r="H14" s="33">
        <v>358.56913999999995</v>
      </c>
      <c r="I14" s="32">
        <v>2943.3029200000001</v>
      </c>
      <c r="J14" s="32">
        <v>1669.1209200000003</v>
      </c>
      <c r="K14" s="33">
        <v>1274.182</v>
      </c>
      <c r="L14" s="32">
        <v>2958.1107500000003</v>
      </c>
      <c r="M14" s="32">
        <v>1680.4239400000004</v>
      </c>
      <c r="N14" s="34">
        <v>1277.6868099999999</v>
      </c>
      <c r="O14" s="35"/>
    </row>
    <row r="15" spans="1:15" ht="11.45" customHeight="1" x14ac:dyDescent="0.2">
      <c r="A15" s="36" t="s">
        <v>12</v>
      </c>
      <c r="B15" s="31"/>
      <c r="C15" s="37">
        <v>299.28299000000004</v>
      </c>
      <c r="D15" s="37">
        <v>162.40422000000004</v>
      </c>
      <c r="E15" s="37">
        <v>136.87877</v>
      </c>
      <c r="F15" s="37">
        <v>789.28726000000051</v>
      </c>
      <c r="G15" s="37">
        <v>413.22751</v>
      </c>
      <c r="H15" s="38">
        <v>376.05975000000012</v>
      </c>
      <c r="I15" s="37">
        <v>3009.9732200000026</v>
      </c>
      <c r="J15" s="37">
        <v>1681.9644699999999</v>
      </c>
      <c r="K15" s="38">
        <v>1328.0087500000006</v>
      </c>
      <c r="L15" s="37">
        <v>3020.8692200000028</v>
      </c>
      <c r="M15" s="37">
        <v>1688.6251699999998</v>
      </c>
      <c r="N15" s="39">
        <v>1332.2440500000007</v>
      </c>
      <c r="O15" s="35"/>
    </row>
    <row r="16" spans="1:15" ht="11.45" customHeight="1" x14ac:dyDescent="0.2">
      <c r="A16" s="30" t="s">
        <v>82</v>
      </c>
      <c r="B16" s="31"/>
      <c r="C16" s="32">
        <v>325.80243000000019</v>
      </c>
      <c r="D16" s="32">
        <v>182.01836999999998</v>
      </c>
      <c r="E16" s="32">
        <v>143.78406000000007</v>
      </c>
      <c r="F16" s="32">
        <v>825.42282000000023</v>
      </c>
      <c r="G16" s="32">
        <v>438.25607999999988</v>
      </c>
      <c r="H16" s="33">
        <v>387.16674000000012</v>
      </c>
      <c r="I16" s="32">
        <v>3091.9989400000004</v>
      </c>
      <c r="J16" s="32">
        <v>1725.7354</v>
      </c>
      <c r="K16" s="33">
        <v>1366.2635399999999</v>
      </c>
      <c r="L16" s="32">
        <v>3104.7070900000003</v>
      </c>
      <c r="M16" s="32">
        <v>1733.90663</v>
      </c>
      <c r="N16" s="34">
        <v>1370.8004599999999</v>
      </c>
      <c r="O16" s="35"/>
    </row>
    <row r="17" spans="1:15" ht="11.45" customHeight="1" x14ac:dyDescent="0.2">
      <c r="A17" s="36" t="s">
        <v>14</v>
      </c>
      <c r="B17" s="31"/>
      <c r="C17" s="37">
        <v>356.82791999999995</v>
      </c>
      <c r="D17" s="37">
        <v>183.91466000000003</v>
      </c>
      <c r="E17" s="37">
        <v>172.91326000000007</v>
      </c>
      <c r="F17" s="37">
        <v>854.46461999999917</v>
      </c>
      <c r="G17" s="37">
        <v>443.70828</v>
      </c>
      <c r="H17" s="38">
        <v>410.75634000000002</v>
      </c>
      <c r="I17" s="37">
        <v>3143.5928499999991</v>
      </c>
      <c r="J17" s="37">
        <v>1738.0563299999999</v>
      </c>
      <c r="K17" s="38">
        <v>1405.5365200000001</v>
      </c>
      <c r="L17" s="37">
        <v>3163.0853599999991</v>
      </c>
      <c r="M17" s="37">
        <v>1751.6313299999999</v>
      </c>
      <c r="N17" s="39">
        <v>1411.4540300000001</v>
      </c>
      <c r="O17" s="35"/>
    </row>
    <row r="18" spans="1:15" ht="11.45" customHeight="1" x14ac:dyDescent="0.2">
      <c r="A18" s="30" t="s">
        <v>15</v>
      </c>
      <c r="B18" s="31"/>
      <c r="C18" s="32">
        <v>347.66901999999988</v>
      </c>
      <c r="D18" s="32">
        <v>183.68873000000008</v>
      </c>
      <c r="E18" s="32">
        <v>163.98028999999997</v>
      </c>
      <c r="F18" s="32">
        <v>829.33442000000025</v>
      </c>
      <c r="G18" s="32">
        <v>427.97224000000017</v>
      </c>
      <c r="H18" s="33">
        <v>401.36218000000008</v>
      </c>
      <c r="I18" s="32">
        <v>3105.6579300000017</v>
      </c>
      <c r="J18" s="32">
        <v>1710.7290499999992</v>
      </c>
      <c r="K18" s="33">
        <v>1394.9288799999997</v>
      </c>
      <c r="L18" s="32">
        <v>3128.6797800000018</v>
      </c>
      <c r="M18" s="32">
        <v>1726.8662199999992</v>
      </c>
      <c r="N18" s="34">
        <v>1401.8135599999996</v>
      </c>
      <c r="O18" s="35"/>
    </row>
    <row r="19" spans="1:15" ht="11.45" customHeight="1" x14ac:dyDescent="0.2">
      <c r="A19" s="36" t="s">
        <v>16</v>
      </c>
      <c r="B19" s="31"/>
      <c r="C19" s="37">
        <v>334.84533000000005</v>
      </c>
      <c r="D19" s="37">
        <v>173.24428000000006</v>
      </c>
      <c r="E19" s="37">
        <v>161.60105000000004</v>
      </c>
      <c r="F19" s="37">
        <v>814.47292000000016</v>
      </c>
      <c r="G19" s="37">
        <v>421.83883000000003</v>
      </c>
      <c r="H19" s="38">
        <v>392.63409000000019</v>
      </c>
      <c r="I19" s="37">
        <v>3111.4959800000006</v>
      </c>
      <c r="J19" s="37">
        <v>1709.4841399999996</v>
      </c>
      <c r="K19" s="38">
        <v>1402.0118399999999</v>
      </c>
      <c r="L19" s="37">
        <v>3137.0115500000006</v>
      </c>
      <c r="M19" s="37">
        <v>1728.5628599999995</v>
      </c>
      <c r="N19" s="39">
        <v>1408.4486899999999</v>
      </c>
      <c r="O19" s="35"/>
    </row>
    <row r="20" spans="1:15" ht="11.45" customHeight="1" x14ac:dyDescent="0.2">
      <c r="A20" s="30" t="s">
        <v>17</v>
      </c>
      <c r="B20" s="31"/>
      <c r="C20" s="32">
        <v>327.42054000000007</v>
      </c>
      <c r="D20" s="32">
        <v>161.44553000000002</v>
      </c>
      <c r="E20" s="32">
        <v>165.97501000000005</v>
      </c>
      <c r="F20" s="32">
        <v>813.44778000000088</v>
      </c>
      <c r="G20" s="32">
        <v>412.14024999999992</v>
      </c>
      <c r="H20" s="33">
        <v>401.30752999999993</v>
      </c>
      <c r="I20" s="32">
        <v>3159.7851000000001</v>
      </c>
      <c r="J20" s="32">
        <v>1723.4289899999997</v>
      </c>
      <c r="K20" s="33">
        <v>1436.3561099999997</v>
      </c>
      <c r="L20" s="32">
        <v>3181.7786700000001</v>
      </c>
      <c r="M20" s="32">
        <v>1738.1452499999996</v>
      </c>
      <c r="N20" s="34">
        <v>1443.6334199999997</v>
      </c>
      <c r="O20" s="35"/>
    </row>
    <row r="21" spans="1:15" ht="11.45" customHeight="1" x14ac:dyDescent="0.2">
      <c r="A21" s="36" t="s">
        <v>18</v>
      </c>
      <c r="B21" s="31"/>
      <c r="C21" s="37">
        <v>337.07456999999988</v>
      </c>
      <c r="D21" s="37">
        <v>170.92752000000007</v>
      </c>
      <c r="E21" s="37">
        <v>166.14704999999995</v>
      </c>
      <c r="F21" s="37">
        <v>813.69593000000032</v>
      </c>
      <c r="G21" s="37">
        <v>419.95794000000018</v>
      </c>
      <c r="H21" s="38">
        <v>393.73798999999985</v>
      </c>
      <c r="I21" s="37">
        <v>3194.190450000001</v>
      </c>
      <c r="J21" s="37">
        <v>1743.8678899999995</v>
      </c>
      <c r="K21" s="38">
        <v>1450.3225599999996</v>
      </c>
      <c r="L21" s="37">
        <v>3220.8787100000009</v>
      </c>
      <c r="M21" s="37">
        <v>1763.9851399999995</v>
      </c>
      <c r="N21" s="39">
        <v>1456.8935699999995</v>
      </c>
      <c r="O21" s="35"/>
    </row>
    <row r="22" spans="1:15" ht="11.45" customHeight="1" x14ac:dyDescent="0.2">
      <c r="A22" s="30" t="s">
        <v>19</v>
      </c>
      <c r="B22" s="31"/>
      <c r="C22" s="32">
        <v>348.86932000000002</v>
      </c>
      <c r="D22" s="32">
        <v>176.77820000000008</v>
      </c>
      <c r="E22" s="32">
        <v>172.09111999999996</v>
      </c>
      <c r="F22" s="32">
        <v>818.15386999999964</v>
      </c>
      <c r="G22" s="32">
        <v>422.44323000000009</v>
      </c>
      <c r="H22" s="33">
        <v>395.71063999999996</v>
      </c>
      <c r="I22" s="32">
        <v>3181.8714199999999</v>
      </c>
      <c r="J22" s="32">
        <v>1756.1219799999999</v>
      </c>
      <c r="K22" s="33">
        <v>1425.74944</v>
      </c>
      <c r="L22" s="32">
        <v>3208.4441499999998</v>
      </c>
      <c r="M22" s="32">
        <v>1776.7095999999999</v>
      </c>
      <c r="N22" s="34">
        <v>1431.7345500000001</v>
      </c>
      <c r="O22" s="35"/>
    </row>
    <row r="23" spans="1:15" ht="11.45" customHeight="1" x14ac:dyDescent="0.2">
      <c r="A23" s="36" t="s">
        <v>20</v>
      </c>
      <c r="B23" s="31"/>
      <c r="C23" s="37">
        <v>358.17640000000006</v>
      </c>
      <c r="D23" s="37">
        <v>185.63782999999987</v>
      </c>
      <c r="E23" s="37">
        <v>172.53856999999996</v>
      </c>
      <c r="F23" s="37">
        <v>830.52729999999997</v>
      </c>
      <c r="G23" s="37">
        <v>429.34944999999988</v>
      </c>
      <c r="H23" s="38">
        <v>401.17784999999992</v>
      </c>
      <c r="I23" s="37">
        <v>3272.4147999999982</v>
      </c>
      <c r="J23" s="37">
        <v>1780.7003999999999</v>
      </c>
      <c r="K23" s="38">
        <v>1491.7143999999998</v>
      </c>
      <c r="L23" s="37">
        <v>3298.2697199999984</v>
      </c>
      <c r="M23" s="37">
        <v>1800.1408099999999</v>
      </c>
      <c r="N23" s="39">
        <v>1498.1289099999999</v>
      </c>
      <c r="O23" s="35"/>
    </row>
    <row r="24" spans="1:15" ht="11.45" customHeight="1" x14ac:dyDescent="0.2">
      <c r="A24" s="30" t="s">
        <v>21</v>
      </c>
      <c r="B24" s="31"/>
      <c r="C24" s="32">
        <v>350.70887999999979</v>
      </c>
      <c r="D24" s="32">
        <v>185.50644999999997</v>
      </c>
      <c r="E24" s="32">
        <v>165.20243000000005</v>
      </c>
      <c r="F24" s="32">
        <v>819.72496000000069</v>
      </c>
      <c r="G24" s="32">
        <v>423.41395999999969</v>
      </c>
      <c r="H24" s="33">
        <v>396.31100000000026</v>
      </c>
      <c r="I24" s="32">
        <v>3281.8661000000006</v>
      </c>
      <c r="J24" s="32">
        <v>1788.49666</v>
      </c>
      <c r="K24" s="33">
        <v>1493.3694400000004</v>
      </c>
      <c r="L24" s="32">
        <v>3307.9305900000008</v>
      </c>
      <c r="M24" s="32">
        <v>1806.7044900000001</v>
      </c>
      <c r="N24" s="34">
        <v>1501.2261000000003</v>
      </c>
      <c r="O24" s="40"/>
    </row>
    <row r="25" spans="1:15" ht="11.45" customHeight="1" x14ac:dyDescent="0.2">
      <c r="A25" s="36" t="s">
        <v>22</v>
      </c>
      <c r="B25" s="31"/>
      <c r="C25" s="37">
        <v>342.34250000000014</v>
      </c>
      <c r="D25" s="37">
        <v>184.08348999999993</v>
      </c>
      <c r="E25" s="37">
        <v>158.25900999999999</v>
      </c>
      <c r="F25" s="37">
        <v>812.19528000000048</v>
      </c>
      <c r="G25" s="37">
        <v>427.29243999999994</v>
      </c>
      <c r="H25" s="38">
        <v>384.90283999999997</v>
      </c>
      <c r="I25" s="37">
        <v>3290.7856799999986</v>
      </c>
      <c r="J25" s="37">
        <v>1810.9713699999998</v>
      </c>
      <c r="K25" s="38">
        <v>1479.81431</v>
      </c>
      <c r="L25" s="37">
        <v>3314.8030299999987</v>
      </c>
      <c r="M25" s="37">
        <v>1829.3122299999998</v>
      </c>
      <c r="N25" s="39">
        <v>1485.4908</v>
      </c>
      <c r="O25" s="40"/>
    </row>
    <row r="26" spans="1:15" ht="11.45" customHeight="1" x14ac:dyDescent="0.2">
      <c r="A26" s="30" t="s">
        <v>23</v>
      </c>
      <c r="B26" s="31"/>
      <c r="C26" s="32">
        <v>353.86833000000013</v>
      </c>
      <c r="D26" s="32">
        <v>174.90300000000008</v>
      </c>
      <c r="E26" s="32">
        <v>178.96533000000005</v>
      </c>
      <c r="F26" s="32">
        <v>835.80514999999946</v>
      </c>
      <c r="G26" s="32">
        <v>423.54323999999997</v>
      </c>
      <c r="H26" s="33">
        <v>412.26191000000023</v>
      </c>
      <c r="I26" s="32">
        <v>3326.7846200000008</v>
      </c>
      <c r="J26" s="32">
        <v>1810.7714299999993</v>
      </c>
      <c r="K26" s="33">
        <v>1516.0131899999997</v>
      </c>
      <c r="L26" s="32">
        <v>3351.8656200000009</v>
      </c>
      <c r="M26" s="32">
        <v>1829.9507499999993</v>
      </c>
      <c r="N26" s="34">
        <v>1521.9148699999996</v>
      </c>
      <c r="O26" s="40"/>
    </row>
    <row r="27" spans="1:15" ht="11.45" customHeight="1" x14ac:dyDescent="0.2">
      <c r="A27" s="36" t="s">
        <v>24</v>
      </c>
      <c r="B27" s="31"/>
      <c r="C27" s="37">
        <v>323.78756999999996</v>
      </c>
      <c r="D27" s="37">
        <v>167.27121000000008</v>
      </c>
      <c r="E27" s="37">
        <v>156.51635999999996</v>
      </c>
      <c r="F27" s="37">
        <v>803.43269000000055</v>
      </c>
      <c r="G27" s="37">
        <v>413.54878999999994</v>
      </c>
      <c r="H27" s="38">
        <v>389.88389999999998</v>
      </c>
      <c r="I27" s="37">
        <v>3336.9595699999995</v>
      </c>
      <c r="J27" s="37">
        <v>1811.4471099999998</v>
      </c>
      <c r="K27" s="38">
        <v>1525.5124600000001</v>
      </c>
      <c r="L27" s="37">
        <v>3365.2977399999995</v>
      </c>
      <c r="M27" s="37">
        <v>1828.1073799999999</v>
      </c>
      <c r="N27" s="39">
        <v>1537.1903600000001</v>
      </c>
      <c r="O27" s="40"/>
    </row>
    <row r="28" spans="1:15" ht="11.45" customHeight="1" x14ac:dyDescent="0.2">
      <c r="A28" s="30" t="s">
        <v>25</v>
      </c>
      <c r="B28" s="31"/>
      <c r="C28" s="32">
        <v>329.65341999999998</v>
      </c>
      <c r="D28" s="32">
        <v>171.04688000000013</v>
      </c>
      <c r="E28" s="32">
        <v>158.60654000000005</v>
      </c>
      <c r="F28" s="32">
        <v>803.99344000000019</v>
      </c>
      <c r="G28" s="32">
        <v>413.49629999999979</v>
      </c>
      <c r="H28" s="33">
        <v>390.49714000000006</v>
      </c>
      <c r="I28" s="32">
        <v>3347.6186500000008</v>
      </c>
      <c r="J28" s="32">
        <v>1818.8948</v>
      </c>
      <c r="K28" s="33">
        <v>1528.7238499999983</v>
      </c>
      <c r="L28" s="32">
        <v>3375.5737100000015</v>
      </c>
      <c r="M28" s="32">
        <v>1834.7272700000003</v>
      </c>
      <c r="N28" s="34">
        <v>1540.8464399999987</v>
      </c>
      <c r="O28" s="40"/>
    </row>
    <row r="29" spans="1:15" ht="11.45" customHeight="1" x14ac:dyDescent="0.2">
      <c r="A29" s="36" t="s">
        <v>26</v>
      </c>
      <c r="B29" s="31"/>
      <c r="C29" s="37">
        <v>334.37096999999983</v>
      </c>
      <c r="D29" s="37">
        <v>172.74600000000004</v>
      </c>
      <c r="E29" s="37">
        <v>161.62496999999996</v>
      </c>
      <c r="F29" s="37">
        <v>812.41960999999935</v>
      </c>
      <c r="G29" s="37">
        <v>416.43969999999985</v>
      </c>
      <c r="H29" s="38">
        <v>395.97991000000013</v>
      </c>
      <c r="I29" s="37">
        <v>3396.4986299999937</v>
      </c>
      <c r="J29" s="37">
        <v>1840.0276699999986</v>
      </c>
      <c r="K29" s="38">
        <v>1556.4709600000019</v>
      </c>
      <c r="L29" s="37">
        <v>3425.7606499999943</v>
      </c>
      <c r="M29" s="37">
        <v>1857.2112599999987</v>
      </c>
      <c r="N29" s="39">
        <v>1568.5493900000031</v>
      </c>
      <c r="O29" s="40"/>
    </row>
    <row r="30" spans="1:15" ht="11.45" customHeight="1" x14ac:dyDescent="0.2">
      <c r="A30" s="30" t="s">
        <v>27</v>
      </c>
      <c r="B30" s="31"/>
      <c r="C30" s="32">
        <v>338.95002999999986</v>
      </c>
      <c r="D30" s="32">
        <v>180.89777000000018</v>
      </c>
      <c r="E30" s="32">
        <v>158.0522599999999</v>
      </c>
      <c r="F30" s="32">
        <v>814.3975199999976</v>
      </c>
      <c r="G30" s="32">
        <v>425.07360999999958</v>
      </c>
      <c r="H30" s="33">
        <v>389.32390999999978</v>
      </c>
      <c r="I30" s="32">
        <v>3405.8730899999878</v>
      </c>
      <c r="J30" s="32">
        <v>1861.0257500000016</v>
      </c>
      <c r="K30" s="33">
        <v>1544.8473400000012</v>
      </c>
      <c r="L30" s="32">
        <v>3436.6374799999912</v>
      </c>
      <c r="M30" s="32">
        <v>1879.6912200000013</v>
      </c>
      <c r="N30" s="34">
        <v>1556.9462600000008</v>
      </c>
      <c r="O30" s="40"/>
    </row>
    <row r="31" spans="1:15" ht="11.45" customHeight="1" x14ac:dyDescent="0.2">
      <c r="A31" s="41" t="s">
        <v>28</v>
      </c>
      <c r="B31" s="31"/>
      <c r="C31" s="37">
        <v>322.56112000000002</v>
      </c>
      <c r="D31" s="37">
        <v>173.41174000000009</v>
      </c>
      <c r="E31" s="37">
        <v>149.14937999999998</v>
      </c>
      <c r="F31" s="37">
        <v>797.42996999999968</v>
      </c>
      <c r="G31" s="37">
        <v>411.24682999999999</v>
      </c>
      <c r="H31" s="38">
        <v>386.18314000000038</v>
      </c>
      <c r="I31" s="37">
        <v>3435.750360000005</v>
      </c>
      <c r="J31" s="37">
        <v>1835.9791</v>
      </c>
      <c r="K31" s="38">
        <v>1599.7712599999986</v>
      </c>
      <c r="L31" s="37">
        <v>3468.9013800000071</v>
      </c>
      <c r="M31" s="37">
        <v>1857.8272200000008</v>
      </c>
      <c r="N31" s="39">
        <v>1611.074159999999</v>
      </c>
      <c r="O31" s="40"/>
    </row>
    <row r="32" spans="1:15" ht="11.45" customHeight="1" x14ac:dyDescent="0.2">
      <c r="A32" s="30" t="s">
        <v>29</v>
      </c>
      <c r="B32" s="31"/>
      <c r="C32" s="32">
        <v>311.59337999999997</v>
      </c>
      <c r="D32" s="32">
        <v>164.49397999999999</v>
      </c>
      <c r="E32" s="32">
        <v>147.09939999999992</v>
      </c>
      <c r="F32" s="32">
        <v>780.45987000000071</v>
      </c>
      <c r="G32" s="32">
        <v>407.09124999999995</v>
      </c>
      <c r="H32" s="33">
        <v>373.36861999999951</v>
      </c>
      <c r="I32" s="32">
        <v>3454.3010300000151</v>
      </c>
      <c r="J32" s="32">
        <v>1846.2879399999993</v>
      </c>
      <c r="K32" s="33">
        <v>1608.0130900000001</v>
      </c>
      <c r="L32" s="32">
        <v>3481.8103800000149</v>
      </c>
      <c r="M32" s="32">
        <v>1864.5416199999991</v>
      </c>
      <c r="N32" s="34">
        <v>1617.2687599999997</v>
      </c>
      <c r="O32" s="40"/>
    </row>
    <row r="33" spans="1:15" ht="11.45" customHeight="1" x14ac:dyDescent="0.2">
      <c r="A33" s="36" t="s">
        <v>30</v>
      </c>
      <c r="B33" s="31"/>
      <c r="C33" s="37">
        <v>303.85278999999997</v>
      </c>
      <c r="D33" s="37">
        <v>158.69390999999993</v>
      </c>
      <c r="E33" s="37">
        <v>145.15888000000004</v>
      </c>
      <c r="F33" s="37">
        <v>766.63413999999909</v>
      </c>
      <c r="G33" s="37">
        <v>396.06168000000031</v>
      </c>
      <c r="H33" s="38">
        <v>370.57246000000026</v>
      </c>
      <c r="I33" s="37">
        <v>3456.1624899999897</v>
      </c>
      <c r="J33" s="37">
        <v>1855.1278299999999</v>
      </c>
      <c r="K33" s="38">
        <v>1601.0346599999998</v>
      </c>
      <c r="L33" s="37">
        <v>3481.368039999988</v>
      </c>
      <c r="M33" s="37">
        <v>1872.0380199999991</v>
      </c>
      <c r="N33" s="39">
        <v>1609.3300200000001</v>
      </c>
      <c r="O33" s="40"/>
    </row>
    <row r="34" spans="1:15" ht="11.45" customHeight="1" x14ac:dyDescent="0.2">
      <c r="A34" s="30" t="s">
        <v>31</v>
      </c>
      <c r="B34" s="31"/>
      <c r="C34" s="32">
        <v>307.0984400000001</v>
      </c>
      <c r="D34" s="32">
        <v>161.19116000000011</v>
      </c>
      <c r="E34" s="32">
        <v>145.90727999999996</v>
      </c>
      <c r="F34" s="32">
        <v>750.9701100000002</v>
      </c>
      <c r="G34" s="32">
        <v>384.9877399999998</v>
      </c>
      <c r="H34" s="33">
        <v>365.98237000000046</v>
      </c>
      <c r="I34" s="32">
        <v>3419.3205499999935</v>
      </c>
      <c r="J34" s="32">
        <v>1819.3423299999993</v>
      </c>
      <c r="K34" s="33">
        <v>1599.9782200000041</v>
      </c>
      <c r="L34" s="32">
        <v>3448.5251399999934</v>
      </c>
      <c r="M34" s="32">
        <v>1838.7326899999987</v>
      </c>
      <c r="N34" s="34">
        <v>1609.7924500000042</v>
      </c>
      <c r="O34" s="40"/>
    </row>
    <row r="35" spans="1:15" ht="11.45" customHeight="1" x14ac:dyDescent="0.2">
      <c r="A35" s="41" t="s">
        <v>32</v>
      </c>
      <c r="B35" s="31"/>
      <c r="C35" s="37">
        <v>289.11275999999992</v>
      </c>
      <c r="D35" s="37">
        <v>158.60322999999997</v>
      </c>
      <c r="E35" s="37">
        <v>130.50953000000007</v>
      </c>
      <c r="F35" s="37">
        <v>740.76733000000013</v>
      </c>
      <c r="G35" s="37">
        <v>386.1230699999997</v>
      </c>
      <c r="H35" s="38">
        <v>354.64425999999929</v>
      </c>
      <c r="I35" s="37">
        <v>3438.7776300000014</v>
      </c>
      <c r="J35" s="37">
        <v>1833.4170699999988</v>
      </c>
      <c r="K35" s="38">
        <v>1605.360559999998</v>
      </c>
      <c r="L35" s="37">
        <v>3465.976709999999</v>
      </c>
      <c r="M35" s="37">
        <v>1852.4469699999991</v>
      </c>
      <c r="N35" s="39">
        <v>1613.5297399999984</v>
      </c>
      <c r="O35" s="40"/>
    </row>
    <row r="36" spans="1:15" ht="11.45" customHeight="1" x14ac:dyDescent="0.2">
      <c r="A36" s="30" t="s">
        <v>83</v>
      </c>
      <c r="B36" s="31"/>
      <c r="C36" s="32">
        <v>281.07036000000005</v>
      </c>
      <c r="D36" s="32">
        <v>147.63322000000008</v>
      </c>
      <c r="E36" s="32">
        <v>133.43713999999997</v>
      </c>
      <c r="F36" s="32">
        <v>726.36295000000064</v>
      </c>
      <c r="G36" s="32">
        <v>367.01060000000007</v>
      </c>
      <c r="H36" s="33">
        <v>359.3523499999996</v>
      </c>
      <c r="I36" s="32">
        <v>3461.6122800000112</v>
      </c>
      <c r="J36" s="32">
        <v>1824.1184499999979</v>
      </c>
      <c r="K36" s="33">
        <v>1637.4938300000019</v>
      </c>
      <c r="L36" s="32">
        <v>3483.6457800000089</v>
      </c>
      <c r="M36" s="32">
        <v>1837.3801499999981</v>
      </c>
      <c r="N36" s="34">
        <v>1646.2656300000019</v>
      </c>
      <c r="O36" s="40"/>
    </row>
    <row r="37" spans="1:15" ht="11.45" customHeight="1" x14ac:dyDescent="0.2">
      <c r="A37" s="36" t="s">
        <v>33</v>
      </c>
      <c r="B37" s="31"/>
      <c r="C37" s="37">
        <v>281.83935000000002</v>
      </c>
      <c r="D37" s="37">
        <v>152.90897999999999</v>
      </c>
      <c r="E37" s="37">
        <v>128.93037000000004</v>
      </c>
      <c r="F37" s="37">
        <v>716.46918999999957</v>
      </c>
      <c r="G37" s="37">
        <v>367.54170000000011</v>
      </c>
      <c r="H37" s="38">
        <v>348.92749000000015</v>
      </c>
      <c r="I37" s="37">
        <v>3478.8880399999875</v>
      </c>
      <c r="J37" s="37">
        <v>1845.7906599999956</v>
      </c>
      <c r="K37" s="38">
        <v>1633.0973800000013</v>
      </c>
      <c r="L37" s="37">
        <v>3502.176149999988</v>
      </c>
      <c r="M37" s="37">
        <v>1861.3886499999962</v>
      </c>
      <c r="N37" s="39">
        <v>1640.787500000001</v>
      </c>
      <c r="O37" s="40"/>
    </row>
    <row r="38" spans="1:15" ht="11.45" customHeight="1" x14ac:dyDescent="0.2">
      <c r="A38" s="30" t="s">
        <v>34</v>
      </c>
      <c r="B38" s="31"/>
      <c r="C38" s="32">
        <v>285.41438000000016</v>
      </c>
      <c r="D38" s="32">
        <v>144.34823000000003</v>
      </c>
      <c r="E38" s="32">
        <v>141.06615000000002</v>
      </c>
      <c r="F38" s="32">
        <v>717.12138000000027</v>
      </c>
      <c r="G38" s="32">
        <v>354.53545000000003</v>
      </c>
      <c r="H38" s="33">
        <v>362.58593000000002</v>
      </c>
      <c r="I38" s="32">
        <v>3456.9358699999912</v>
      </c>
      <c r="J38" s="32">
        <v>1814.1275799999974</v>
      </c>
      <c r="K38" s="33">
        <v>1642.8082900000013</v>
      </c>
      <c r="L38" s="32">
        <v>3481.9380399999918</v>
      </c>
      <c r="M38" s="32">
        <v>1831.898779999997</v>
      </c>
      <c r="N38" s="34">
        <v>1650.0392600000014</v>
      </c>
      <c r="O38" s="40"/>
    </row>
    <row r="39" spans="1:15" ht="11.45" customHeight="1" x14ac:dyDescent="0.2">
      <c r="A39" s="41" t="s">
        <v>35</v>
      </c>
      <c r="B39" s="31"/>
      <c r="C39" s="37">
        <v>268.56409000000002</v>
      </c>
      <c r="D39" s="37">
        <v>139.35466000000005</v>
      </c>
      <c r="E39" s="37">
        <v>129.20942999999991</v>
      </c>
      <c r="F39" s="37">
        <v>692.70637000000102</v>
      </c>
      <c r="G39" s="37">
        <v>349.02627000000007</v>
      </c>
      <c r="H39" s="38">
        <v>343.68009999999998</v>
      </c>
      <c r="I39" s="37">
        <v>3479.3933399999955</v>
      </c>
      <c r="J39" s="37">
        <v>1825.1245400000025</v>
      </c>
      <c r="K39" s="38">
        <v>1654.2688000000023</v>
      </c>
      <c r="L39" s="37">
        <v>3508.5547099999972</v>
      </c>
      <c r="M39" s="37">
        <v>1840.8210700000022</v>
      </c>
      <c r="N39" s="39">
        <v>1667.7336400000024</v>
      </c>
    </row>
    <row r="40" spans="1:15" ht="11.45" customHeight="1" x14ac:dyDescent="0.2">
      <c r="A40" s="30" t="s">
        <v>84</v>
      </c>
      <c r="B40" s="31"/>
      <c r="C40" s="32">
        <v>251.08678999999995</v>
      </c>
      <c r="D40" s="32">
        <v>129.35083999999992</v>
      </c>
      <c r="E40" s="32">
        <v>121.73595</v>
      </c>
      <c r="F40" s="32">
        <v>659.0456800000004</v>
      </c>
      <c r="G40" s="32">
        <v>331.29579999999987</v>
      </c>
      <c r="H40" s="33">
        <v>327.74988000000013</v>
      </c>
      <c r="I40" s="32">
        <v>3430.7743500000006</v>
      </c>
      <c r="J40" s="32">
        <v>1803.2673300000008</v>
      </c>
      <c r="K40" s="33">
        <v>1627.5070200000007</v>
      </c>
      <c r="L40" s="32">
        <v>3454.7735500000008</v>
      </c>
      <c r="M40" s="32">
        <v>1816.6363800000008</v>
      </c>
      <c r="N40" s="34">
        <v>1638.1371700000007</v>
      </c>
    </row>
    <row r="41" spans="1:15" ht="11.45" customHeight="1" x14ac:dyDescent="0.2">
      <c r="A41" s="36" t="s">
        <v>36</v>
      </c>
      <c r="B41" s="31"/>
      <c r="C41" s="37">
        <v>255.13262000000014</v>
      </c>
      <c r="D41" s="37">
        <v>129.82934999999998</v>
      </c>
      <c r="E41" s="37">
        <v>125.30326999999997</v>
      </c>
      <c r="F41" s="37">
        <v>670.80389999999966</v>
      </c>
      <c r="G41" s="37">
        <v>337.7626600000001</v>
      </c>
      <c r="H41" s="38">
        <v>333.04123999999985</v>
      </c>
      <c r="I41" s="37">
        <v>3462.4524199999992</v>
      </c>
      <c r="J41" s="37">
        <v>1815.2974099999997</v>
      </c>
      <c r="K41" s="38">
        <v>1647.1550099999997</v>
      </c>
      <c r="L41" s="37">
        <v>3484.0721799999992</v>
      </c>
      <c r="M41" s="37">
        <v>1828.8528899999997</v>
      </c>
      <c r="N41" s="39">
        <v>1655.2192899999998</v>
      </c>
    </row>
    <row r="42" spans="1:15" ht="11.45" customHeight="1" x14ac:dyDescent="0.2">
      <c r="A42" s="30" t="s">
        <v>37</v>
      </c>
      <c r="B42" s="31"/>
      <c r="C42" s="32">
        <v>254.26933999999983</v>
      </c>
      <c r="D42" s="32">
        <v>131.31364000000002</v>
      </c>
      <c r="E42" s="32">
        <v>122.95570000000001</v>
      </c>
      <c r="F42" s="32">
        <v>640.93931999999995</v>
      </c>
      <c r="G42" s="32">
        <v>323.65072999999995</v>
      </c>
      <c r="H42" s="33">
        <v>317.28858999999994</v>
      </c>
      <c r="I42" s="32">
        <v>3411.8332199999986</v>
      </c>
      <c r="J42" s="32">
        <v>1800.9329599999999</v>
      </c>
      <c r="K42" s="33">
        <v>1610.9002600000001</v>
      </c>
      <c r="L42" s="32">
        <v>3435.1893699999987</v>
      </c>
      <c r="M42" s="32">
        <v>1813.4559699999998</v>
      </c>
      <c r="N42" s="34">
        <v>1621.7334000000001</v>
      </c>
    </row>
    <row r="43" spans="1:15" ht="11.45" customHeight="1" x14ac:dyDescent="0.2">
      <c r="A43" s="41" t="s">
        <v>38</v>
      </c>
      <c r="B43" s="31"/>
      <c r="C43" s="37">
        <v>241.87589999999992</v>
      </c>
      <c r="D43" s="37">
        <v>125.88599999999998</v>
      </c>
      <c r="E43" s="37">
        <v>115.98989999999999</v>
      </c>
      <c r="F43" s="37">
        <v>640.16053999999917</v>
      </c>
      <c r="G43" s="37">
        <v>326.82315000000006</v>
      </c>
      <c r="H43" s="38">
        <v>313.33739000000014</v>
      </c>
      <c r="I43" s="37">
        <v>3421.0659399999986</v>
      </c>
      <c r="J43" s="37">
        <v>1799.76558</v>
      </c>
      <c r="K43" s="38">
        <v>1621.3003600000002</v>
      </c>
      <c r="L43" s="37">
        <v>3446.6763999999985</v>
      </c>
      <c r="M43" s="37">
        <v>1815.6200699999999</v>
      </c>
      <c r="N43" s="39">
        <v>1631.0563300000001</v>
      </c>
    </row>
    <row r="44" spans="1:15" ht="11.45" customHeight="1" x14ac:dyDescent="0.2">
      <c r="A44" s="30" t="s">
        <v>85</v>
      </c>
      <c r="B44" s="31"/>
      <c r="C44" s="32">
        <v>240.66202000000004</v>
      </c>
      <c r="D44" s="32">
        <v>123.61433000000005</v>
      </c>
      <c r="E44" s="32">
        <v>117.04768999999996</v>
      </c>
      <c r="F44" s="32">
        <v>634.66081999999983</v>
      </c>
      <c r="G44" s="32">
        <v>324.52098000000007</v>
      </c>
      <c r="H44" s="33">
        <v>310.13983999999999</v>
      </c>
      <c r="I44" s="32">
        <v>3437.7145700000005</v>
      </c>
      <c r="J44" s="32">
        <v>1785.2685300000003</v>
      </c>
      <c r="K44" s="33">
        <v>1652.44604</v>
      </c>
      <c r="L44" s="32">
        <v>3466.3957100000007</v>
      </c>
      <c r="M44" s="32">
        <v>1800.1468500000003</v>
      </c>
      <c r="N44" s="34">
        <v>1666.2488600000001</v>
      </c>
    </row>
    <row r="45" spans="1:15" ht="11.45" customHeight="1" x14ac:dyDescent="0.2">
      <c r="A45" s="36" t="s">
        <v>39</v>
      </c>
      <c r="B45" s="31"/>
      <c r="C45" s="37">
        <v>235.17802000000003</v>
      </c>
      <c r="D45" s="37">
        <v>117.43588999999997</v>
      </c>
      <c r="E45" s="37">
        <v>117.74213000000003</v>
      </c>
      <c r="F45" s="37">
        <v>620.93380999999965</v>
      </c>
      <c r="G45" s="37">
        <v>313.24696999999992</v>
      </c>
      <c r="H45" s="38">
        <v>307.68684000000007</v>
      </c>
      <c r="I45" s="37">
        <v>3444.4540299999999</v>
      </c>
      <c r="J45" s="37">
        <v>1782.28089</v>
      </c>
      <c r="K45" s="38">
        <v>1662.1731399999996</v>
      </c>
      <c r="L45" s="37">
        <v>3482.20721</v>
      </c>
      <c r="M45" s="37">
        <v>1805.52565</v>
      </c>
      <c r="N45" s="39">
        <v>1676.6815599999995</v>
      </c>
    </row>
    <row r="46" spans="1:15" ht="11.45" customHeight="1" x14ac:dyDescent="0.2">
      <c r="A46" s="30" t="s">
        <v>40</v>
      </c>
      <c r="B46" s="31"/>
      <c r="C46" s="32">
        <v>234.55491999999998</v>
      </c>
      <c r="D46" s="32">
        <v>123.96023</v>
      </c>
      <c r="E46" s="32">
        <v>110.59468999999994</v>
      </c>
      <c r="F46" s="32">
        <v>609.95026000000007</v>
      </c>
      <c r="G46" s="32">
        <v>311.85796999999991</v>
      </c>
      <c r="H46" s="33">
        <v>298.09228999999982</v>
      </c>
      <c r="I46" s="32">
        <v>3409.0481899999986</v>
      </c>
      <c r="J46" s="32">
        <v>1767.1137699999999</v>
      </c>
      <c r="K46" s="33">
        <v>1641.93442</v>
      </c>
      <c r="L46" s="32">
        <v>3451.9078599999984</v>
      </c>
      <c r="M46" s="32">
        <v>1794.22777</v>
      </c>
      <c r="N46" s="34">
        <v>1657.6800900000001</v>
      </c>
    </row>
    <row r="47" spans="1:15" ht="11.45" customHeight="1" x14ac:dyDescent="0.2">
      <c r="A47" s="41" t="s">
        <v>41</v>
      </c>
      <c r="B47" s="31"/>
      <c r="C47" s="37">
        <v>219.84999999999994</v>
      </c>
      <c r="D47" s="37">
        <v>115.62200999999997</v>
      </c>
      <c r="E47" s="37">
        <v>104.22799000000003</v>
      </c>
      <c r="F47" s="37">
        <v>590.67479999999978</v>
      </c>
      <c r="G47" s="37">
        <v>302.50288</v>
      </c>
      <c r="H47" s="38">
        <v>288.17191999999989</v>
      </c>
      <c r="I47" s="37">
        <v>3402.107379999999</v>
      </c>
      <c r="J47" s="37">
        <v>1757.7010200000002</v>
      </c>
      <c r="K47" s="38">
        <v>1644.4063599999999</v>
      </c>
      <c r="L47" s="37">
        <v>3439.9434299999989</v>
      </c>
      <c r="M47" s="37">
        <v>1782.8844900000001</v>
      </c>
      <c r="N47" s="39">
        <v>1657.0589399999999</v>
      </c>
    </row>
    <row r="48" spans="1:15" ht="11.45" customHeight="1" x14ac:dyDescent="0.2">
      <c r="A48" s="30" t="s">
        <v>42</v>
      </c>
      <c r="B48" s="31"/>
      <c r="C48" s="32">
        <v>234.18046999999996</v>
      </c>
      <c r="D48" s="32">
        <v>118.26146000000003</v>
      </c>
      <c r="E48" s="32">
        <v>115.91900999999999</v>
      </c>
      <c r="F48" s="32">
        <v>605.80244999999979</v>
      </c>
      <c r="G48" s="32">
        <v>299.19416999999999</v>
      </c>
      <c r="H48" s="33">
        <v>306.60828000000004</v>
      </c>
      <c r="I48" s="32">
        <v>3419.9383899999993</v>
      </c>
      <c r="J48" s="32">
        <v>1751.3687199999999</v>
      </c>
      <c r="K48" s="33">
        <v>1668.5696700000003</v>
      </c>
      <c r="L48" s="32">
        <v>3450.4421999999995</v>
      </c>
      <c r="M48" s="32">
        <v>1775.13428</v>
      </c>
      <c r="N48" s="34">
        <v>1675.3079200000004</v>
      </c>
    </row>
    <row r="49" spans="1:14" ht="11.45" customHeight="1" x14ac:dyDescent="0.2">
      <c r="A49" s="36" t="s">
        <v>43</v>
      </c>
      <c r="B49" s="31"/>
      <c r="C49" s="37">
        <v>222.39945000000009</v>
      </c>
      <c r="D49" s="37">
        <v>114.53072999999993</v>
      </c>
      <c r="E49" s="37">
        <v>107.86872000000002</v>
      </c>
      <c r="F49" s="37">
        <v>569.97273000000018</v>
      </c>
      <c r="G49" s="37">
        <v>287.93788999999987</v>
      </c>
      <c r="H49" s="38">
        <v>282.03484000000014</v>
      </c>
      <c r="I49" s="37">
        <v>3361.3183899999967</v>
      </c>
      <c r="J49" s="37">
        <v>1741.0393800000002</v>
      </c>
      <c r="K49" s="38">
        <v>1620.2790100000007</v>
      </c>
      <c r="L49" s="37">
        <v>3389.9509899999966</v>
      </c>
      <c r="M49" s="37">
        <v>1758.9080600000002</v>
      </c>
      <c r="N49" s="39">
        <v>1631.0429300000008</v>
      </c>
    </row>
    <row r="50" spans="1:14" ht="11.45" customHeight="1" x14ac:dyDescent="0.2">
      <c r="A50" s="30" t="s">
        <v>44</v>
      </c>
      <c r="B50" s="31"/>
      <c r="C50" s="32">
        <v>216.60379999999984</v>
      </c>
      <c r="D50" s="32">
        <v>113.10673999999999</v>
      </c>
      <c r="E50" s="32">
        <v>103.49706000000002</v>
      </c>
      <c r="F50" s="32">
        <v>568.76761999999997</v>
      </c>
      <c r="G50" s="32">
        <v>288.23262999999986</v>
      </c>
      <c r="H50" s="33">
        <v>280.53498999999994</v>
      </c>
      <c r="I50" s="32">
        <v>3335.2439200000008</v>
      </c>
      <c r="J50" s="32">
        <v>1734.6753799999999</v>
      </c>
      <c r="K50" s="33">
        <v>1600.5685400000002</v>
      </c>
      <c r="L50" s="32">
        <v>3358.032760000001</v>
      </c>
      <c r="M50" s="32">
        <v>1750.0327499999999</v>
      </c>
      <c r="N50" s="34">
        <v>1608.0000100000002</v>
      </c>
    </row>
    <row r="51" spans="1:14" ht="11.45" customHeight="1" x14ac:dyDescent="0.2">
      <c r="A51" s="36" t="s">
        <v>45</v>
      </c>
      <c r="B51" s="31"/>
      <c r="C51" s="37">
        <v>224.3944800000001</v>
      </c>
      <c r="D51" s="37">
        <v>112.72635000000005</v>
      </c>
      <c r="E51" s="37">
        <v>111.66812999999999</v>
      </c>
      <c r="F51" s="37">
        <v>558.27234999999996</v>
      </c>
      <c r="G51" s="37">
        <v>276.64839000000006</v>
      </c>
      <c r="H51" s="38">
        <v>281.62396000000001</v>
      </c>
      <c r="I51" s="37">
        <v>3331.4083699999996</v>
      </c>
      <c r="J51" s="37">
        <v>1712.3924799999998</v>
      </c>
      <c r="K51" s="38">
        <v>1619.0158900000001</v>
      </c>
      <c r="L51" s="37">
        <v>3351.9572799999996</v>
      </c>
      <c r="M51" s="37">
        <v>1722.1989399999998</v>
      </c>
      <c r="N51" s="39">
        <v>1629.7583400000001</v>
      </c>
    </row>
    <row r="52" spans="1:14" ht="11.45" customHeight="1" x14ac:dyDescent="0.2">
      <c r="A52" s="30" t="s">
        <v>46</v>
      </c>
      <c r="B52" s="31"/>
      <c r="C52" s="32">
        <v>216.8499799999999</v>
      </c>
      <c r="D52" s="32">
        <v>110.29194999999999</v>
      </c>
      <c r="E52" s="32">
        <v>106.55803000000002</v>
      </c>
      <c r="F52" s="32">
        <v>546.94596000000001</v>
      </c>
      <c r="G52" s="32">
        <v>272.01819</v>
      </c>
      <c r="H52" s="33">
        <v>274.92776999999995</v>
      </c>
      <c r="I52" s="32">
        <v>3294.0999399999978</v>
      </c>
      <c r="J52" s="32">
        <v>1696.37158</v>
      </c>
      <c r="K52" s="33">
        <v>1597.7283599999994</v>
      </c>
      <c r="L52" s="32">
        <v>3313.0198700000069</v>
      </c>
      <c r="M52" s="32">
        <v>1705.2470100000023</v>
      </c>
      <c r="N52" s="34">
        <v>1607.7728600000009</v>
      </c>
    </row>
    <row r="53" spans="1:14" ht="11.45" customHeight="1" x14ac:dyDescent="0.2">
      <c r="A53" s="36" t="s">
        <v>47</v>
      </c>
      <c r="B53" s="31"/>
      <c r="C53" s="37">
        <v>210.64089000000004</v>
      </c>
      <c r="D53" s="37">
        <v>109.18793999999994</v>
      </c>
      <c r="E53" s="37">
        <v>101.45295000000002</v>
      </c>
      <c r="F53" s="37">
        <v>540.77633999999989</v>
      </c>
      <c r="G53" s="37">
        <v>278.8707599999999</v>
      </c>
      <c r="H53" s="38">
        <v>261.9055800000001</v>
      </c>
      <c r="I53" s="37">
        <v>3300.0117000000005</v>
      </c>
      <c r="J53" s="37">
        <v>1715.2798999999998</v>
      </c>
      <c r="K53" s="38">
        <v>1584.7317999999996</v>
      </c>
      <c r="L53" s="37">
        <v>3320.2731299999891</v>
      </c>
      <c r="M53" s="37">
        <v>1726.4178299999996</v>
      </c>
      <c r="N53" s="39">
        <v>1593.8552999999995</v>
      </c>
    </row>
    <row r="54" spans="1:14" ht="11.45" customHeight="1" x14ac:dyDescent="0.2">
      <c r="A54" s="30" t="s">
        <v>48</v>
      </c>
      <c r="B54" s="31"/>
      <c r="C54" s="32">
        <v>211.01809000000003</v>
      </c>
      <c r="D54" s="32">
        <v>100.22448999999999</v>
      </c>
      <c r="E54" s="32">
        <v>110.7936</v>
      </c>
      <c r="F54" s="32">
        <v>543.78632999999991</v>
      </c>
      <c r="G54" s="32">
        <v>269.78211000000005</v>
      </c>
      <c r="H54" s="33">
        <v>274.00422000000003</v>
      </c>
      <c r="I54" s="32">
        <v>3299.2165399999985</v>
      </c>
      <c r="J54" s="32">
        <v>1722.0108300000006</v>
      </c>
      <c r="K54" s="33">
        <v>1577.2057100000002</v>
      </c>
      <c r="L54" s="32">
        <v>3329.7989400000142</v>
      </c>
      <c r="M54" s="32">
        <v>1739.8556199999998</v>
      </c>
      <c r="N54" s="34">
        <v>1589.9433200000008</v>
      </c>
    </row>
    <row r="55" spans="1:14" ht="11.45" customHeight="1" x14ac:dyDescent="0.2">
      <c r="A55" s="36" t="s">
        <v>49</v>
      </c>
      <c r="B55" s="31"/>
      <c r="C55" s="37">
        <v>221.06335999999996</v>
      </c>
      <c r="D55" s="37">
        <v>105.39403000000001</v>
      </c>
      <c r="E55" s="37">
        <v>115.66933</v>
      </c>
      <c r="F55" s="37">
        <v>559.51679999999999</v>
      </c>
      <c r="G55" s="37">
        <v>272.58045000000004</v>
      </c>
      <c r="H55" s="38">
        <v>286.93634999999995</v>
      </c>
      <c r="I55" s="37">
        <v>3373.0473500000016</v>
      </c>
      <c r="J55" s="37">
        <v>1730.9414099999997</v>
      </c>
      <c r="K55" s="38">
        <v>1642.1059399999999</v>
      </c>
      <c r="L55" s="37">
        <v>3401.3538900000094</v>
      </c>
      <c r="M55" s="37">
        <v>1748.7507299999979</v>
      </c>
      <c r="N55" s="39">
        <v>1652.6031599999978</v>
      </c>
    </row>
    <row r="56" spans="1:14" ht="11.45" customHeight="1" x14ac:dyDescent="0.2">
      <c r="A56" s="30" t="s">
        <v>50</v>
      </c>
      <c r="B56" s="31"/>
      <c r="C56" s="32">
        <v>216.71741</v>
      </c>
      <c r="D56" s="32">
        <v>111.77327000000002</v>
      </c>
      <c r="E56" s="32">
        <v>104.94413999999999</v>
      </c>
      <c r="F56" s="32">
        <v>537.38369999999986</v>
      </c>
      <c r="G56" s="32">
        <v>272.63328000000001</v>
      </c>
      <c r="H56" s="33">
        <v>264.75041999999996</v>
      </c>
      <c r="I56" s="32">
        <v>3357.3258300000016</v>
      </c>
      <c r="J56" s="32">
        <v>1733.7142499999998</v>
      </c>
      <c r="K56" s="33">
        <v>1623.61158</v>
      </c>
      <c r="L56" s="32">
        <v>3389.3814999999827</v>
      </c>
      <c r="M56" s="32">
        <v>1751.7092800000071</v>
      </c>
      <c r="N56" s="34">
        <v>1637.6722200000036</v>
      </c>
    </row>
    <row r="57" spans="1:14" ht="11.45" customHeight="1" x14ac:dyDescent="0.2">
      <c r="A57" s="36" t="s">
        <v>51</v>
      </c>
      <c r="B57" s="31"/>
      <c r="C57" s="37">
        <v>224.49883999999997</v>
      </c>
      <c r="D57" s="37">
        <v>116.90282999999998</v>
      </c>
      <c r="E57" s="37">
        <v>107.59601000000002</v>
      </c>
      <c r="F57" s="37">
        <v>547.40390999999977</v>
      </c>
      <c r="G57" s="37">
        <v>277.86164000000002</v>
      </c>
      <c r="H57" s="38">
        <v>269.54226999999997</v>
      </c>
      <c r="I57" s="37">
        <v>3382.1986799999995</v>
      </c>
      <c r="J57" s="37">
        <v>1751.1260599999996</v>
      </c>
      <c r="K57" s="38">
        <v>1631.0726199999997</v>
      </c>
      <c r="L57" s="37">
        <v>3410.7523299999871</v>
      </c>
      <c r="M57" s="37">
        <v>1767.8785500000006</v>
      </c>
      <c r="N57" s="39">
        <v>1642.8737799999999</v>
      </c>
    </row>
    <row r="58" spans="1:14" ht="11.45" customHeight="1" x14ac:dyDescent="0.2">
      <c r="A58" s="30" t="s">
        <v>52</v>
      </c>
      <c r="B58" s="31"/>
      <c r="C58" s="32">
        <v>226.22511000000003</v>
      </c>
      <c r="D58" s="32">
        <v>115.31426000000003</v>
      </c>
      <c r="E58" s="32">
        <v>110.91084999999995</v>
      </c>
      <c r="F58" s="32">
        <v>546.03973999999994</v>
      </c>
      <c r="G58" s="32">
        <v>279.0928600000002</v>
      </c>
      <c r="H58" s="33">
        <v>266.94687999999996</v>
      </c>
      <c r="I58" s="32">
        <v>3324.2913700000017</v>
      </c>
      <c r="J58" s="32">
        <v>1734.8305800000007</v>
      </c>
      <c r="K58" s="33">
        <v>1589.4607900000001</v>
      </c>
      <c r="L58" s="32">
        <v>3351.6482000000187</v>
      </c>
      <c r="M58" s="32">
        <v>1748.8855299999987</v>
      </c>
      <c r="N58" s="34">
        <v>1602.7626699999994</v>
      </c>
    </row>
    <row r="59" spans="1:14" ht="11.45" customHeight="1" x14ac:dyDescent="0.2">
      <c r="A59" s="36" t="s">
        <v>53</v>
      </c>
      <c r="B59" s="31"/>
      <c r="C59" s="37">
        <v>211.87131999999991</v>
      </c>
      <c r="D59" s="37">
        <v>114.80670999999997</v>
      </c>
      <c r="E59" s="37">
        <v>97.064610000000016</v>
      </c>
      <c r="F59" s="37">
        <v>529.72998999999959</v>
      </c>
      <c r="G59" s="37">
        <v>272.77638999999988</v>
      </c>
      <c r="H59" s="38">
        <v>256.95359999999999</v>
      </c>
      <c r="I59" s="37">
        <v>3374.6859999999988</v>
      </c>
      <c r="J59" s="37">
        <v>1732.7492600000005</v>
      </c>
      <c r="K59" s="38">
        <v>1641.9367399999999</v>
      </c>
      <c r="L59" s="37">
        <v>3408.5028400000042</v>
      </c>
      <c r="M59" s="37">
        <v>1750.0454699999982</v>
      </c>
      <c r="N59" s="39">
        <v>1658.4573699999976</v>
      </c>
    </row>
    <row r="60" spans="1:14" ht="11.45" customHeight="1" x14ac:dyDescent="0.2">
      <c r="A60" s="30" t="s">
        <v>54</v>
      </c>
      <c r="B60" s="31"/>
      <c r="C60" s="32">
        <v>209.32565000000005</v>
      </c>
      <c r="D60" s="32">
        <v>109.33059999999995</v>
      </c>
      <c r="E60" s="32">
        <v>99.995050000000006</v>
      </c>
      <c r="F60" s="32">
        <v>519.18404999999962</v>
      </c>
      <c r="G60" s="32">
        <v>263.28726999999998</v>
      </c>
      <c r="H60" s="33">
        <v>255.89678000000009</v>
      </c>
      <c r="I60" s="32">
        <v>3363.5618299999992</v>
      </c>
      <c r="J60" s="32">
        <v>1725.2749999999996</v>
      </c>
      <c r="K60" s="33">
        <v>1638.2868299999993</v>
      </c>
      <c r="L60" s="32">
        <v>3386.3656499999988</v>
      </c>
      <c r="M60" s="32">
        <v>1737.1028000000015</v>
      </c>
      <c r="N60" s="34">
        <v>1649.2628500000044</v>
      </c>
    </row>
    <row r="61" spans="1:14" ht="11.45" customHeight="1" x14ac:dyDescent="0.2">
      <c r="A61" s="36" t="s">
        <v>55</v>
      </c>
      <c r="B61" s="31"/>
      <c r="C61" s="37">
        <v>213.00136000000003</v>
      </c>
      <c r="D61" s="37">
        <v>105.65022000000002</v>
      </c>
      <c r="E61" s="37">
        <v>107.35114</v>
      </c>
      <c r="F61" s="37">
        <v>516.20485000000031</v>
      </c>
      <c r="G61" s="37">
        <v>254.31777000000011</v>
      </c>
      <c r="H61" s="38">
        <v>261.88707999999997</v>
      </c>
      <c r="I61" s="37">
        <v>3354.5185799999972</v>
      </c>
      <c r="J61" s="37">
        <v>1718.7084100000006</v>
      </c>
      <c r="K61" s="38">
        <v>1635.8101700000004</v>
      </c>
      <c r="L61" s="37">
        <v>3380.1905299999871</v>
      </c>
      <c r="M61" s="37">
        <v>1732.656750000006</v>
      </c>
      <c r="N61" s="39">
        <v>1647.5337800000054</v>
      </c>
    </row>
    <row r="62" spans="1:14" ht="11.45" customHeight="1" x14ac:dyDescent="0.2">
      <c r="A62" s="30" t="s">
        <v>56</v>
      </c>
      <c r="B62" s="31"/>
      <c r="C62" s="32">
        <v>195.54285000000002</v>
      </c>
      <c r="D62" s="32">
        <v>95.848829999999978</v>
      </c>
      <c r="E62" s="32">
        <v>99.694019999999995</v>
      </c>
      <c r="F62" s="32">
        <v>498.77321000000006</v>
      </c>
      <c r="G62" s="32">
        <v>246.4781200000001</v>
      </c>
      <c r="H62" s="33">
        <v>252.2950899999999</v>
      </c>
      <c r="I62" s="32">
        <v>3314.8744499999984</v>
      </c>
      <c r="J62" s="32">
        <v>1709.9088100000004</v>
      </c>
      <c r="K62" s="33">
        <v>1604.9656400000003</v>
      </c>
      <c r="L62" s="32">
        <v>3340.3988000000045</v>
      </c>
      <c r="M62" s="32">
        <v>1721.9904100000062</v>
      </c>
      <c r="N62" s="34">
        <v>1618.4083900000055</v>
      </c>
    </row>
    <row r="63" spans="1:14" ht="11.45" customHeight="1" x14ac:dyDescent="0.2">
      <c r="A63" s="36" t="s">
        <v>57</v>
      </c>
      <c r="B63" s="31"/>
      <c r="C63" s="37">
        <v>186.78126999999995</v>
      </c>
      <c r="D63" s="37">
        <v>97.669380000000032</v>
      </c>
      <c r="E63" s="37">
        <v>89.111889999999974</v>
      </c>
      <c r="F63" s="37">
        <v>492.96083999999973</v>
      </c>
      <c r="G63" s="37">
        <v>249.29959000000002</v>
      </c>
      <c r="H63" s="38">
        <v>243.66125000000011</v>
      </c>
      <c r="I63" s="37">
        <v>3325.066859999999</v>
      </c>
      <c r="J63" s="37">
        <v>1707.3938899999991</v>
      </c>
      <c r="K63" s="38">
        <v>1617.6729699999996</v>
      </c>
      <c r="L63" s="37">
        <v>3349.9444399999916</v>
      </c>
      <c r="M63" s="37">
        <v>1720.823609999999</v>
      </c>
      <c r="N63" s="39">
        <v>1629.1208299999985</v>
      </c>
    </row>
    <row r="64" spans="1:14" ht="11.45" customHeight="1" x14ac:dyDescent="0.2">
      <c r="A64" s="30" t="s">
        <v>58</v>
      </c>
      <c r="B64" s="31"/>
      <c r="C64" s="32">
        <v>186.41875000000005</v>
      </c>
      <c r="D64" s="32">
        <v>96.640119999999982</v>
      </c>
      <c r="E64" s="32">
        <v>89.778629999999978</v>
      </c>
      <c r="F64" s="32">
        <v>481.69644999999969</v>
      </c>
      <c r="G64" s="32">
        <v>242.61290000000008</v>
      </c>
      <c r="H64" s="33">
        <v>239.08355000000006</v>
      </c>
      <c r="I64" s="32">
        <v>3305.0363500000003</v>
      </c>
      <c r="J64" s="32">
        <v>1698.9266600000005</v>
      </c>
      <c r="K64" s="33">
        <v>1606.1096900000002</v>
      </c>
      <c r="L64" s="32">
        <v>3330.751500000019</v>
      </c>
      <c r="M64" s="32">
        <v>1714.8191699999995</v>
      </c>
      <c r="N64" s="34">
        <v>1615.932329999998</v>
      </c>
    </row>
    <row r="65" spans="1:15" ht="11.45" customHeight="1" x14ac:dyDescent="0.2">
      <c r="A65" s="36" t="s">
        <v>59</v>
      </c>
      <c r="B65" s="31"/>
      <c r="C65" s="37">
        <v>196.4387200000001</v>
      </c>
      <c r="D65" s="37">
        <v>101.00348000000004</v>
      </c>
      <c r="E65" s="37">
        <v>95.435240000000007</v>
      </c>
      <c r="F65" s="37">
        <v>496.91359</v>
      </c>
      <c r="G65" s="37">
        <v>249.39855000000017</v>
      </c>
      <c r="H65" s="38">
        <v>247.51504000000011</v>
      </c>
      <c r="I65" s="37">
        <v>3313.951170000003</v>
      </c>
      <c r="J65" s="37">
        <v>1705.3274800000002</v>
      </c>
      <c r="K65" s="38">
        <v>1608.6236900000004</v>
      </c>
      <c r="L65" s="37">
        <v>3337.3706599999928</v>
      </c>
      <c r="M65" s="37">
        <v>1717.789379999999</v>
      </c>
      <c r="N65" s="39">
        <v>1619.5812800000001</v>
      </c>
    </row>
    <row r="66" spans="1:15" ht="11.45" customHeight="1" x14ac:dyDescent="0.2">
      <c r="A66" s="30" t="s">
        <v>60</v>
      </c>
      <c r="B66" s="31"/>
      <c r="C66" s="32">
        <v>203.92088000000021</v>
      </c>
      <c r="D66" s="32">
        <v>110.89968000000002</v>
      </c>
      <c r="E66" s="32">
        <v>93.021199999999993</v>
      </c>
      <c r="F66" s="32">
        <v>508.93421999999998</v>
      </c>
      <c r="G66" s="32">
        <v>259.7016000000001</v>
      </c>
      <c r="H66" s="33">
        <v>249.23261999999991</v>
      </c>
      <c r="I66" s="32">
        <v>3327.1111899999996</v>
      </c>
      <c r="J66" s="32">
        <v>1715.8845699999999</v>
      </c>
      <c r="K66" s="33">
        <v>1611.2266199999997</v>
      </c>
      <c r="L66" s="32">
        <v>3357.1437200000005</v>
      </c>
      <c r="M66" s="32">
        <v>1734.0891000000006</v>
      </c>
      <c r="N66" s="34">
        <v>1623.0546200000013</v>
      </c>
    </row>
    <row r="67" spans="1:15" ht="11.45" customHeight="1" x14ac:dyDescent="0.2">
      <c r="A67" s="36" t="s">
        <v>61</v>
      </c>
      <c r="B67" s="31"/>
      <c r="C67" s="37">
        <v>206.57858999999996</v>
      </c>
      <c r="D67" s="37">
        <v>106.98331999999999</v>
      </c>
      <c r="E67" s="37">
        <v>99.595270000000028</v>
      </c>
      <c r="F67" s="37">
        <v>519.57849999999996</v>
      </c>
      <c r="G67" s="37">
        <v>258.40384999999998</v>
      </c>
      <c r="H67" s="38">
        <v>261.17464999999987</v>
      </c>
      <c r="I67" s="37">
        <v>3361.2376099999992</v>
      </c>
      <c r="J67" s="37">
        <v>1716.8804500000003</v>
      </c>
      <c r="K67" s="38">
        <v>1644.35716</v>
      </c>
      <c r="L67" s="37">
        <v>3393.5343899999957</v>
      </c>
      <c r="M67" s="37">
        <v>1732.40182</v>
      </c>
      <c r="N67" s="39">
        <v>1661.1325700000034</v>
      </c>
    </row>
    <row r="68" spans="1:15" ht="11.45" customHeight="1" x14ac:dyDescent="0.2">
      <c r="A68" s="30" t="s">
        <v>62</v>
      </c>
      <c r="B68" s="31"/>
      <c r="C68" s="32">
        <v>206.58831999999995</v>
      </c>
      <c r="D68" s="32">
        <v>111.41348000000002</v>
      </c>
      <c r="E68" s="32">
        <v>95.174839999999961</v>
      </c>
      <c r="F68" s="32">
        <v>527.93965000000014</v>
      </c>
      <c r="G68" s="32">
        <v>268.39585</v>
      </c>
      <c r="H68" s="33">
        <v>259.54379999999992</v>
      </c>
      <c r="I68" s="32">
        <v>3372.1096100000018</v>
      </c>
      <c r="J68" s="32">
        <v>1732.4018299999993</v>
      </c>
      <c r="K68" s="33">
        <v>1639.7077799999997</v>
      </c>
      <c r="L68" s="32">
        <v>3405.1171999999879</v>
      </c>
      <c r="M68" s="32">
        <v>1750.8605799999953</v>
      </c>
      <c r="N68" s="34">
        <v>1654.2566199999922</v>
      </c>
    </row>
    <row r="69" spans="1:15" ht="11.45" customHeight="1" x14ac:dyDescent="0.2">
      <c r="A69" s="36" t="s">
        <v>63</v>
      </c>
      <c r="B69" s="31"/>
      <c r="C69" s="37">
        <v>211.4476099999998</v>
      </c>
      <c r="D69" s="37">
        <v>109.64805999999999</v>
      </c>
      <c r="E69" s="37">
        <v>101.79955000000004</v>
      </c>
      <c r="F69" s="37">
        <v>530.66547999999977</v>
      </c>
      <c r="G69" s="37">
        <v>269.73809999999992</v>
      </c>
      <c r="H69" s="38">
        <v>260.92738000000008</v>
      </c>
      <c r="I69" s="37">
        <v>3366.4420200000009</v>
      </c>
      <c r="J69" s="37">
        <v>1733.6784099999995</v>
      </c>
      <c r="K69" s="38">
        <v>1632.7636099999997</v>
      </c>
      <c r="L69" s="37">
        <v>3397.7078799999799</v>
      </c>
      <c r="M69" s="37">
        <v>1751.1065499999995</v>
      </c>
      <c r="N69" s="39">
        <v>1646.6013299999984</v>
      </c>
    </row>
    <row r="70" spans="1:15" ht="11.45" customHeight="1" x14ac:dyDescent="0.2">
      <c r="A70" s="42" t="s">
        <v>64</v>
      </c>
      <c r="B70" s="31"/>
      <c r="C70" s="43">
        <v>214.50308999999999</v>
      </c>
      <c r="D70" s="32">
        <v>108.05855000000001</v>
      </c>
      <c r="E70" s="32">
        <v>106.44453999999998</v>
      </c>
      <c r="F70" s="32">
        <v>531.59339999999997</v>
      </c>
      <c r="G70" s="32">
        <v>265.48006000000004</v>
      </c>
      <c r="H70" s="33">
        <v>266.11333999999988</v>
      </c>
      <c r="I70" s="32">
        <v>3360.6660399999969</v>
      </c>
      <c r="J70" s="32">
        <v>1738.5251000000001</v>
      </c>
      <c r="K70" s="33">
        <v>1622.1409400000002</v>
      </c>
      <c r="L70" s="32">
        <v>3394.121189999998</v>
      </c>
      <c r="M70" s="32">
        <v>1755.2659499999988</v>
      </c>
      <c r="N70" s="34">
        <v>1638.8552399999971</v>
      </c>
    </row>
    <row r="71" spans="1:15" ht="11.45" customHeight="1" x14ac:dyDescent="0.2">
      <c r="A71" s="36" t="s">
        <v>65</v>
      </c>
      <c r="B71" s="44"/>
      <c r="C71" s="37">
        <v>215.50256999999996</v>
      </c>
      <c r="D71" s="37">
        <v>108.89386999999995</v>
      </c>
      <c r="E71" s="37">
        <v>106.60870000000001</v>
      </c>
      <c r="F71" s="37">
        <v>541.68227999999999</v>
      </c>
      <c r="G71" s="37">
        <v>272.58208999999994</v>
      </c>
      <c r="H71" s="38">
        <v>269.10019</v>
      </c>
      <c r="I71" s="37">
        <v>3397.9361999999996</v>
      </c>
      <c r="J71" s="37">
        <v>1746.06411</v>
      </c>
      <c r="K71" s="38">
        <v>1651.8720899999998</v>
      </c>
      <c r="L71" s="37">
        <v>3431.7678699999992</v>
      </c>
      <c r="M71" s="37">
        <v>1762.9178200000024</v>
      </c>
      <c r="N71" s="39">
        <v>1668.8500500000048</v>
      </c>
    </row>
    <row r="72" spans="1:15" ht="11.45" customHeight="1" x14ac:dyDescent="0.2">
      <c r="A72" s="42" t="s">
        <v>66</v>
      </c>
      <c r="B72" s="31"/>
      <c r="C72" s="43">
        <v>200.96069999999997</v>
      </c>
      <c r="D72" s="32">
        <v>99.677820000000025</v>
      </c>
      <c r="E72" s="32">
        <v>101.28287999999996</v>
      </c>
      <c r="F72" s="32">
        <v>534.43893999999955</v>
      </c>
      <c r="G72" s="32">
        <v>264.05253999999991</v>
      </c>
      <c r="H72" s="33">
        <v>270.38639999999992</v>
      </c>
      <c r="I72" s="32">
        <v>3400.2967599999997</v>
      </c>
      <c r="J72" s="32">
        <v>1738.3970299999994</v>
      </c>
      <c r="K72" s="33">
        <v>1661.8997299999994</v>
      </c>
      <c r="L72" s="32">
        <v>3433.9025399999905</v>
      </c>
      <c r="M72" s="32">
        <v>1754.5006799999976</v>
      </c>
      <c r="N72" s="34">
        <v>1679.401859999997</v>
      </c>
    </row>
    <row r="73" spans="1:15" ht="11.45" customHeight="1" x14ac:dyDescent="0.2">
      <c r="A73" s="36" t="s">
        <v>67</v>
      </c>
      <c r="B73" s="44"/>
      <c r="C73" s="37">
        <v>206.79126000000002</v>
      </c>
      <c r="D73" s="37">
        <v>105.56365999999998</v>
      </c>
      <c r="E73" s="37">
        <v>101.22760000000002</v>
      </c>
      <c r="F73" s="37">
        <v>533.45085000000017</v>
      </c>
      <c r="G73" s="37">
        <v>264.31839000000014</v>
      </c>
      <c r="H73" s="38">
        <v>269.13246000000015</v>
      </c>
      <c r="I73" s="37">
        <v>3424.0418999999983</v>
      </c>
      <c r="J73" s="37">
        <v>1747.2286799999993</v>
      </c>
      <c r="K73" s="38">
        <v>1676.81322</v>
      </c>
      <c r="L73" s="37">
        <v>3457.6445499999845</v>
      </c>
      <c r="M73" s="37">
        <v>1765.595460000003</v>
      </c>
      <c r="N73" s="39">
        <v>1692.0490900000018</v>
      </c>
    </row>
    <row r="74" spans="1:15" ht="11.45" customHeight="1" x14ac:dyDescent="0.2">
      <c r="A74" s="42" t="s">
        <v>68</v>
      </c>
      <c r="B74" s="31"/>
      <c r="C74" s="43">
        <v>214.72682000000009</v>
      </c>
      <c r="D74" s="32">
        <v>109.80071999999998</v>
      </c>
      <c r="E74" s="32">
        <v>104.92610000000001</v>
      </c>
      <c r="F74" s="32">
        <v>546.0205099999996</v>
      </c>
      <c r="G74" s="32">
        <v>275.02673999999996</v>
      </c>
      <c r="H74" s="33">
        <v>270.9937700000001</v>
      </c>
      <c r="I74" s="32">
        <v>3413.21639</v>
      </c>
      <c r="J74" s="32">
        <v>1754.1200500000004</v>
      </c>
      <c r="K74" s="33">
        <v>1659.0963399999994</v>
      </c>
      <c r="L74" s="32">
        <v>3450.2058899999779</v>
      </c>
      <c r="M74" s="32">
        <v>1774.5026600000003</v>
      </c>
      <c r="N74" s="34">
        <v>1675.7032299999987</v>
      </c>
    </row>
    <row r="75" spans="1:15" ht="11.45" customHeight="1" x14ac:dyDescent="0.2">
      <c r="A75" s="10" t="s">
        <v>69</v>
      </c>
      <c r="B75" s="44"/>
      <c r="C75" s="37">
        <v>212.77391000000006</v>
      </c>
      <c r="D75" s="37">
        <v>111.60832999999994</v>
      </c>
      <c r="E75" s="37">
        <v>101.16557999999996</v>
      </c>
      <c r="F75" s="37">
        <v>557.28302000000031</v>
      </c>
      <c r="G75" s="37">
        <v>282.26313000000005</v>
      </c>
      <c r="H75" s="38">
        <v>275.01988999999998</v>
      </c>
      <c r="I75" s="37">
        <v>3484.6115300000001</v>
      </c>
      <c r="J75" s="37">
        <v>1769.3379100000002</v>
      </c>
      <c r="K75" s="38">
        <v>1715.2736199999997</v>
      </c>
      <c r="L75" s="37">
        <v>3526.8612600000083</v>
      </c>
      <c r="M75" s="37">
        <v>1792.9819600000046</v>
      </c>
      <c r="N75" s="39">
        <v>1733.8793000000021</v>
      </c>
    </row>
    <row r="76" spans="1:15" s="45" customFormat="1" ht="11.45" customHeight="1" x14ac:dyDescent="0.2">
      <c r="A76" s="42" t="s">
        <v>70</v>
      </c>
      <c r="B76" s="31"/>
      <c r="C76" s="43">
        <v>206.27388000000002</v>
      </c>
      <c r="D76" s="32">
        <v>107.69466000000003</v>
      </c>
      <c r="E76" s="32">
        <v>98.579219999999964</v>
      </c>
      <c r="F76" s="32">
        <v>544.14784000000009</v>
      </c>
      <c r="G76" s="32">
        <v>274.56254999999999</v>
      </c>
      <c r="H76" s="33">
        <v>269.58528999999993</v>
      </c>
      <c r="I76" s="32">
        <v>3473.505900000001</v>
      </c>
      <c r="J76" s="32">
        <v>1755.2737799999998</v>
      </c>
      <c r="K76" s="33">
        <v>1718.2321200000001</v>
      </c>
      <c r="L76" s="32">
        <v>3519.9677799999895</v>
      </c>
      <c r="M76" s="32">
        <v>1781.4287000000002</v>
      </c>
      <c r="N76" s="34">
        <v>1738.5390800000002</v>
      </c>
      <c r="O76" s="40"/>
    </row>
    <row r="77" spans="1:15" ht="11.45" customHeight="1" x14ac:dyDescent="0.2">
      <c r="A77" s="10" t="s">
        <v>71</v>
      </c>
      <c r="B77" s="44"/>
      <c r="C77" s="37">
        <v>176.19938000000005</v>
      </c>
      <c r="D77" s="37">
        <v>89.241880000000037</v>
      </c>
      <c r="E77" s="37">
        <v>86.957500000000053</v>
      </c>
      <c r="F77" s="37">
        <v>501.25826000000029</v>
      </c>
      <c r="G77" s="37">
        <v>242.02641000000006</v>
      </c>
      <c r="H77" s="38">
        <v>259.23185000000001</v>
      </c>
      <c r="I77" s="37">
        <v>3352.5465600000034</v>
      </c>
      <c r="J77" s="37">
        <v>1701.4423499999998</v>
      </c>
      <c r="K77" s="38">
        <v>1651.1042099999995</v>
      </c>
      <c r="L77" s="37">
        <v>3390.0817900000056</v>
      </c>
      <c r="M77" s="37">
        <v>1724.1823299999976</v>
      </c>
      <c r="N77" s="39">
        <v>1665.8994600000015</v>
      </c>
    </row>
    <row r="78" spans="1:15" s="45" customFormat="1" ht="11.45" customHeight="1" x14ac:dyDescent="0.2">
      <c r="A78" s="42" t="s">
        <v>72</v>
      </c>
      <c r="B78" s="31"/>
      <c r="C78" s="43">
        <v>199.30445</v>
      </c>
      <c r="D78" s="32">
        <v>104.45896999999999</v>
      </c>
      <c r="E78" s="32">
        <v>94.845480000000009</v>
      </c>
      <c r="F78" s="32">
        <v>528.70202999999981</v>
      </c>
      <c r="G78" s="32">
        <v>262.69247999999993</v>
      </c>
      <c r="H78" s="33">
        <v>266.0095500000001</v>
      </c>
      <c r="I78" s="32">
        <v>3423.2560100000014</v>
      </c>
      <c r="J78" s="32">
        <v>1741.8697499999998</v>
      </c>
      <c r="K78" s="33">
        <v>1681.38626</v>
      </c>
      <c r="L78" s="32">
        <v>3464.3937199999982</v>
      </c>
      <c r="M78" s="32">
        <v>1767.4321499999987</v>
      </c>
      <c r="N78" s="34">
        <v>1696.9615699999993</v>
      </c>
      <c r="O78" s="40"/>
    </row>
    <row r="79" spans="1:15" ht="11.45" customHeight="1" x14ac:dyDescent="0.2">
      <c r="A79" s="10" t="s">
        <v>73</v>
      </c>
      <c r="B79" s="44"/>
      <c r="C79" s="37">
        <v>217.07075999999992</v>
      </c>
      <c r="D79" s="37">
        <v>111.12194</v>
      </c>
      <c r="E79" s="37">
        <v>105.94882000000001</v>
      </c>
      <c r="F79" s="37">
        <v>560.29520999999977</v>
      </c>
      <c r="G79" s="37">
        <v>277.49436000000009</v>
      </c>
      <c r="H79" s="38">
        <v>282.80084999999997</v>
      </c>
      <c r="I79" s="37">
        <v>3503.849220000001</v>
      </c>
      <c r="J79" s="37">
        <v>1770.1382200000005</v>
      </c>
      <c r="K79" s="38">
        <v>1733.7109999999998</v>
      </c>
      <c r="L79" s="37">
        <v>3547.501339999988</v>
      </c>
      <c r="M79" s="37">
        <v>1794.0028199999992</v>
      </c>
      <c r="N79" s="39">
        <v>1753.4985200000019</v>
      </c>
    </row>
    <row r="80" spans="1:15" s="45" customFormat="1" ht="11.45" customHeight="1" x14ac:dyDescent="0.2">
      <c r="A80" s="42" t="s">
        <v>246</v>
      </c>
      <c r="B80" s="31"/>
      <c r="C80" s="43">
        <v>227.60452000000004</v>
      </c>
      <c r="D80" s="32">
        <v>112.89279999999994</v>
      </c>
      <c r="E80" s="32">
        <v>114.71171999999993</v>
      </c>
      <c r="F80" s="32">
        <v>560.94323999999983</v>
      </c>
      <c r="G80" s="32">
        <v>279.25095999999985</v>
      </c>
      <c r="H80" s="33">
        <v>281.69227999999987</v>
      </c>
      <c r="I80" s="32">
        <v>3489.4482999999996</v>
      </c>
      <c r="J80" s="32">
        <v>1762.8400000000001</v>
      </c>
      <c r="K80" s="33">
        <v>1726.6082999999999</v>
      </c>
      <c r="L80" s="32">
        <v>3537.653790000008</v>
      </c>
      <c r="M80" s="32">
        <v>1786.3275299999987</v>
      </c>
      <c r="N80" s="34">
        <v>1751.32626</v>
      </c>
      <c r="O80" s="40"/>
    </row>
    <row r="81" spans="1:15" ht="11.45" customHeight="1" x14ac:dyDescent="0.2">
      <c r="A81" s="10" t="s">
        <v>247</v>
      </c>
      <c r="B81" s="44"/>
      <c r="C81" s="37">
        <v>245.00462999999996</v>
      </c>
      <c r="D81" s="37">
        <v>115.73714999999996</v>
      </c>
      <c r="E81" s="37">
        <v>129.26747999999998</v>
      </c>
      <c r="F81" s="37">
        <v>585.87778000000071</v>
      </c>
      <c r="G81" s="37">
        <v>285.56473999999986</v>
      </c>
      <c r="H81" s="38">
        <v>300.31303999999994</v>
      </c>
      <c r="I81" s="37">
        <v>3508.9001900000026</v>
      </c>
      <c r="J81" s="37">
        <v>1762.2585199999994</v>
      </c>
      <c r="K81" s="38">
        <v>1746.6416699999997</v>
      </c>
      <c r="L81" s="37">
        <v>3553.9442499999946</v>
      </c>
      <c r="M81" s="37">
        <v>1786.7202600000026</v>
      </c>
      <c r="N81" s="39">
        <v>1767.2239899999995</v>
      </c>
    </row>
    <row r="82" spans="1:15" s="45" customFormat="1" ht="11.45" customHeight="1" x14ac:dyDescent="0.2">
      <c r="A82" s="42" t="s">
        <v>248</v>
      </c>
      <c r="B82" s="31"/>
      <c r="C82" s="43">
        <v>245.95342000000005</v>
      </c>
      <c r="D82" s="32">
        <v>114.94802999999997</v>
      </c>
      <c r="E82" s="32">
        <v>131.00539000000003</v>
      </c>
      <c r="F82" s="32">
        <v>582.78727000000026</v>
      </c>
      <c r="G82" s="32">
        <v>280.01395000000002</v>
      </c>
      <c r="H82" s="33">
        <v>302.77332000000007</v>
      </c>
      <c r="I82" s="32">
        <v>3509.3763099999996</v>
      </c>
      <c r="J82" s="32">
        <v>1764.9095899999998</v>
      </c>
      <c r="K82" s="33">
        <v>1744.4667199999994</v>
      </c>
      <c r="L82" s="32">
        <v>3549.7555500000217</v>
      </c>
      <c r="M82" s="32">
        <v>1784.9281599999968</v>
      </c>
      <c r="N82" s="34">
        <v>1764.8273899999951</v>
      </c>
      <c r="O82" s="40"/>
    </row>
    <row r="83" spans="1:15" ht="11.45" customHeight="1" x14ac:dyDescent="0.2">
      <c r="A83" s="10" t="s">
        <v>249</v>
      </c>
      <c r="B83" s="44"/>
      <c r="C83" s="37">
        <v>225.25313</v>
      </c>
      <c r="D83" s="37">
        <v>117.20486000000002</v>
      </c>
      <c r="E83" s="37">
        <v>108.04826999999996</v>
      </c>
      <c r="F83" s="37">
        <v>559.62306999999976</v>
      </c>
      <c r="G83" s="37">
        <v>283.39199000000002</v>
      </c>
      <c r="H83" s="38">
        <v>276.23107999999991</v>
      </c>
      <c r="I83" s="37">
        <v>3472.7613700000002</v>
      </c>
      <c r="J83" s="37">
        <v>1769.7753499999997</v>
      </c>
      <c r="K83" s="38">
        <v>1702.9860199999998</v>
      </c>
      <c r="L83" s="37">
        <v>3533.0878099999904</v>
      </c>
      <c r="M83" s="37">
        <v>1802.7461799999969</v>
      </c>
      <c r="N83" s="39">
        <v>1730.3416300000013</v>
      </c>
    </row>
    <row r="84" spans="1:15" ht="11.45" customHeight="1" x14ac:dyDescent="0.2">
      <c r="A84" s="42" t="s">
        <v>261</v>
      </c>
      <c r="B84" s="31"/>
      <c r="C84" s="43">
        <v>252.84648999999999</v>
      </c>
      <c r="D84" s="32">
        <v>126.33707999999999</v>
      </c>
      <c r="E84" s="32">
        <v>126.50940999999999</v>
      </c>
      <c r="F84" s="32">
        <v>591.20931999999993</v>
      </c>
      <c r="G84" s="32">
        <v>292.90188999999992</v>
      </c>
      <c r="H84" s="33">
        <v>298.30742999999995</v>
      </c>
      <c r="I84" s="32">
        <v>3533.3482099999997</v>
      </c>
      <c r="J84" s="32">
        <v>1790.4289799999999</v>
      </c>
      <c r="K84" s="33">
        <v>1742.91923</v>
      </c>
      <c r="L84" s="32">
        <v>3595.7836799999945</v>
      </c>
      <c r="M84" s="32">
        <v>1827.0715700000023</v>
      </c>
      <c r="N84" s="34">
        <v>1768.7121099999979</v>
      </c>
    </row>
    <row r="85" spans="1:15" ht="11.45" customHeight="1" x14ac:dyDescent="0.2">
      <c r="A85" s="10" t="s">
        <v>262</v>
      </c>
      <c r="B85" s="44"/>
      <c r="C85" s="37">
        <v>251.41496999999981</v>
      </c>
      <c r="D85" s="37">
        <v>128.26067</v>
      </c>
      <c r="E85" s="37">
        <v>123.15430000000003</v>
      </c>
      <c r="F85" s="37">
        <v>587.93105999999977</v>
      </c>
      <c r="G85" s="37">
        <v>296.20348999999999</v>
      </c>
      <c r="H85" s="38">
        <v>291.7275699999999</v>
      </c>
      <c r="I85" s="37">
        <v>3536.1850000000009</v>
      </c>
      <c r="J85" s="37">
        <v>1799.5340899999997</v>
      </c>
      <c r="K85" s="38">
        <v>1736.6509099999996</v>
      </c>
      <c r="L85" s="37">
        <v>3597.2566099999926</v>
      </c>
      <c r="M85" s="37">
        <v>1835.7487900000026</v>
      </c>
      <c r="N85" s="39">
        <v>1761.5078200000009</v>
      </c>
    </row>
    <row r="86" spans="1:15" ht="11.45" customHeight="1" x14ac:dyDescent="0.2">
      <c r="A86" s="42" t="s">
        <v>263</v>
      </c>
      <c r="B86" s="31"/>
      <c r="C86" s="43">
        <v>257.25056000000006</v>
      </c>
      <c r="D86" s="32">
        <v>129.79523</v>
      </c>
      <c r="E86" s="32">
        <v>127.45532999999999</v>
      </c>
      <c r="F86" s="32">
        <v>599.06268000000023</v>
      </c>
      <c r="G86" s="32">
        <v>302.0784000000001</v>
      </c>
      <c r="H86" s="33">
        <v>296.98428000000001</v>
      </c>
      <c r="I86" s="32">
        <v>3508.8311200000003</v>
      </c>
      <c r="J86" s="32">
        <v>1788.72595</v>
      </c>
      <c r="K86" s="33">
        <v>1720.1051700000005</v>
      </c>
      <c r="L86" s="32">
        <v>3571.1644999999894</v>
      </c>
      <c r="M86" s="32">
        <v>1825.1780799999992</v>
      </c>
      <c r="N86" s="34">
        <v>1745.9864199999997</v>
      </c>
    </row>
    <row r="87" spans="1:15" ht="11.45" customHeight="1" x14ac:dyDescent="0.2">
      <c r="A87" s="10" t="s">
        <v>264</v>
      </c>
      <c r="B87" s="44"/>
      <c r="C87" s="37">
        <v>241.92507999999998</v>
      </c>
      <c r="D87" s="37">
        <v>132.82892999999999</v>
      </c>
      <c r="E87" s="37">
        <v>109.09615000000007</v>
      </c>
      <c r="F87" s="37">
        <v>585.99439000000018</v>
      </c>
      <c r="G87" s="37">
        <v>303.93806999999993</v>
      </c>
      <c r="H87" s="38">
        <v>282.05632000000003</v>
      </c>
      <c r="I87" s="37">
        <v>3549.2254900000003</v>
      </c>
      <c r="J87" s="37">
        <v>1793.34978</v>
      </c>
      <c r="K87" s="38">
        <v>1755.8757100000005</v>
      </c>
      <c r="L87" s="37">
        <v>3608.2009100000046</v>
      </c>
      <c r="M87" s="37">
        <v>1826.0490600000005</v>
      </c>
      <c r="N87" s="39">
        <v>1782.151850000002</v>
      </c>
    </row>
    <row r="88" spans="1:15" ht="11.45" customHeight="1" x14ac:dyDescent="0.2">
      <c r="A88" s="335"/>
      <c r="B88" s="31"/>
      <c r="C88" s="336"/>
      <c r="D88" s="336"/>
      <c r="E88" s="336"/>
      <c r="F88" s="336"/>
      <c r="G88" s="336"/>
      <c r="H88" s="336"/>
      <c r="I88" s="336"/>
      <c r="J88" s="336"/>
      <c r="K88" s="336"/>
      <c r="L88" s="336"/>
      <c r="M88" s="336"/>
      <c r="N88" s="336"/>
    </row>
    <row r="89" spans="1:15" x14ac:dyDescent="0.2">
      <c r="A89" s="546"/>
      <c r="B89" s="546"/>
      <c r="C89" s="546"/>
      <c r="D89" s="546"/>
      <c r="E89" s="546"/>
      <c r="F89" s="546"/>
      <c r="G89" s="546"/>
      <c r="H89" s="546"/>
    </row>
    <row r="90" spans="1:15" ht="12.75" customHeight="1" x14ac:dyDescent="0.2">
      <c r="A90" s="547" t="s">
        <v>74</v>
      </c>
      <c r="B90" s="547"/>
      <c r="C90" s="547"/>
      <c r="D90" s="547"/>
      <c r="E90" s="547"/>
      <c r="F90" s="547"/>
      <c r="G90" s="547"/>
      <c r="H90" s="547"/>
    </row>
    <row r="93" spans="1:15" x14ac:dyDescent="0.2">
      <c r="A93" s="548" t="s">
        <v>2</v>
      </c>
      <c r="B93" s="548"/>
      <c r="C93" s="548"/>
      <c r="D93" s="548"/>
      <c r="E93" s="548"/>
      <c r="F93" s="548"/>
      <c r="G93" s="548"/>
      <c r="H93" s="548"/>
      <c r="I93" s="548"/>
      <c r="J93" s="548"/>
      <c r="K93" s="548"/>
      <c r="L93" s="548"/>
      <c r="M93" s="548"/>
      <c r="N93" s="548"/>
    </row>
    <row r="95" spans="1:15" x14ac:dyDescent="0.2">
      <c r="A95" s="15"/>
      <c r="B95" s="15"/>
      <c r="C95" s="15"/>
      <c r="D95" s="15"/>
      <c r="E95" s="15"/>
      <c r="F95" s="15"/>
      <c r="G95" s="15"/>
      <c r="H95" s="15"/>
    </row>
    <row r="97" spans="1:15" x14ac:dyDescent="0.2">
      <c r="A97" s="15"/>
      <c r="B97" s="15"/>
      <c r="C97" s="15"/>
      <c r="D97" s="15"/>
      <c r="E97" s="15"/>
      <c r="F97" s="15"/>
      <c r="G97" s="15"/>
      <c r="H97" s="15"/>
      <c r="M97" s="545"/>
      <c r="N97" s="545"/>
      <c r="O97" s="15"/>
    </row>
  </sheetData>
  <mergeCells count="10">
    <mergeCell ref="A4:N4"/>
    <mergeCell ref="M97:N97"/>
    <mergeCell ref="A89:H89"/>
    <mergeCell ref="A90:H90"/>
    <mergeCell ref="A93:N93"/>
    <mergeCell ref="A5:A6"/>
    <mergeCell ref="C5:E5"/>
    <mergeCell ref="F5:H5"/>
    <mergeCell ref="I5:K5"/>
    <mergeCell ref="L5:N5"/>
  </mergeCells>
  <hyperlinks>
    <hyperlink ref="L1:N1" location="ÍNDICE!A1" display="VOLVER AL ÍNDICE"/>
  </hyperlinks>
  <printOptions horizontalCentered="1" verticalCentered="1"/>
  <pageMargins left="0.78740157480314965" right="0.78740157480314965" top="0" bottom="0.78740157480314965" header="0.51181102362204722" footer="0.31496062992125984"/>
  <pageSetup paperSize="9" scale="74" orientation="portrait" r:id="rId1"/>
  <drawing r:id="rId2"/>
  <legacyDrawingHF r:id="rId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1"/>
  <sheetViews>
    <sheetView showGridLines="0" workbookViewId="0"/>
  </sheetViews>
  <sheetFormatPr baseColWidth="10" defaultRowHeight="12.75" x14ac:dyDescent="0.2"/>
  <cols>
    <col min="1" max="1" width="11.42578125" style="157"/>
    <col min="2" max="2" width="68" customWidth="1"/>
  </cols>
  <sheetData>
    <row r="1" spans="1:12" ht="60" customHeight="1" x14ac:dyDescent="0.2">
      <c r="H1" s="578" t="s">
        <v>3</v>
      </c>
      <c r="I1" s="578"/>
    </row>
    <row r="2" spans="1:12" ht="13.5" customHeight="1" thickBot="1" x14ac:dyDescent="0.3">
      <c r="A2" s="211" t="s">
        <v>2</v>
      </c>
    </row>
    <row r="3" spans="1:12" ht="24.95" customHeight="1" thickTop="1" x14ac:dyDescent="0.2">
      <c r="A3" s="619" t="s">
        <v>273</v>
      </c>
      <c r="B3" s="620"/>
      <c r="C3" s="620"/>
      <c r="D3" s="620"/>
      <c r="E3" s="620"/>
      <c r="F3" s="620"/>
      <c r="G3" s="620"/>
      <c r="H3" s="620"/>
      <c r="I3" s="621"/>
    </row>
    <row r="4" spans="1:12" ht="20.100000000000001" customHeight="1" thickBot="1" x14ac:dyDescent="0.25">
      <c r="A4" s="622"/>
      <c r="B4" s="623"/>
      <c r="C4" s="124"/>
      <c r="D4" s="569" t="s">
        <v>152</v>
      </c>
      <c r="E4" s="570"/>
      <c r="F4" s="569" t="s">
        <v>153</v>
      </c>
      <c r="G4" s="570"/>
      <c r="H4" s="569" t="s">
        <v>154</v>
      </c>
      <c r="I4" s="624"/>
    </row>
    <row r="5" spans="1:12" ht="20.100000000000001" customHeight="1" x14ac:dyDescent="0.2">
      <c r="A5" s="622"/>
      <c r="B5" s="623"/>
      <c r="C5" s="142" t="s">
        <v>79</v>
      </c>
      <c r="D5" s="142" t="s">
        <v>107</v>
      </c>
      <c r="E5" s="142" t="s">
        <v>108</v>
      </c>
      <c r="F5" s="142" t="s">
        <v>155</v>
      </c>
      <c r="G5" s="142" t="s">
        <v>156</v>
      </c>
      <c r="H5" s="142" t="s">
        <v>155</v>
      </c>
      <c r="I5" s="257" t="s">
        <v>156</v>
      </c>
    </row>
    <row r="6" spans="1:12" ht="20.100000000000001" customHeight="1" x14ac:dyDescent="0.2">
      <c r="A6" s="258"/>
      <c r="B6" s="259" t="s">
        <v>79</v>
      </c>
      <c r="C6" s="465">
        <f>C7+C8</f>
        <v>985879</v>
      </c>
      <c r="D6" s="465">
        <f>D7+D8</f>
        <v>502114</v>
      </c>
      <c r="E6" s="465">
        <f>E7+E8</f>
        <v>483765</v>
      </c>
      <c r="F6" s="466">
        <f>D6/C6*100</f>
        <v>50.930590873727908</v>
      </c>
      <c r="G6" s="466">
        <f>E6/C6*100</f>
        <v>49.069409126272092</v>
      </c>
      <c r="H6" s="467">
        <v>1</v>
      </c>
      <c r="I6" s="468">
        <v>1</v>
      </c>
    </row>
    <row r="7" spans="1:12" x14ac:dyDescent="0.2">
      <c r="A7" s="625" t="s">
        <v>114</v>
      </c>
      <c r="B7" s="260" t="s">
        <v>115</v>
      </c>
      <c r="C7" s="464">
        <v>563784</v>
      </c>
      <c r="D7" s="458">
        <v>288535</v>
      </c>
      <c r="E7" s="458">
        <v>275249</v>
      </c>
      <c r="F7" s="459">
        <v>0.51178288138719796</v>
      </c>
      <c r="G7" s="459">
        <v>0.48821711861280209</v>
      </c>
      <c r="H7" s="459">
        <v>0.57464042030295914</v>
      </c>
      <c r="I7" s="460">
        <v>0.56897253831922523</v>
      </c>
    </row>
    <row r="8" spans="1:12" x14ac:dyDescent="0.2">
      <c r="A8" s="626"/>
      <c r="B8" s="261" t="s">
        <v>116</v>
      </c>
      <c r="C8" s="464">
        <v>422095</v>
      </c>
      <c r="D8" s="461">
        <v>213579</v>
      </c>
      <c r="E8" s="461">
        <v>208516</v>
      </c>
      <c r="F8" s="462">
        <v>0.50599746502564591</v>
      </c>
      <c r="G8" s="462">
        <v>0.49400253497435409</v>
      </c>
      <c r="H8" s="462">
        <v>0.42535957969704091</v>
      </c>
      <c r="I8" s="463">
        <v>0.43102746168077472</v>
      </c>
    </row>
    <row r="9" spans="1:12" ht="12.75" customHeight="1" x14ac:dyDescent="0.2">
      <c r="A9" s="625" t="s">
        <v>199</v>
      </c>
      <c r="B9" s="262" t="s">
        <v>79</v>
      </c>
      <c r="C9" s="469">
        <v>985879</v>
      </c>
      <c r="D9" s="470">
        <v>502114</v>
      </c>
      <c r="E9" s="470">
        <v>483765</v>
      </c>
      <c r="F9" s="471">
        <v>50.930590873727908</v>
      </c>
      <c r="G9" s="472">
        <v>49.069409126272092</v>
      </c>
      <c r="H9" s="474">
        <v>1</v>
      </c>
      <c r="I9" s="474">
        <v>1</v>
      </c>
    </row>
    <row r="10" spans="1:12" x14ac:dyDescent="0.2">
      <c r="A10" s="626"/>
      <c r="B10" s="155" t="s">
        <v>118</v>
      </c>
      <c r="C10" s="478">
        <f>C11+C12</f>
        <v>228431</v>
      </c>
      <c r="D10" s="475">
        <v>131134</v>
      </c>
      <c r="E10" s="475">
        <v>97297</v>
      </c>
      <c r="F10" s="476">
        <v>0.57406394053346521</v>
      </c>
      <c r="G10" s="476">
        <v>0.42593605946653473</v>
      </c>
      <c r="H10" s="476">
        <v>0.26116379945590046</v>
      </c>
      <c r="I10" s="477">
        <v>0.20112451293499944</v>
      </c>
      <c r="L10" s="339"/>
    </row>
    <row r="11" spans="1:12" x14ac:dyDescent="0.2">
      <c r="A11" s="626"/>
      <c r="B11" s="156" t="s">
        <v>200</v>
      </c>
      <c r="C11" s="479">
        <f>D11+E11</f>
        <v>28552</v>
      </c>
      <c r="D11" s="461">
        <v>16598</v>
      </c>
      <c r="E11" s="461">
        <v>11954</v>
      </c>
      <c r="F11" s="462">
        <v>0.58132530120481929</v>
      </c>
      <c r="G11" s="462">
        <v>0.41867469879518071</v>
      </c>
      <c r="H11" s="462">
        <v>3.3056238224785608E-2</v>
      </c>
      <c r="I11" s="463">
        <v>2.4710344898866185E-2</v>
      </c>
    </row>
    <row r="12" spans="1:12" x14ac:dyDescent="0.2">
      <c r="A12" s="626"/>
      <c r="B12" s="156" t="s">
        <v>201</v>
      </c>
      <c r="C12" s="479">
        <f t="shared" ref="C12" si="0">D12+E12</f>
        <v>199879</v>
      </c>
      <c r="D12" s="461">
        <v>114536</v>
      </c>
      <c r="E12" s="461">
        <v>85343</v>
      </c>
      <c r="F12" s="462">
        <v>0.57302668114209099</v>
      </c>
      <c r="G12" s="462">
        <v>0.42697331885790901</v>
      </c>
      <c r="H12" s="462">
        <v>0.22810756123111486</v>
      </c>
      <c r="I12" s="463">
        <v>0.17641416803613325</v>
      </c>
      <c r="L12" s="339"/>
    </row>
    <row r="13" spans="1:12" ht="12.75" customHeight="1" x14ac:dyDescent="0.2">
      <c r="A13" s="626"/>
      <c r="B13" s="155" t="s">
        <v>119</v>
      </c>
      <c r="C13" s="478">
        <f>D13+E13</f>
        <v>515638</v>
      </c>
      <c r="D13" s="475">
        <v>264844</v>
      </c>
      <c r="E13" s="475">
        <v>250794</v>
      </c>
      <c r="F13" s="476">
        <v>0.51362389893685101</v>
      </c>
      <c r="G13" s="476">
        <v>0.48637610106314894</v>
      </c>
      <c r="H13" s="476">
        <v>0.52745790796512348</v>
      </c>
      <c r="I13" s="477">
        <v>0.51842113422839597</v>
      </c>
      <c r="L13" s="339"/>
    </row>
    <row r="14" spans="1:12" ht="12.75" customHeight="1" x14ac:dyDescent="0.2">
      <c r="A14" s="626"/>
      <c r="B14" s="156" t="s">
        <v>120</v>
      </c>
      <c r="C14" s="479">
        <f>D14+E14</f>
        <v>460566</v>
      </c>
      <c r="D14" s="461">
        <v>238294</v>
      </c>
      <c r="E14" s="461">
        <v>222272</v>
      </c>
      <c r="F14" s="462">
        <v>0.51739381543578988</v>
      </c>
      <c r="G14" s="462">
        <v>0.48260618456421012</v>
      </c>
      <c r="H14" s="462">
        <v>0.47458146954675634</v>
      </c>
      <c r="I14" s="463">
        <v>0.45946275567682654</v>
      </c>
    </row>
    <row r="15" spans="1:12" x14ac:dyDescent="0.2">
      <c r="A15" s="626"/>
      <c r="B15" s="156" t="s">
        <v>121</v>
      </c>
      <c r="C15" s="479">
        <f>D15+E15</f>
        <v>55072</v>
      </c>
      <c r="D15" s="461">
        <v>26550</v>
      </c>
      <c r="E15" s="461">
        <v>28522</v>
      </c>
      <c r="F15" s="462">
        <v>0.48209616502033703</v>
      </c>
      <c r="G15" s="462">
        <v>0.51790383497966297</v>
      </c>
      <c r="H15" s="462">
        <v>5.2876438418367144E-2</v>
      </c>
      <c r="I15" s="463">
        <v>5.8958378551569463E-2</v>
      </c>
    </row>
    <row r="16" spans="1:12" x14ac:dyDescent="0.2">
      <c r="A16" s="626"/>
      <c r="B16" s="155" t="s">
        <v>122</v>
      </c>
      <c r="C16" s="478">
        <f>D16+E16</f>
        <v>237938</v>
      </c>
      <c r="D16" s="475">
        <v>105814</v>
      </c>
      <c r="E16" s="475">
        <v>132124</v>
      </c>
      <c r="F16" s="476">
        <v>0.44471248812715919</v>
      </c>
      <c r="G16" s="476">
        <v>0.55528751187284087</v>
      </c>
      <c r="H16" s="476">
        <v>0.21073700394731076</v>
      </c>
      <c r="I16" s="477">
        <v>0.27311607908798696</v>
      </c>
    </row>
    <row r="17" spans="1:11" x14ac:dyDescent="0.2">
      <c r="A17" s="626"/>
      <c r="B17" s="156" t="s">
        <v>123</v>
      </c>
      <c r="C17" s="478">
        <f t="shared" ref="C17:C20" si="1">D17+E17</f>
        <v>52065</v>
      </c>
      <c r="D17" s="461">
        <v>26263</v>
      </c>
      <c r="E17" s="461">
        <v>25802</v>
      </c>
      <c r="F17" s="462">
        <v>0.50442715835974261</v>
      </c>
      <c r="G17" s="462">
        <v>0.49557284164025739</v>
      </c>
      <c r="H17" s="462">
        <v>5.2304855072752406E-2</v>
      </c>
      <c r="I17" s="463">
        <v>5.3335813876572304E-2</v>
      </c>
    </row>
    <row r="18" spans="1:11" x14ac:dyDescent="0.2">
      <c r="A18" s="626"/>
      <c r="B18" s="156" t="s">
        <v>124</v>
      </c>
      <c r="C18" s="478">
        <f t="shared" si="1"/>
        <v>18845</v>
      </c>
      <c r="D18" s="461">
        <v>6408</v>
      </c>
      <c r="E18" s="461">
        <v>12437</v>
      </c>
      <c r="F18" s="462">
        <v>0.34003714513133459</v>
      </c>
      <c r="G18" s="462">
        <v>0.65996285486866535</v>
      </c>
      <c r="H18" s="462">
        <v>1.2762042086060138E-2</v>
      </c>
      <c r="I18" s="463">
        <v>2.5708763552551341E-2</v>
      </c>
    </row>
    <row r="19" spans="1:11" x14ac:dyDescent="0.2">
      <c r="A19" s="626"/>
      <c r="B19" s="156" t="s">
        <v>125</v>
      </c>
      <c r="C19" s="478">
        <f t="shared" si="1"/>
        <v>167028</v>
      </c>
      <c r="D19" s="461">
        <v>73143</v>
      </c>
      <c r="E19" s="461">
        <v>93885</v>
      </c>
      <c r="F19" s="462">
        <v>0.43790861412457793</v>
      </c>
      <c r="G19" s="462">
        <v>0.56209138587542207</v>
      </c>
      <c r="H19" s="462">
        <v>0.14567010678849823</v>
      </c>
      <c r="I19" s="463">
        <v>0.19407150165886333</v>
      </c>
    </row>
    <row r="20" spans="1:11" x14ac:dyDescent="0.2">
      <c r="A20" s="626"/>
      <c r="B20" s="263" t="s">
        <v>202</v>
      </c>
      <c r="C20" s="478">
        <f t="shared" si="1"/>
        <v>3872</v>
      </c>
      <c r="D20" s="475">
        <v>322</v>
      </c>
      <c r="E20" s="475">
        <v>3550</v>
      </c>
      <c r="F20" s="476">
        <v>8.3161157024793389E-2</v>
      </c>
      <c r="G20" s="476">
        <v>0.91683884297520668</v>
      </c>
      <c r="H20" s="476">
        <v>6.4128863166531907E-4</v>
      </c>
      <c r="I20" s="477">
        <v>7.3382737486176143E-3</v>
      </c>
    </row>
    <row r="21" spans="1:11" ht="12.75" customHeight="1" x14ac:dyDescent="0.2">
      <c r="A21" s="626" t="s">
        <v>141</v>
      </c>
      <c r="B21" s="264" t="s">
        <v>79</v>
      </c>
      <c r="C21" s="469">
        <v>985879</v>
      </c>
      <c r="D21" s="470">
        <v>502114</v>
      </c>
      <c r="E21" s="470">
        <v>483765</v>
      </c>
      <c r="F21" s="471">
        <v>50.930590873727908</v>
      </c>
      <c r="G21" s="472">
        <v>49.069409126272092</v>
      </c>
      <c r="H21" s="474">
        <v>1</v>
      </c>
      <c r="I21" s="474">
        <v>1</v>
      </c>
    </row>
    <row r="22" spans="1:11" x14ac:dyDescent="0.2">
      <c r="A22" s="626"/>
      <c r="B22" s="261" t="s">
        <v>142</v>
      </c>
      <c r="C22" s="479">
        <f t="shared" ref="C22:C46" si="2">+D22+E22</f>
        <v>2163</v>
      </c>
      <c r="D22" s="461">
        <v>1787</v>
      </c>
      <c r="E22" s="461">
        <v>376</v>
      </c>
      <c r="F22" s="462">
        <v>0.82616736014794268</v>
      </c>
      <c r="G22" s="462">
        <v>0.17383263985205732</v>
      </c>
      <c r="H22" s="462">
        <v>3.5589527477823762E-3</v>
      </c>
      <c r="I22" s="463">
        <v>7.7723688154372468E-4</v>
      </c>
    </row>
    <row r="23" spans="1:11" x14ac:dyDescent="0.2">
      <c r="A23" s="626"/>
      <c r="B23" s="261" t="s">
        <v>87</v>
      </c>
      <c r="C23" s="479">
        <f t="shared" si="2"/>
        <v>45758</v>
      </c>
      <c r="D23" s="461">
        <v>32327</v>
      </c>
      <c r="E23" s="461">
        <v>13431</v>
      </c>
      <c r="F23" s="462">
        <v>0.70647755583723049</v>
      </c>
      <c r="G23" s="462">
        <v>0.29352244416276935</v>
      </c>
      <c r="H23" s="462">
        <v>6.4381793775915436E-2</v>
      </c>
      <c r="I23" s="463">
        <v>2.7763480202164278E-2</v>
      </c>
    </row>
    <row r="24" spans="1:11" x14ac:dyDescent="0.2">
      <c r="A24" s="626"/>
      <c r="B24" s="261" t="s">
        <v>88</v>
      </c>
      <c r="C24" s="479">
        <f t="shared" si="2"/>
        <v>29348</v>
      </c>
      <c r="D24" s="461">
        <v>26070</v>
      </c>
      <c r="E24" s="461">
        <v>3278</v>
      </c>
      <c r="F24" s="462">
        <v>0.88830584707646176</v>
      </c>
      <c r="G24" s="462">
        <v>0.11169415292353824</v>
      </c>
      <c r="H24" s="462">
        <v>5.1920480209673506E-2</v>
      </c>
      <c r="I24" s="463">
        <v>6.7760172811178986E-3</v>
      </c>
    </row>
    <row r="25" spans="1:11" x14ac:dyDescent="0.2">
      <c r="A25" s="628"/>
      <c r="B25" s="261" t="s">
        <v>89</v>
      </c>
      <c r="C25" s="479">
        <f t="shared" si="2"/>
        <v>908610</v>
      </c>
      <c r="D25" s="475">
        <v>441930</v>
      </c>
      <c r="E25" s="475">
        <v>466680</v>
      </c>
      <c r="F25" s="476">
        <v>0.48638029517614817</v>
      </c>
      <c r="G25" s="476">
        <v>0.51361970482385177</v>
      </c>
      <c r="H25" s="476">
        <v>0.88013877326662859</v>
      </c>
      <c r="I25" s="477">
        <v>0.96468326563517404</v>
      </c>
    </row>
    <row r="26" spans="1:11" ht="12.75" customHeight="1" x14ac:dyDescent="0.2">
      <c r="A26" s="625" t="s">
        <v>130</v>
      </c>
      <c r="B26" s="262" t="s">
        <v>79</v>
      </c>
      <c r="C26" s="469">
        <v>985879</v>
      </c>
      <c r="D26" s="470">
        <v>502114</v>
      </c>
      <c r="E26" s="470">
        <v>483765</v>
      </c>
      <c r="F26" s="471">
        <v>50.930590873727908</v>
      </c>
      <c r="G26" s="472">
        <v>49.069409126272092</v>
      </c>
      <c r="H26" s="474">
        <v>1</v>
      </c>
      <c r="I26" s="474">
        <v>1</v>
      </c>
    </row>
    <row r="27" spans="1:11" x14ac:dyDescent="0.2">
      <c r="A27" s="626"/>
      <c r="B27" s="261" t="s">
        <v>131</v>
      </c>
      <c r="C27" s="479">
        <f t="shared" si="2"/>
        <v>16</v>
      </c>
      <c r="D27" s="461">
        <v>9</v>
      </c>
      <c r="E27" s="461">
        <v>7</v>
      </c>
      <c r="F27" s="462">
        <v>0.5625</v>
      </c>
      <c r="G27" s="462">
        <v>0.4375</v>
      </c>
      <c r="H27" s="462">
        <v>1.7924216413005812E-5</v>
      </c>
      <c r="I27" s="463">
        <v>1.4469835560654449E-5</v>
      </c>
    </row>
    <row r="28" spans="1:11" x14ac:dyDescent="0.2">
      <c r="A28" s="626"/>
      <c r="B28" s="261" t="s">
        <v>132</v>
      </c>
      <c r="C28" s="479">
        <f t="shared" si="2"/>
        <v>2054</v>
      </c>
      <c r="D28" s="461">
        <v>979</v>
      </c>
      <c r="E28" s="461">
        <v>1075</v>
      </c>
      <c r="F28" s="462">
        <v>0.47663096397273613</v>
      </c>
      <c r="G28" s="462">
        <v>0.52336903602726392</v>
      </c>
      <c r="H28" s="462">
        <v>1.9497564298147432E-3</v>
      </c>
      <c r="I28" s="463">
        <v>2.2221533182433619E-3</v>
      </c>
    </row>
    <row r="29" spans="1:11" x14ac:dyDescent="0.2">
      <c r="A29" s="626"/>
      <c r="B29" s="261" t="s">
        <v>133</v>
      </c>
      <c r="C29" s="479">
        <f t="shared" si="2"/>
        <v>163254</v>
      </c>
      <c r="D29" s="461">
        <v>74543</v>
      </c>
      <c r="E29" s="461">
        <v>88711</v>
      </c>
      <c r="F29" s="462">
        <v>0.45660749506903353</v>
      </c>
      <c r="G29" s="462">
        <v>0.54339250493096647</v>
      </c>
      <c r="H29" s="462">
        <v>0.14845831823052136</v>
      </c>
      <c r="I29" s="463">
        <v>0.18337622606017384</v>
      </c>
    </row>
    <row r="30" spans="1:11" x14ac:dyDescent="0.2">
      <c r="A30" s="626"/>
      <c r="B30" s="261" t="s">
        <v>134</v>
      </c>
      <c r="C30" s="479">
        <f t="shared" si="2"/>
        <v>124026</v>
      </c>
      <c r="D30" s="461">
        <v>64599</v>
      </c>
      <c r="E30" s="461">
        <v>59427</v>
      </c>
      <c r="F30" s="462">
        <v>0.52085046683759861</v>
      </c>
      <c r="G30" s="462">
        <v>0.47914953316240144</v>
      </c>
      <c r="H30" s="462">
        <v>0.12865405067375138</v>
      </c>
      <c r="I30" s="463">
        <v>0.12284270255185886</v>
      </c>
      <c r="K30" s="473"/>
    </row>
    <row r="31" spans="1:11" x14ac:dyDescent="0.2">
      <c r="A31" s="626"/>
      <c r="B31" s="261" t="s">
        <v>135</v>
      </c>
      <c r="C31" s="479">
        <f t="shared" si="2"/>
        <v>104851</v>
      </c>
      <c r="D31" s="461">
        <v>41542</v>
      </c>
      <c r="E31" s="461">
        <v>63309</v>
      </c>
      <c r="F31" s="462">
        <v>0.3962003223622092</v>
      </c>
      <c r="G31" s="462">
        <v>0.60379967763779074</v>
      </c>
      <c r="H31" s="462">
        <v>8.2734199803231934E-2</v>
      </c>
      <c r="I31" s="463">
        <v>0.13086725992992465</v>
      </c>
    </row>
    <row r="32" spans="1:11" ht="24" x14ac:dyDescent="0.2">
      <c r="A32" s="626"/>
      <c r="B32" s="261" t="s">
        <v>136</v>
      </c>
      <c r="C32" s="479">
        <f t="shared" si="2"/>
        <v>332438</v>
      </c>
      <c r="D32" s="461">
        <v>139232</v>
      </c>
      <c r="E32" s="461">
        <v>193206</v>
      </c>
      <c r="F32" s="462">
        <v>0.4188209530799728</v>
      </c>
      <c r="G32" s="462">
        <v>0.5811790469200272</v>
      </c>
      <c r="H32" s="462">
        <v>0.27729161106840278</v>
      </c>
      <c r="I32" s="463">
        <v>0.39937986419025767</v>
      </c>
    </row>
    <row r="33" spans="1:9" x14ac:dyDescent="0.2">
      <c r="A33" s="626"/>
      <c r="B33" s="261" t="s">
        <v>137</v>
      </c>
      <c r="C33" s="479">
        <f t="shared" si="2"/>
        <v>1380</v>
      </c>
      <c r="D33" s="461">
        <v>1116</v>
      </c>
      <c r="E33" s="461">
        <v>264</v>
      </c>
      <c r="F33" s="462">
        <v>0.80869565217391293</v>
      </c>
      <c r="G33" s="462">
        <v>0.19130434782608696</v>
      </c>
      <c r="H33" s="462">
        <v>2.2226028352127208E-3</v>
      </c>
      <c r="I33" s="463">
        <v>5.4571951257325355E-4</v>
      </c>
    </row>
    <row r="34" spans="1:9" ht="24" x14ac:dyDescent="0.2">
      <c r="A34" s="626"/>
      <c r="B34" s="261" t="s">
        <v>138</v>
      </c>
      <c r="C34" s="479">
        <f t="shared" si="2"/>
        <v>34406</v>
      </c>
      <c r="D34" s="461">
        <v>30769</v>
      </c>
      <c r="E34" s="461">
        <v>3637</v>
      </c>
      <c r="F34" s="462">
        <v>0.89429169330930647</v>
      </c>
      <c r="G34" s="462">
        <v>0.10570830669069348</v>
      </c>
      <c r="H34" s="462">
        <v>6.1278912756863979E-2</v>
      </c>
      <c r="I34" s="463">
        <v>7.5181131334428912E-3</v>
      </c>
    </row>
    <row r="35" spans="1:9" x14ac:dyDescent="0.2">
      <c r="A35" s="626"/>
      <c r="B35" s="261" t="s">
        <v>139</v>
      </c>
      <c r="C35" s="479">
        <f t="shared" si="2"/>
        <v>36867</v>
      </c>
      <c r="D35" s="461">
        <v>31591</v>
      </c>
      <c r="E35" s="461">
        <v>5276</v>
      </c>
      <c r="F35" s="462">
        <v>0.85689098651910922</v>
      </c>
      <c r="G35" s="462">
        <v>0.14310901348089078</v>
      </c>
      <c r="H35" s="462">
        <v>6.2915991189251841E-2</v>
      </c>
      <c r="I35" s="463">
        <v>1.090612177400184E-2</v>
      </c>
    </row>
    <row r="36" spans="1:9" x14ac:dyDescent="0.2">
      <c r="A36" s="628"/>
      <c r="B36" s="261" t="s">
        <v>140</v>
      </c>
      <c r="C36" s="479">
        <f t="shared" si="2"/>
        <v>186587</v>
      </c>
      <c r="D36" s="461">
        <v>117734</v>
      </c>
      <c r="E36" s="461">
        <v>68853</v>
      </c>
      <c r="F36" s="462">
        <v>0.63098715344584566</v>
      </c>
      <c r="G36" s="462">
        <v>0.36901284655415428</v>
      </c>
      <c r="H36" s="462">
        <v>0.23447663279653624</v>
      </c>
      <c r="I36" s="463">
        <v>0.14232736969396298</v>
      </c>
    </row>
    <row r="37" spans="1:9" ht="12.75" customHeight="1" x14ac:dyDescent="0.2">
      <c r="A37" s="625" t="s">
        <v>203</v>
      </c>
      <c r="B37" s="262" t="s">
        <v>79</v>
      </c>
      <c r="C37" s="469">
        <v>985879</v>
      </c>
      <c r="D37" s="470">
        <v>502114</v>
      </c>
      <c r="E37" s="470">
        <v>483765</v>
      </c>
      <c r="F37" s="471">
        <v>50.930590873727908</v>
      </c>
      <c r="G37" s="472">
        <v>49.069409126272092</v>
      </c>
      <c r="H37" s="474">
        <v>1</v>
      </c>
      <c r="I37" s="474">
        <v>1</v>
      </c>
    </row>
    <row r="38" spans="1:9" x14ac:dyDescent="0.2">
      <c r="A38" s="626"/>
      <c r="B38" s="261" t="s">
        <v>204</v>
      </c>
      <c r="C38" s="479">
        <f t="shared" si="2"/>
        <v>196198</v>
      </c>
      <c r="D38" s="461">
        <v>117040</v>
      </c>
      <c r="E38" s="461">
        <v>79158</v>
      </c>
      <c r="F38" s="462">
        <v>0.59654022976788756</v>
      </c>
      <c r="G38" s="462">
        <v>0.40345977023211238</v>
      </c>
      <c r="H38" s="462">
        <v>0.23309447655313334</v>
      </c>
      <c r="I38" s="463">
        <v>0.16362903475861212</v>
      </c>
    </row>
    <row r="39" spans="1:9" x14ac:dyDescent="0.2">
      <c r="A39" s="626"/>
      <c r="B39" s="261" t="s">
        <v>205</v>
      </c>
      <c r="C39" s="479">
        <f t="shared" si="2"/>
        <v>225972</v>
      </c>
      <c r="D39" s="461">
        <v>99931</v>
      </c>
      <c r="E39" s="461">
        <v>126041</v>
      </c>
      <c r="F39" s="462">
        <v>0.44222735560157894</v>
      </c>
      <c r="G39" s="462">
        <v>0.557772644398421</v>
      </c>
      <c r="H39" s="462">
        <v>0.19902054115200932</v>
      </c>
      <c r="I39" s="463">
        <v>0.2605417919857782</v>
      </c>
    </row>
    <row r="40" spans="1:9" x14ac:dyDescent="0.2">
      <c r="A40" s="626"/>
      <c r="B40" s="261" t="s">
        <v>206</v>
      </c>
      <c r="C40" s="479">
        <f t="shared" si="2"/>
        <v>295427</v>
      </c>
      <c r="D40" s="461">
        <v>163346</v>
      </c>
      <c r="E40" s="461">
        <v>132081</v>
      </c>
      <c r="F40" s="462">
        <v>0.55291493329993535</v>
      </c>
      <c r="G40" s="462">
        <v>0.44708506670006465</v>
      </c>
      <c r="H40" s="462">
        <v>0.32531656157764971</v>
      </c>
      <c r="I40" s="463">
        <v>0.27302719295525718</v>
      </c>
    </row>
    <row r="41" spans="1:9" x14ac:dyDescent="0.2">
      <c r="A41" s="626"/>
      <c r="B41" s="261" t="s">
        <v>207</v>
      </c>
      <c r="C41" s="479">
        <f t="shared" si="2"/>
        <v>253352</v>
      </c>
      <c r="D41" s="461">
        <v>114496</v>
      </c>
      <c r="E41" s="461">
        <v>138856</v>
      </c>
      <c r="F41" s="462">
        <v>0.45192459502983984</v>
      </c>
      <c r="G41" s="462">
        <v>0.54807540497016005</v>
      </c>
      <c r="H41" s="462">
        <v>0.22802789804705703</v>
      </c>
      <c r="I41" s="463">
        <v>0.28703192665860489</v>
      </c>
    </row>
    <row r="42" spans="1:9" x14ac:dyDescent="0.2">
      <c r="A42" s="628"/>
      <c r="B42" s="261" t="s">
        <v>208</v>
      </c>
      <c r="C42" s="479">
        <f t="shared" si="2"/>
        <v>14930</v>
      </c>
      <c r="D42" s="461">
        <v>7301</v>
      </c>
      <c r="E42" s="461">
        <v>7629</v>
      </c>
      <c r="F42" s="462">
        <v>0.48901540522438042</v>
      </c>
      <c r="G42" s="462">
        <v>0.51098459477561953</v>
      </c>
      <c r="H42" s="462">
        <v>1.4540522670150604E-2</v>
      </c>
      <c r="I42" s="463">
        <v>1.5770053641747543E-2</v>
      </c>
    </row>
    <row r="43" spans="1:9" ht="12.75" customHeight="1" x14ac:dyDescent="0.2">
      <c r="A43" s="625" t="s">
        <v>209</v>
      </c>
      <c r="B43" s="262" t="s">
        <v>79</v>
      </c>
      <c r="C43" s="469">
        <v>985879</v>
      </c>
      <c r="D43" s="470">
        <v>502114</v>
      </c>
      <c r="E43" s="470">
        <v>483765</v>
      </c>
      <c r="F43" s="471">
        <v>50.930590873727908</v>
      </c>
      <c r="G43" s="472">
        <v>49.069409126272092</v>
      </c>
      <c r="H43" s="474">
        <v>1</v>
      </c>
      <c r="I43" s="474">
        <v>1</v>
      </c>
    </row>
    <row r="44" spans="1:9" x14ac:dyDescent="0.2">
      <c r="A44" s="626"/>
      <c r="B44" s="261" t="s">
        <v>210</v>
      </c>
      <c r="C44" s="479">
        <f t="shared" si="2"/>
        <v>504570</v>
      </c>
      <c r="D44" s="461">
        <v>287010</v>
      </c>
      <c r="E44" s="461">
        <v>217560</v>
      </c>
      <c r="F44" s="462">
        <v>0.56882097627682981</v>
      </c>
      <c r="G44" s="462">
        <v>0.43117902372317024</v>
      </c>
      <c r="H44" s="462">
        <v>0.57160326141075535</v>
      </c>
      <c r="I44" s="463">
        <v>0.44972248922514024</v>
      </c>
    </row>
    <row r="45" spans="1:9" x14ac:dyDescent="0.2">
      <c r="A45" s="626"/>
      <c r="B45" s="261" t="s">
        <v>211</v>
      </c>
      <c r="C45" s="479">
        <f t="shared" si="2"/>
        <v>399099</v>
      </c>
      <c r="D45" s="461">
        <v>177938</v>
      </c>
      <c r="E45" s="461">
        <v>221161</v>
      </c>
      <c r="F45" s="462">
        <v>0.44584927549304809</v>
      </c>
      <c r="G45" s="462">
        <v>0.55415072450695191</v>
      </c>
      <c r="H45" s="462">
        <v>0.3543776911219364</v>
      </c>
      <c r="I45" s="463">
        <v>0.45716618606141407</v>
      </c>
    </row>
    <row r="46" spans="1:9" x14ac:dyDescent="0.2">
      <c r="A46" s="626"/>
      <c r="B46" s="261" t="s">
        <v>212</v>
      </c>
      <c r="C46" s="479">
        <f t="shared" si="2"/>
        <v>82210</v>
      </c>
      <c r="D46" s="461">
        <v>37166</v>
      </c>
      <c r="E46" s="461">
        <v>45044</v>
      </c>
      <c r="F46" s="462">
        <v>0.452086120909865</v>
      </c>
      <c r="G46" s="462">
        <v>0.547913879090135</v>
      </c>
      <c r="H46" s="462">
        <v>7.4019047467308224E-2</v>
      </c>
      <c r="I46" s="463">
        <v>9.3111324713445576E-2</v>
      </c>
    </row>
    <row r="47" spans="1:9" x14ac:dyDescent="0.2">
      <c r="A47" s="625" t="s">
        <v>126</v>
      </c>
      <c r="B47" s="262" t="s">
        <v>79</v>
      </c>
      <c r="C47" s="469">
        <v>985879</v>
      </c>
      <c r="D47" s="470">
        <v>502114</v>
      </c>
      <c r="E47" s="470">
        <v>483765</v>
      </c>
      <c r="F47" s="471">
        <v>50.930590873727908</v>
      </c>
      <c r="G47" s="472">
        <v>49.069409126272092</v>
      </c>
      <c r="H47" s="474">
        <v>1</v>
      </c>
      <c r="I47" s="474">
        <v>1</v>
      </c>
    </row>
    <row r="48" spans="1:9" x14ac:dyDescent="0.2">
      <c r="A48" s="626"/>
      <c r="B48" s="261" t="s">
        <v>127</v>
      </c>
      <c r="C48" s="479">
        <f>+D48+E48</f>
        <v>809220</v>
      </c>
      <c r="D48" s="461">
        <v>409325</v>
      </c>
      <c r="E48" s="461">
        <v>399895</v>
      </c>
      <c r="F48" s="462">
        <v>0.50582659845283107</v>
      </c>
      <c r="G48" s="462">
        <v>0.49417340154716888</v>
      </c>
      <c r="H48" s="462">
        <v>0.81520332036151155</v>
      </c>
      <c r="I48" s="463">
        <v>0.82663069878970163</v>
      </c>
    </row>
    <row r="49" spans="1:9" x14ac:dyDescent="0.2">
      <c r="A49" s="626"/>
      <c r="B49" s="261" t="s">
        <v>213</v>
      </c>
      <c r="C49" s="479">
        <f>D49+E49</f>
        <v>41917</v>
      </c>
      <c r="D49" s="461">
        <v>21039</v>
      </c>
      <c r="E49" s="461">
        <v>20878</v>
      </c>
      <c r="F49" s="462">
        <v>0.50192046186511441</v>
      </c>
      <c r="G49" s="462">
        <v>0.49807953813488559</v>
      </c>
      <c r="H49" s="462">
        <v>4.190084323480326E-2</v>
      </c>
      <c r="I49" s="463">
        <v>4.3157318119334799E-2</v>
      </c>
    </row>
    <row r="50" spans="1:9" ht="13.5" thickBot="1" x14ac:dyDescent="0.25">
      <c r="A50" s="627"/>
      <c r="B50" s="265" t="s">
        <v>214</v>
      </c>
      <c r="C50" s="480">
        <f>D50+E50</f>
        <v>134742</v>
      </c>
      <c r="D50" s="480">
        <v>71750</v>
      </c>
      <c r="E50" s="480">
        <v>62992</v>
      </c>
      <c r="F50" s="481">
        <v>0.53249914651704744</v>
      </c>
      <c r="G50" s="481">
        <v>0.46750085348295267</v>
      </c>
      <c r="H50" s="481">
        <v>0.14289583640368522</v>
      </c>
      <c r="I50" s="482">
        <v>0.1302119830909636</v>
      </c>
    </row>
    <row r="51" spans="1:9" ht="13.5" thickTop="1" x14ac:dyDescent="0.2"/>
  </sheetData>
  <mergeCells count="14">
    <mergeCell ref="A43:A46"/>
    <mergeCell ref="A47:A50"/>
    <mergeCell ref="A5:B5"/>
    <mergeCell ref="A7:A8"/>
    <mergeCell ref="A9:A20"/>
    <mergeCell ref="A21:A25"/>
    <mergeCell ref="A26:A36"/>
    <mergeCell ref="A37:A42"/>
    <mergeCell ref="H1:I1"/>
    <mergeCell ref="A3:I3"/>
    <mergeCell ref="A4:B4"/>
    <mergeCell ref="D4:E4"/>
    <mergeCell ref="F4:G4"/>
    <mergeCell ref="H4:I4"/>
  </mergeCells>
  <hyperlinks>
    <hyperlink ref="H1" location="ÍNDICE!A1" display="VOLVER AL ÍNDICE"/>
  </hyperlinks>
  <pageMargins left="0.7" right="0.7" top="0.75" bottom="0.75" header="0.3" footer="0.3"/>
  <pageSetup paperSize="9" orientation="portrait" horizontalDpi="300" verticalDpi="300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O52"/>
  <sheetViews>
    <sheetView showGridLines="0" zoomScale="124" zoomScaleNormal="124" workbookViewId="0"/>
  </sheetViews>
  <sheetFormatPr baseColWidth="10" defaultRowHeight="12.75" x14ac:dyDescent="0.2"/>
  <cols>
    <col min="2" max="2" width="52.140625" bestFit="1" customWidth="1"/>
    <col min="21" max="23" width="11.42578125" style="8"/>
  </cols>
  <sheetData>
    <row r="1" spans="1:249" ht="68.45" customHeight="1" x14ac:dyDescent="0.2">
      <c r="I1" s="339"/>
      <c r="J1" s="339"/>
      <c r="L1" s="339"/>
      <c r="S1" s="578" t="s">
        <v>3</v>
      </c>
      <c r="T1" s="578"/>
    </row>
    <row r="2" spans="1:249" ht="13.5" customHeight="1" thickBot="1" x14ac:dyDescent="0.3">
      <c r="A2" s="211" t="s">
        <v>2</v>
      </c>
      <c r="N2" s="339"/>
      <c r="R2" s="339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</row>
    <row r="3" spans="1:249" ht="24.95" customHeight="1" thickTop="1" x14ac:dyDescent="0.2">
      <c r="A3" s="632" t="s">
        <v>274</v>
      </c>
      <c r="B3" s="633"/>
      <c r="C3" s="633"/>
      <c r="D3" s="633"/>
      <c r="E3" s="633"/>
      <c r="F3" s="633"/>
      <c r="G3" s="633"/>
      <c r="H3" s="633"/>
      <c r="I3" s="633"/>
      <c r="J3" s="633"/>
      <c r="K3" s="633"/>
      <c r="L3" s="633"/>
      <c r="M3" s="633"/>
      <c r="N3" s="633"/>
      <c r="O3" s="633"/>
      <c r="P3" s="633"/>
      <c r="Q3" s="633"/>
      <c r="R3" s="633"/>
      <c r="S3" s="633"/>
      <c r="T3" s="634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</row>
    <row r="4" spans="1:249" ht="24.95" customHeight="1" thickBot="1" x14ac:dyDescent="0.25">
      <c r="A4" s="635"/>
      <c r="B4" s="623"/>
      <c r="C4" s="636" t="s">
        <v>79</v>
      </c>
      <c r="D4" s="570"/>
      <c r="E4" s="569" t="s">
        <v>107</v>
      </c>
      <c r="F4" s="570"/>
      <c r="G4" s="569" t="s">
        <v>108</v>
      </c>
      <c r="H4" s="637"/>
      <c r="I4" s="636" t="s">
        <v>79</v>
      </c>
      <c r="J4" s="638"/>
      <c r="K4" s="638"/>
      <c r="L4" s="639"/>
      <c r="M4" s="640" t="s">
        <v>107</v>
      </c>
      <c r="N4" s="638"/>
      <c r="O4" s="638"/>
      <c r="P4" s="641"/>
      <c r="Q4" s="638" t="s">
        <v>108</v>
      </c>
      <c r="R4" s="638"/>
      <c r="S4" s="638"/>
      <c r="T4" s="642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8"/>
      <c r="IF4" s="8"/>
      <c r="IG4" s="8"/>
      <c r="IH4" s="8"/>
      <c r="II4" s="8"/>
      <c r="IJ4" s="8"/>
      <c r="IK4" s="8"/>
      <c r="IL4" s="8"/>
      <c r="IM4" s="8"/>
      <c r="IN4" s="8"/>
      <c r="IO4" s="8"/>
    </row>
    <row r="5" spans="1:249" ht="35.1" customHeight="1" x14ac:dyDescent="0.2">
      <c r="A5" s="635"/>
      <c r="B5" s="623"/>
      <c r="C5" s="266" t="s">
        <v>275</v>
      </c>
      <c r="D5" s="142" t="s">
        <v>215</v>
      </c>
      <c r="E5" s="142" t="s">
        <v>275</v>
      </c>
      <c r="F5" s="142" t="s">
        <v>215</v>
      </c>
      <c r="G5" s="142" t="s">
        <v>275</v>
      </c>
      <c r="H5" s="267" t="s">
        <v>215</v>
      </c>
      <c r="I5" s="266" t="s">
        <v>275</v>
      </c>
      <c r="J5" s="142" t="s">
        <v>276</v>
      </c>
      <c r="K5" s="142" t="s">
        <v>111</v>
      </c>
      <c r="L5" s="268" t="s">
        <v>216</v>
      </c>
      <c r="M5" s="269" t="s">
        <v>275</v>
      </c>
      <c r="N5" s="142" t="s">
        <v>276</v>
      </c>
      <c r="O5" s="142" t="s">
        <v>111</v>
      </c>
      <c r="P5" s="270" t="s">
        <v>216</v>
      </c>
      <c r="Q5" s="271" t="s">
        <v>275</v>
      </c>
      <c r="R5" s="142" t="s">
        <v>276</v>
      </c>
      <c r="S5" s="142" t="s">
        <v>111</v>
      </c>
      <c r="T5" s="272" t="s">
        <v>216</v>
      </c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  <c r="DC5" s="8"/>
      <c r="DD5" s="8"/>
      <c r="DE5" s="8"/>
      <c r="DF5" s="8"/>
      <c r="DG5" s="8"/>
      <c r="DH5" s="8"/>
      <c r="DI5" s="8"/>
      <c r="DJ5" s="8"/>
      <c r="DK5" s="8"/>
      <c r="DL5" s="8"/>
      <c r="DM5" s="8"/>
      <c r="DN5" s="8"/>
      <c r="DO5" s="8"/>
      <c r="DP5" s="8"/>
      <c r="DQ5" s="8"/>
      <c r="DR5" s="8"/>
      <c r="DS5" s="8"/>
      <c r="DT5" s="8"/>
      <c r="DU5" s="8"/>
      <c r="DV5" s="8"/>
      <c r="DW5" s="8"/>
      <c r="DX5" s="8"/>
      <c r="DY5" s="8"/>
      <c r="DZ5" s="8"/>
      <c r="EA5" s="8"/>
      <c r="EB5" s="8"/>
      <c r="EC5" s="8"/>
      <c r="ED5" s="8"/>
      <c r="EE5" s="8"/>
      <c r="EF5" s="8"/>
      <c r="EG5" s="8"/>
      <c r="EH5" s="8"/>
      <c r="EI5" s="8"/>
      <c r="EJ5" s="8"/>
      <c r="EK5" s="8"/>
      <c r="EL5" s="8"/>
      <c r="EM5" s="8"/>
      <c r="EN5" s="8"/>
      <c r="EO5" s="8"/>
      <c r="EP5" s="8"/>
      <c r="EQ5" s="8"/>
      <c r="ER5" s="8"/>
      <c r="ES5" s="8"/>
      <c r="ET5" s="8"/>
      <c r="EU5" s="8"/>
      <c r="EV5" s="8"/>
      <c r="EW5" s="8"/>
      <c r="EX5" s="8"/>
      <c r="EY5" s="8"/>
      <c r="EZ5" s="8"/>
      <c r="FA5" s="8"/>
      <c r="FB5" s="8"/>
      <c r="FC5" s="8"/>
      <c r="FD5" s="8"/>
      <c r="FE5" s="8"/>
      <c r="FF5" s="8"/>
      <c r="FG5" s="8"/>
      <c r="FH5" s="8"/>
      <c r="FI5" s="8"/>
      <c r="FJ5" s="8"/>
      <c r="FK5" s="8"/>
      <c r="FL5" s="8"/>
      <c r="FM5" s="8"/>
      <c r="FN5" s="8"/>
      <c r="FO5" s="8"/>
      <c r="FP5" s="8"/>
      <c r="FQ5" s="8"/>
      <c r="FR5" s="8"/>
      <c r="FS5" s="8"/>
      <c r="FT5" s="8"/>
      <c r="FU5" s="8"/>
      <c r="FV5" s="8"/>
      <c r="FW5" s="8"/>
      <c r="FX5" s="8"/>
      <c r="FY5" s="8"/>
      <c r="FZ5" s="8"/>
      <c r="GA5" s="8"/>
      <c r="GB5" s="8"/>
      <c r="GC5" s="8"/>
      <c r="GD5" s="8"/>
      <c r="GE5" s="8"/>
      <c r="GF5" s="8"/>
      <c r="GG5" s="8"/>
      <c r="GH5" s="8"/>
      <c r="GI5" s="8"/>
      <c r="GJ5" s="8"/>
      <c r="GK5" s="8"/>
      <c r="GL5" s="8"/>
      <c r="GM5" s="8"/>
      <c r="GN5" s="8"/>
      <c r="GO5" s="8"/>
      <c r="GP5" s="8"/>
      <c r="GQ5" s="8"/>
      <c r="GR5" s="8"/>
      <c r="GS5" s="8"/>
      <c r="GT5" s="8"/>
      <c r="GU5" s="8"/>
      <c r="GV5" s="8"/>
      <c r="GW5" s="8"/>
      <c r="GX5" s="8"/>
      <c r="GY5" s="8"/>
      <c r="GZ5" s="8"/>
      <c r="HA5" s="8"/>
      <c r="HB5" s="8"/>
      <c r="HC5" s="8"/>
      <c r="HD5" s="8"/>
      <c r="HE5" s="8"/>
      <c r="HF5" s="8"/>
      <c r="HG5" s="8"/>
      <c r="HH5" s="8"/>
      <c r="HI5" s="8"/>
      <c r="HJ5" s="8"/>
      <c r="HK5" s="8"/>
      <c r="HL5" s="8"/>
      <c r="HM5" s="8"/>
      <c r="HN5" s="8"/>
      <c r="HO5" s="8"/>
      <c r="HP5" s="8"/>
      <c r="HQ5" s="8"/>
      <c r="HR5" s="8"/>
      <c r="HS5" s="8"/>
      <c r="HT5" s="8"/>
      <c r="HU5" s="8"/>
      <c r="HV5" s="8"/>
      <c r="HW5" s="8"/>
      <c r="HX5" s="8"/>
      <c r="HY5" s="8"/>
      <c r="HZ5" s="8"/>
      <c r="IA5" s="8"/>
      <c r="IB5" s="8"/>
      <c r="IC5" s="8"/>
      <c r="ID5" s="8"/>
      <c r="IE5" s="8"/>
      <c r="IF5" s="8"/>
      <c r="IG5" s="8"/>
      <c r="IH5" s="8"/>
      <c r="II5" s="8"/>
      <c r="IJ5" s="8"/>
      <c r="IK5" s="8"/>
      <c r="IL5" s="8"/>
      <c r="IM5" s="8"/>
      <c r="IN5" s="8"/>
      <c r="IO5" s="8"/>
    </row>
    <row r="6" spans="1:249" ht="20.100000000000001" customHeight="1" x14ac:dyDescent="0.2">
      <c r="A6" s="630" t="s">
        <v>114</v>
      </c>
      <c r="B6" s="273" t="s">
        <v>79</v>
      </c>
      <c r="C6" s="483">
        <v>985879</v>
      </c>
      <c r="D6" s="495">
        <v>100</v>
      </c>
      <c r="E6" s="486">
        <v>502114</v>
      </c>
      <c r="F6" s="495">
        <v>100</v>
      </c>
      <c r="G6" s="486">
        <v>483765</v>
      </c>
      <c r="H6" s="497">
        <v>100</v>
      </c>
      <c r="I6" s="489">
        <v>985879</v>
      </c>
      <c r="J6" s="486">
        <v>922249</v>
      </c>
      <c r="K6" s="486">
        <f>I6-J6</f>
        <v>63630</v>
      </c>
      <c r="L6" s="515">
        <f>K6*100/J6</f>
        <v>6.8994382211311693</v>
      </c>
      <c r="M6" s="492">
        <v>502114</v>
      </c>
      <c r="N6" s="486">
        <v>478051</v>
      </c>
      <c r="O6" s="486">
        <f>M6-N6</f>
        <v>24063</v>
      </c>
      <c r="P6" s="520">
        <f>O6*100/N6</f>
        <v>5.0335633645782565</v>
      </c>
      <c r="Q6" s="486">
        <v>483765</v>
      </c>
      <c r="R6" s="486">
        <v>444198</v>
      </c>
      <c r="S6" s="486">
        <f>Q6-R6</f>
        <v>39567</v>
      </c>
      <c r="T6" s="522">
        <f>S6*100/R6</f>
        <v>8.9075142166331229</v>
      </c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8"/>
      <c r="DP6" s="8"/>
      <c r="DQ6" s="8"/>
      <c r="DR6" s="8"/>
      <c r="DS6" s="8"/>
      <c r="DT6" s="8"/>
      <c r="DU6" s="8"/>
      <c r="DV6" s="8"/>
      <c r="DW6" s="8"/>
      <c r="DX6" s="8"/>
      <c r="DY6" s="8"/>
      <c r="DZ6" s="8"/>
      <c r="EA6" s="8"/>
      <c r="EB6" s="8"/>
      <c r="EC6" s="8"/>
      <c r="ED6" s="8"/>
      <c r="EE6" s="8"/>
      <c r="EF6" s="8"/>
      <c r="EG6" s="8"/>
      <c r="EH6" s="8"/>
      <c r="EI6" s="8"/>
      <c r="EJ6" s="8"/>
      <c r="EK6" s="8"/>
      <c r="EL6" s="8"/>
      <c r="EM6" s="8"/>
      <c r="EN6" s="8"/>
      <c r="EO6" s="8"/>
      <c r="EP6" s="8"/>
      <c r="EQ6" s="8"/>
      <c r="ER6" s="8"/>
      <c r="ES6" s="8"/>
      <c r="ET6" s="8"/>
      <c r="EU6" s="8"/>
      <c r="EV6" s="8"/>
      <c r="EW6" s="8"/>
      <c r="EX6" s="8"/>
      <c r="EY6" s="8"/>
      <c r="EZ6" s="8"/>
      <c r="FA6" s="8"/>
      <c r="FB6" s="8"/>
      <c r="FC6" s="8"/>
      <c r="FD6" s="8"/>
      <c r="FE6" s="8"/>
      <c r="FF6" s="8"/>
      <c r="FG6" s="8"/>
      <c r="FH6" s="8"/>
      <c r="FI6" s="8"/>
      <c r="FJ6" s="8"/>
      <c r="FK6" s="8"/>
      <c r="FL6" s="8"/>
      <c r="FM6" s="8"/>
      <c r="FN6" s="8"/>
      <c r="FO6" s="8"/>
      <c r="FP6" s="8"/>
      <c r="FQ6" s="8"/>
      <c r="FR6" s="8"/>
      <c r="FS6" s="8"/>
      <c r="FT6" s="8"/>
      <c r="FU6" s="8"/>
      <c r="FV6" s="8"/>
      <c r="FW6" s="8"/>
      <c r="FX6" s="8"/>
      <c r="FY6" s="8"/>
      <c r="FZ6" s="8"/>
      <c r="GA6" s="8"/>
      <c r="GB6" s="8"/>
      <c r="GC6" s="8"/>
      <c r="GD6" s="8"/>
      <c r="GE6" s="8"/>
      <c r="GF6" s="8"/>
      <c r="GG6" s="8"/>
      <c r="GH6" s="8"/>
      <c r="GI6" s="8"/>
      <c r="GJ6" s="8"/>
      <c r="GK6" s="8"/>
      <c r="GL6" s="8"/>
      <c r="GM6" s="8"/>
      <c r="GN6" s="8"/>
      <c r="GO6" s="8"/>
      <c r="GP6" s="8"/>
      <c r="GQ6" s="8"/>
      <c r="GR6" s="8"/>
      <c r="GS6" s="8"/>
      <c r="GT6" s="8"/>
      <c r="GU6" s="8"/>
      <c r="GV6" s="8"/>
      <c r="GW6" s="8"/>
      <c r="GX6" s="8"/>
      <c r="GY6" s="8"/>
      <c r="GZ6" s="8"/>
      <c r="HA6" s="8"/>
      <c r="HB6" s="8"/>
      <c r="HC6" s="8"/>
      <c r="HD6" s="8"/>
      <c r="HE6" s="8"/>
      <c r="HF6" s="8"/>
      <c r="HG6" s="8"/>
      <c r="HH6" s="8"/>
      <c r="HI6" s="8"/>
      <c r="HJ6" s="8"/>
      <c r="HK6" s="8"/>
      <c r="HL6" s="8"/>
      <c r="HM6" s="8"/>
      <c r="HN6" s="8"/>
      <c r="HO6" s="8"/>
      <c r="HP6" s="8"/>
      <c r="HQ6" s="8"/>
      <c r="HR6" s="8"/>
      <c r="HS6" s="8"/>
      <c r="HT6" s="8"/>
      <c r="HU6" s="8"/>
      <c r="HV6" s="8"/>
      <c r="HW6" s="8"/>
      <c r="HX6" s="8"/>
      <c r="HY6" s="8"/>
      <c r="HZ6" s="8"/>
      <c r="IA6" s="8"/>
      <c r="IB6" s="8"/>
      <c r="IC6" s="8"/>
      <c r="ID6" s="8"/>
      <c r="IE6" s="8"/>
      <c r="IF6" s="8"/>
      <c r="IG6" s="8"/>
      <c r="IH6" s="8"/>
      <c r="II6" s="8"/>
      <c r="IJ6" s="8"/>
      <c r="IK6" s="8"/>
      <c r="IL6" s="8"/>
      <c r="IM6" s="8"/>
      <c r="IN6" s="8"/>
      <c r="IO6" s="8"/>
    </row>
    <row r="7" spans="1:249" x14ac:dyDescent="0.2">
      <c r="A7" s="630"/>
      <c r="B7" s="274" t="s">
        <v>217</v>
      </c>
      <c r="C7" s="484">
        <v>563784</v>
      </c>
      <c r="D7" s="496">
        <f>C7*100/C6</f>
        <v>57.185922410356646</v>
      </c>
      <c r="E7" s="487">
        <v>288535</v>
      </c>
      <c r="F7" s="496">
        <f>E7*100/E6</f>
        <v>57.464042030295907</v>
      </c>
      <c r="G7" s="487">
        <v>275249</v>
      </c>
      <c r="H7" s="498">
        <f>G7*100/G6</f>
        <v>56.897253831922527</v>
      </c>
      <c r="I7" s="490">
        <v>563784</v>
      </c>
      <c r="J7" s="487">
        <v>498690</v>
      </c>
      <c r="K7" s="487">
        <f t="shared" ref="K7:K8" si="0">I7-J7</f>
        <v>65094</v>
      </c>
      <c r="L7" s="514">
        <f t="shared" ref="L7:L48" si="1">K7*100/J7</f>
        <v>13.052998857005354</v>
      </c>
      <c r="M7" s="493">
        <v>288535</v>
      </c>
      <c r="N7" s="487">
        <v>261539</v>
      </c>
      <c r="O7" s="359">
        <f>M7-N7</f>
        <v>26996</v>
      </c>
      <c r="P7" s="521">
        <f>O7*100/N7</f>
        <v>10.321978748867283</v>
      </c>
      <c r="Q7" s="487">
        <v>275249</v>
      </c>
      <c r="R7" s="487">
        <v>237151</v>
      </c>
      <c r="S7" s="487">
        <f>Q7-R7</f>
        <v>38098</v>
      </c>
      <c r="T7" s="360">
        <f>S7*100/R7</f>
        <v>16.064870061690652</v>
      </c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  <c r="DP7" s="8"/>
      <c r="DQ7" s="8"/>
      <c r="DR7" s="8"/>
      <c r="DS7" s="8"/>
      <c r="DT7" s="8"/>
      <c r="DU7" s="8"/>
      <c r="DV7" s="8"/>
      <c r="DW7" s="8"/>
      <c r="DX7" s="8"/>
      <c r="DY7" s="8"/>
      <c r="DZ7" s="8"/>
      <c r="EA7" s="8"/>
      <c r="EB7" s="8"/>
      <c r="EC7" s="8"/>
      <c r="ED7" s="8"/>
      <c r="EE7" s="8"/>
      <c r="EF7" s="8"/>
      <c r="EG7" s="8"/>
      <c r="EH7" s="8"/>
      <c r="EI7" s="8"/>
      <c r="EJ7" s="8"/>
      <c r="EK7" s="8"/>
      <c r="EL7" s="8"/>
      <c r="EM7" s="8"/>
      <c r="EN7" s="8"/>
      <c r="EO7" s="8"/>
      <c r="EP7" s="8"/>
      <c r="EQ7" s="8"/>
      <c r="ER7" s="8"/>
      <c r="ES7" s="8"/>
      <c r="ET7" s="8"/>
      <c r="EU7" s="8"/>
      <c r="EV7" s="8"/>
      <c r="EW7" s="8"/>
      <c r="EX7" s="8"/>
      <c r="EY7" s="8"/>
      <c r="EZ7" s="8"/>
      <c r="FA7" s="8"/>
      <c r="FB7" s="8"/>
      <c r="FC7" s="8"/>
      <c r="FD7" s="8"/>
      <c r="FE7" s="8"/>
      <c r="FF7" s="8"/>
      <c r="FG7" s="8"/>
      <c r="FH7" s="8"/>
      <c r="FI7" s="8"/>
      <c r="FJ7" s="8"/>
      <c r="FK7" s="8"/>
      <c r="FL7" s="8"/>
      <c r="FM7" s="8"/>
      <c r="FN7" s="8"/>
      <c r="FO7" s="8"/>
      <c r="FP7" s="8"/>
      <c r="FQ7" s="8"/>
      <c r="FR7" s="8"/>
      <c r="FS7" s="8"/>
      <c r="FT7" s="8"/>
      <c r="FU7" s="8"/>
      <c r="FV7" s="8"/>
      <c r="FW7" s="8"/>
      <c r="FX7" s="8"/>
      <c r="FY7" s="8"/>
      <c r="FZ7" s="8"/>
      <c r="GA7" s="8"/>
      <c r="GB7" s="8"/>
      <c r="GC7" s="8"/>
      <c r="GD7" s="8"/>
      <c r="GE7" s="8"/>
      <c r="GF7" s="8"/>
      <c r="GG7" s="8"/>
      <c r="GH7" s="8"/>
      <c r="GI7" s="8"/>
      <c r="GJ7" s="8"/>
      <c r="GK7" s="8"/>
      <c r="GL7" s="8"/>
      <c r="GM7" s="8"/>
      <c r="GN7" s="8"/>
      <c r="GO7" s="8"/>
      <c r="GP7" s="8"/>
      <c r="GQ7" s="8"/>
      <c r="GR7" s="8"/>
      <c r="GS7" s="8"/>
      <c r="GT7" s="8"/>
      <c r="GU7" s="8"/>
      <c r="GV7" s="8"/>
      <c r="GW7" s="8"/>
      <c r="GX7" s="8"/>
      <c r="GY7" s="8"/>
      <c r="GZ7" s="8"/>
      <c r="HA7" s="8"/>
      <c r="HB7" s="8"/>
      <c r="HC7" s="8"/>
      <c r="HD7" s="8"/>
      <c r="HE7" s="8"/>
      <c r="HF7" s="8"/>
      <c r="HG7" s="8"/>
      <c r="HH7" s="8"/>
      <c r="HI7" s="8"/>
      <c r="HJ7" s="8"/>
      <c r="HK7" s="8"/>
      <c r="HL7" s="8"/>
      <c r="HM7" s="8"/>
      <c r="HN7" s="8"/>
      <c r="HO7" s="8"/>
      <c r="HP7" s="8"/>
      <c r="HQ7" s="8"/>
      <c r="HR7" s="8"/>
      <c r="HS7" s="8"/>
      <c r="HT7" s="8"/>
      <c r="HU7" s="8"/>
      <c r="HV7" s="8"/>
      <c r="HW7" s="8"/>
      <c r="HX7" s="8"/>
      <c r="HY7" s="8"/>
      <c r="HZ7" s="8"/>
      <c r="IA7" s="8"/>
      <c r="IB7" s="8"/>
      <c r="IC7" s="8"/>
      <c r="ID7" s="8"/>
      <c r="IE7" s="8"/>
      <c r="IF7" s="8"/>
      <c r="IG7" s="8"/>
      <c r="IH7" s="8"/>
      <c r="II7" s="8"/>
      <c r="IJ7" s="8"/>
      <c r="IK7" s="8"/>
      <c r="IL7" s="8"/>
      <c r="IM7" s="8"/>
      <c r="IN7" s="8"/>
      <c r="IO7" s="8"/>
    </row>
    <row r="8" spans="1:249" x14ac:dyDescent="0.2">
      <c r="A8" s="643"/>
      <c r="B8" s="274" t="s">
        <v>218</v>
      </c>
      <c r="C8" s="484">
        <v>422095</v>
      </c>
      <c r="D8" s="496">
        <f>C8*100/C6</f>
        <v>42.814077589643354</v>
      </c>
      <c r="E8" s="487">
        <v>213579</v>
      </c>
      <c r="F8" s="496">
        <f>E8*100/E6</f>
        <v>42.535957969704093</v>
      </c>
      <c r="G8" s="487">
        <v>208516</v>
      </c>
      <c r="H8" s="498">
        <f>G8*100/G6</f>
        <v>43.102746168077473</v>
      </c>
      <c r="I8" s="490">
        <v>422095</v>
      </c>
      <c r="J8" s="487">
        <v>423559</v>
      </c>
      <c r="K8" s="487">
        <f t="shared" si="0"/>
        <v>-1464</v>
      </c>
      <c r="L8" s="514">
        <f t="shared" si="1"/>
        <v>-0.34564251969619347</v>
      </c>
      <c r="M8" s="493">
        <v>213579</v>
      </c>
      <c r="N8" s="487">
        <v>216512</v>
      </c>
      <c r="O8" s="359">
        <f t="shared" ref="O8" si="2">M8-N8</f>
        <v>-2933</v>
      </c>
      <c r="P8" s="521">
        <f t="shared" ref="P8:P48" si="3">O8*100/N8</f>
        <v>-1.3546593260419746</v>
      </c>
      <c r="Q8" s="487">
        <v>208516</v>
      </c>
      <c r="R8" s="487">
        <v>207047</v>
      </c>
      <c r="S8" s="487">
        <f t="shared" ref="S8:S47" si="4">Q8-R8</f>
        <v>1469</v>
      </c>
      <c r="T8" s="360">
        <f t="shared" ref="T8:T48" si="5">S8*100/R8</f>
        <v>0.70950074137756158</v>
      </c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  <c r="DP8" s="8"/>
      <c r="DQ8" s="8"/>
      <c r="DR8" s="8"/>
      <c r="DS8" s="8"/>
      <c r="DT8" s="8"/>
      <c r="DU8" s="8"/>
      <c r="DV8" s="8"/>
      <c r="DW8" s="8"/>
      <c r="DX8" s="8"/>
      <c r="DY8" s="8"/>
      <c r="DZ8" s="8"/>
      <c r="EA8" s="8"/>
      <c r="EB8" s="8"/>
      <c r="EC8" s="8"/>
      <c r="ED8" s="8"/>
      <c r="EE8" s="8"/>
      <c r="EF8" s="8"/>
      <c r="EG8" s="8"/>
      <c r="EH8" s="8"/>
      <c r="EI8" s="8"/>
      <c r="EJ8" s="8"/>
      <c r="EK8" s="8"/>
      <c r="EL8" s="8"/>
      <c r="EM8" s="8"/>
      <c r="EN8" s="8"/>
      <c r="EO8" s="8"/>
      <c r="EP8" s="8"/>
      <c r="EQ8" s="8"/>
      <c r="ER8" s="8"/>
      <c r="ES8" s="8"/>
      <c r="ET8" s="8"/>
      <c r="EU8" s="8"/>
      <c r="EV8" s="8"/>
      <c r="EW8" s="8"/>
      <c r="EX8" s="8"/>
      <c r="EY8" s="8"/>
      <c r="EZ8" s="8"/>
      <c r="FA8" s="8"/>
      <c r="FB8" s="8"/>
      <c r="FC8" s="8"/>
      <c r="FD8" s="8"/>
      <c r="FE8" s="8"/>
      <c r="FF8" s="8"/>
      <c r="FG8" s="8"/>
      <c r="FH8" s="8"/>
      <c r="FI8" s="8"/>
      <c r="FJ8" s="8"/>
      <c r="FK8" s="8"/>
      <c r="FL8" s="8"/>
      <c r="FM8" s="8"/>
      <c r="FN8" s="8"/>
      <c r="FO8" s="8"/>
      <c r="FP8" s="8"/>
      <c r="FQ8" s="8"/>
      <c r="FR8" s="8"/>
      <c r="FS8" s="8"/>
      <c r="FT8" s="8"/>
      <c r="FU8" s="8"/>
      <c r="FV8" s="8"/>
      <c r="FW8" s="8"/>
      <c r="FX8" s="8"/>
      <c r="FY8" s="8"/>
      <c r="FZ8" s="8"/>
      <c r="GA8" s="8"/>
      <c r="GB8" s="8"/>
      <c r="GC8" s="8"/>
      <c r="GD8" s="8"/>
      <c r="GE8" s="8"/>
      <c r="GF8" s="8"/>
      <c r="GG8" s="8"/>
      <c r="GH8" s="8"/>
      <c r="GI8" s="8"/>
      <c r="GJ8" s="8"/>
      <c r="GK8" s="8"/>
      <c r="GL8" s="8"/>
      <c r="GM8" s="8"/>
      <c r="GN8" s="8"/>
      <c r="GO8" s="8"/>
      <c r="GP8" s="8"/>
      <c r="GQ8" s="8"/>
      <c r="GR8" s="8"/>
      <c r="GS8" s="8"/>
      <c r="GT8" s="8"/>
      <c r="GU8" s="8"/>
      <c r="GV8" s="8"/>
      <c r="GW8" s="8"/>
      <c r="GX8" s="8"/>
      <c r="GY8" s="8"/>
      <c r="GZ8" s="8"/>
      <c r="HA8" s="8"/>
      <c r="HB8" s="8"/>
      <c r="HC8" s="8"/>
      <c r="HD8" s="8"/>
      <c r="HE8" s="8"/>
      <c r="HF8" s="8"/>
      <c r="HG8" s="8"/>
      <c r="HH8" s="8"/>
      <c r="HI8" s="8"/>
      <c r="HJ8" s="8"/>
      <c r="HK8" s="8"/>
      <c r="HL8" s="8"/>
      <c r="HM8" s="8"/>
      <c r="HN8" s="8"/>
      <c r="HO8" s="8"/>
      <c r="HP8" s="8"/>
      <c r="HQ8" s="8"/>
      <c r="HR8" s="8"/>
      <c r="HS8" s="8"/>
      <c r="HT8" s="8"/>
      <c r="HU8" s="8"/>
      <c r="HV8" s="8"/>
      <c r="HW8" s="8"/>
      <c r="HX8" s="8"/>
      <c r="HY8" s="8"/>
      <c r="HZ8" s="8"/>
      <c r="IA8" s="8"/>
      <c r="IB8" s="8"/>
      <c r="IC8" s="8"/>
      <c r="ID8" s="8"/>
      <c r="IE8" s="8"/>
      <c r="IF8" s="8"/>
      <c r="IG8" s="8"/>
      <c r="IH8" s="8"/>
      <c r="II8" s="8"/>
      <c r="IJ8" s="8"/>
      <c r="IK8" s="8"/>
      <c r="IL8" s="8"/>
      <c r="IM8" s="8"/>
      <c r="IN8" s="8"/>
      <c r="IO8" s="8"/>
    </row>
    <row r="9" spans="1:249" s="508" customFormat="1" ht="12.75" customHeight="1" x14ac:dyDescent="0.2">
      <c r="A9" s="644" t="s">
        <v>199</v>
      </c>
      <c r="B9" s="500" t="s">
        <v>79</v>
      </c>
      <c r="C9" s="501">
        <v>985879</v>
      </c>
      <c r="D9" s="502">
        <v>100</v>
      </c>
      <c r="E9" s="503">
        <v>502114</v>
      </c>
      <c r="F9" s="509">
        <v>100</v>
      </c>
      <c r="G9" s="503">
        <v>483765</v>
      </c>
      <c r="H9" s="504">
        <v>100</v>
      </c>
      <c r="I9" s="505">
        <v>985879</v>
      </c>
      <c r="J9" s="503">
        <f>J7+J8</f>
        <v>922249</v>
      </c>
      <c r="K9" s="503">
        <f>I9-J9</f>
        <v>63630</v>
      </c>
      <c r="L9" s="516">
        <f t="shared" si="1"/>
        <v>6.8994382211311693</v>
      </c>
      <c r="M9" s="507">
        <v>502114</v>
      </c>
      <c r="N9" s="503">
        <v>349636</v>
      </c>
      <c r="O9" s="506">
        <f>M9-N9</f>
        <v>152478</v>
      </c>
      <c r="P9" s="516">
        <f t="shared" si="3"/>
        <v>43.61049777482868</v>
      </c>
      <c r="Q9" s="503">
        <v>483765</v>
      </c>
      <c r="R9" s="503">
        <v>315655</v>
      </c>
      <c r="S9" s="503">
        <f t="shared" si="4"/>
        <v>168110</v>
      </c>
      <c r="T9" s="524">
        <f t="shared" si="5"/>
        <v>53.257512157260301</v>
      </c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  <c r="DP9" s="8"/>
      <c r="DQ9" s="8"/>
      <c r="DR9" s="8"/>
      <c r="DS9" s="8"/>
      <c r="DT9" s="8"/>
      <c r="DU9" s="8"/>
      <c r="DV9" s="8"/>
      <c r="DW9" s="8"/>
      <c r="DX9" s="8"/>
      <c r="DY9" s="8"/>
      <c r="DZ9" s="8"/>
      <c r="EA9" s="8"/>
      <c r="EB9" s="8"/>
      <c r="EC9" s="8"/>
      <c r="ED9" s="8"/>
      <c r="EE9" s="8"/>
      <c r="EF9" s="8"/>
      <c r="EG9" s="8"/>
      <c r="EH9" s="8"/>
      <c r="EI9" s="8"/>
      <c r="EJ9" s="8"/>
      <c r="EK9" s="8"/>
      <c r="EL9" s="8"/>
      <c r="EM9" s="8"/>
      <c r="EN9" s="8"/>
      <c r="EO9" s="8"/>
      <c r="EP9" s="8"/>
      <c r="EQ9" s="8"/>
      <c r="ER9" s="8"/>
      <c r="ES9" s="8"/>
      <c r="ET9" s="8"/>
      <c r="EU9" s="8"/>
      <c r="EV9" s="8"/>
      <c r="EW9" s="8"/>
      <c r="EX9" s="8"/>
      <c r="EY9" s="8"/>
      <c r="EZ9" s="8"/>
      <c r="FA9" s="8"/>
      <c r="FB9" s="8"/>
      <c r="FC9" s="8"/>
      <c r="FD9" s="8"/>
      <c r="FE9" s="8"/>
      <c r="FF9" s="8"/>
      <c r="FG9" s="8"/>
      <c r="FH9" s="8"/>
      <c r="FI9" s="8"/>
      <c r="FJ9" s="8"/>
      <c r="FK9" s="8"/>
      <c r="FL9" s="8"/>
      <c r="FM9" s="8"/>
      <c r="FN9" s="8"/>
      <c r="FO9" s="8"/>
      <c r="FP9" s="8"/>
      <c r="FQ9" s="8"/>
      <c r="FR9" s="8"/>
      <c r="FS9" s="8"/>
      <c r="FT9" s="8"/>
      <c r="FU9" s="8"/>
      <c r="FV9" s="8"/>
      <c r="FW9" s="8"/>
      <c r="FX9" s="8"/>
      <c r="FY9" s="8"/>
      <c r="FZ9" s="8"/>
      <c r="GA9" s="8"/>
      <c r="GB9" s="8"/>
      <c r="GC9" s="8"/>
      <c r="GD9" s="8"/>
      <c r="GE9" s="8"/>
      <c r="GF9" s="8"/>
      <c r="GG9" s="8"/>
      <c r="GH9" s="8"/>
      <c r="GI9" s="8"/>
      <c r="GJ9" s="8"/>
      <c r="GK9" s="8"/>
      <c r="GL9" s="8"/>
      <c r="GM9" s="8"/>
      <c r="GN9" s="8"/>
      <c r="GO9" s="8"/>
      <c r="GP9" s="8"/>
      <c r="GQ9" s="8"/>
      <c r="GR9" s="8"/>
      <c r="GS9" s="8"/>
      <c r="GT9" s="8"/>
      <c r="GU9" s="8"/>
      <c r="GV9" s="8"/>
      <c r="GW9" s="8"/>
      <c r="GX9" s="8"/>
      <c r="GY9" s="8"/>
      <c r="GZ9" s="8"/>
      <c r="HA9" s="8"/>
      <c r="HB9" s="8"/>
      <c r="HC9" s="8"/>
      <c r="HD9" s="8"/>
      <c r="HE9" s="8"/>
      <c r="HF9" s="8"/>
      <c r="HG9" s="8"/>
      <c r="HH9" s="8"/>
      <c r="HI9" s="8"/>
      <c r="HJ9" s="8"/>
      <c r="HK9" s="8"/>
      <c r="HL9" s="8"/>
      <c r="HM9" s="8"/>
      <c r="HN9" s="8"/>
      <c r="HO9" s="8"/>
      <c r="HP9" s="8"/>
      <c r="HQ9" s="8"/>
      <c r="HR9" s="8"/>
      <c r="HS9" s="8"/>
      <c r="HT9" s="8"/>
      <c r="HU9" s="8"/>
      <c r="HV9" s="8"/>
      <c r="HW9" s="8"/>
      <c r="HX9" s="8"/>
      <c r="HY9" s="8"/>
      <c r="HZ9" s="8"/>
      <c r="IA9" s="8"/>
      <c r="IB9" s="8"/>
      <c r="IC9" s="8"/>
      <c r="ID9" s="8"/>
      <c r="IE9" s="8"/>
      <c r="IF9" s="8"/>
      <c r="IG9" s="8"/>
      <c r="IH9" s="8"/>
      <c r="II9" s="8"/>
      <c r="IJ9" s="8"/>
      <c r="IK9" s="8"/>
      <c r="IL9" s="8"/>
      <c r="IM9" s="8"/>
      <c r="IN9" s="8"/>
      <c r="IO9" s="8"/>
    </row>
    <row r="10" spans="1:249" ht="12.75" customHeight="1" x14ac:dyDescent="0.2">
      <c r="A10" s="630"/>
      <c r="B10" s="155" t="s">
        <v>118</v>
      </c>
      <c r="C10" s="484">
        <v>228431</v>
      </c>
      <c r="D10" s="496">
        <f>C10*100/C9</f>
        <v>23.170287631646481</v>
      </c>
      <c r="E10" s="487">
        <v>131134</v>
      </c>
      <c r="F10" s="496">
        <v>25.076194799299657</v>
      </c>
      <c r="G10" s="487">
        <v>97297</v>
      </c>
      <c r="H10" s="498">
        <v>19.573703618656545</v>
      </c>
      <c r="I10" s="490">
        <v>228431</v>
      </c>
      <c r="J10" s="487">
        <v>206823</v>
      </c>
      <c r="K10" s="487">
        <f>I10-J10</f>
        <v>21608</v>
      </c>
      <c r="L10" s="514">
        <f t="shared" si="1"/>
        <v>10.447580781634537</v>
      </c>
      <c r="M10" s="493">
        <v>131134</v>
      </c>
      <c r="N10" s="487">
        <v>119877</v>
      </c>
      <c r="O10" s="359">
        <f>M10-N10</f>
        <v>11257</v>
      </c>
      <c r="P10" s="521">
        <f t="shared" si="3"/>
        <v>9.390458553350518</v>
      </c>
      <c r="Q10" s="487">
        <v>97297</v>
      </c>
      <c r="R10" s="487">
        <v>86946</v>
      </c>
      <c r="S10" s="487">
        <f t="shared" si="4"/>
        <v>10351</v>
      </c>
      <c r="T10" s="360">
        <f t="shared" si="5"/>
        <v>11.905090515952431</v>
      </c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  <c r="DP10" s="8"/>
      <c r="DQ10" s="8"/>
      <c r="DR10" s="8"/>
      <c r="DS10" s="8"/>
      <c r="DT10" s="8"/>
      <c r="DU10" s="8"/>
      <c r="DV10" s="8"/>
      <c r="DW10" s="8"/>
      <c r="DX10" s="8"/>
      <c r="DY10" s="8"/>
      <c r="DZ10" s="8"/>
      <c r="EA10" s="8"/>
      <c r="EB10" s="8"/>
      <c r="EC10" s="8"/>
      <c r="ED10" s="8"/>
      <c r="EE10" s="8"/>
      <c r="EF10" s="8"/>
      <c r="EG10" s="8"/>
      <c r="EH10" s="8"/>
      <c r="EI10" s="8"/>
      <c r="EJ10" s="8"/>
      <c r="EK10" s="8"/>
      <c r="EL10" s="8"/>
      <c r="EM10" s="8"/>
      <c r="EN10" s="8"/>
      <c r="EO10" s="8"/>
      <c r="EP10" s="8"/>
      <c r="EQ10" s="8"/>
      <c r="ER10" s="8"/>
      <c r="ES10" s="8"/>
      <c r="ET10" s="8"/>
      <c r="EU10" s="8"/>
      <c r="EV10" s="8"/>
      <c r="EW10" s="8"/>
      <c r="EX10" s="8"/>
      <c r="EY10" s="8"/>
      <c r="EZ10" s="8"/>
      <c r="FA10" s="8"/>
      <c r="FB10" s="8"/>
      <c r="FC10" s="8"/>
      <c r="FD10" s="8"/>
      <c r="FE10" s="8"/>
      <c r="FF10" s="8"/>
      <c r="FG10" s="8"/>
      <c r="FH10" s="8"/>
      <c r="FI10" s="8"/>
      <c r="FJ10" s="8"/>
      <c r="FK10" s="8"/>
      <c r="FL10" s="8"/>
      <c r="FM10" s="8"/>
      <c r="FN10" s="8"/>
      <c r="FO10" s="8"/>
      <c r="FP10" s="8"/>
      <c r="FQ10" s="8"/>
      <c r="FR10" s="8"/>
      <c r="FS10" s="8"/>
      <c r="FT10" s="8"/>
      <c r="FU10" s="8"/>
      <c r="FV10" s="8"/>
      <c r="FW10" s="8"/>
      <c r="FX10" s="8"/>
      <c r="FY10" s="8"/>
      <c r="FZ10" s="8"/>
      <c r="GA10" s="8"/>
      <c r="GB10" s="8"/>
      <c r="GC10" s="8"/>
      <c r="GD10" s="8"/>
      <c r="GE10" s="8"/>
      <c r="GF10" s="8"/>
      <c r="GG10" s="8"/>
      <c r="GH10" s="8"/>
      <c r="GI10" s="8"/>
      <c r="GJ10" s="8"/>
      <c r="GK10" s="8"/>
      <c r="GL10" s="8"/>
      <c r="GM10" s="8"/>
      <c r="GN10" s="8"/>
      <c r="GO10" s="8"/>
      <c r="GP10" s="8"/>
      <c r="GQ10" s="8"/>
      <c r="GR10" s="8"/>
      <c r="GS10" s="8"/>
      <c r="GT10" s="8"/>
      <c r="GU10" s="8"/>
      <c r="GV10" s="8"/>
      <c r="GW10" s="8"/>
      <c r="GX10" s="8"/>
      <c r="GY10" s="8"/>
      <c r="GZ10" s="8"/>
      <c r="HA10" s="8"/>
      <c r="HB10" s="8"/>
      <c r="HC10" s="8"/>
      <c r="HD10" s="8"/>
      <c r="HE10" s="8"/>
      <c r="HF10" s="8"/>
      <c r="HG10" s="8"/>
      <c r="HH10" s="8"/>
      <c r="HI10" s="8"/>
      <c r="HJ10" s="8"/>
      <c r="HK10" s="8"/>
      <c r="HL10" s="8"/>
      <c r="HM10" s="8"/>
      <c r="HN10" s="8"/>
      <c r="HO10" s="8"/>
      <c r="HP10" s="8"/>
      <c r="HQ10" s="8"/>
      <c r="HR10" s="8"/>
      <c r="HS10" s="8"/>
      <c r="HT10" s="8"/>
      <c r="HU10" s="8"/>
      <c r="HV10" s="8"/>
      <c r="HW10" s="8"/>
      <c r="HX10" s="8"/>
      <c r="HY10" s="8"/>
      <c r="HZ10" s="8"/>
      <c r="IA10" s="8"/>
      <c r="IB10" s="8"/>
      <c r="IC10" s="8"/>
      <c r="ID10" s="8"/>
      <c r="IE10" s="8"/>
      <c r="IF10" s="8"/>
      <c r="IG10" s="8"/>
      <c r="IH10" s="8"/>
      <c r="II10" s="8"/>
      <c r="IJ10" s="8"/>
      <c r="IK10" s="8"/>
      <c r="IL10" s="8"/>
      <c r="IM10" s="8"/>
      <c r="IN10" s="8"/>
      <c r="IO10" s="8"/>
    </row>
    <row r="11" spans="1:249" x14ac:dyDescent="0.2">
      <c r="A11" s="630"/>
      <c r="B11" s="156" t="s">
        <v>200</v>
      </c>
      <c r="C11" s="484">
        <v>28552</v>
      </c>
      <c r="D11" s="496">
        <f>C11*100/C9</f>
        <v>2.896095768344797</v>
      </c>
      <c r="E11" s="487">
        <v>16598</v>
      </c>
      <c r="F11" s="496">
        <v>3.3879230458674914</v>
      </c>
      <c r="G11" s="487">
        <v>11954</v>
      </c>
      <c r="H11" s="498">
        <v>2.3957784591556019</v>
      </c>
      <c r="I11" s="490">
        <v>28552</v>
      </c>
      <c r="J11" s="487">
        <v>26838</v>
      </c>
      <c r="K11" s="487">
        <f>I11-J11</f>
        <v>1714</v>
      </c>
      <c r="L11" s="514">
        <f t="shared" si="1"/>
        <v>6.3864669498472315</v>
      </c>
      <c r="M11" s="493">
        <v>16598</v>
      </c>
      <c r="N11" s="487">
        <v>16196</v>
      </c>
      <c r="O11" s="359">
        <f t="shared" ref="O11:O12" si="6">M11-N11</f>
        <v>402</v>
      </c>
      <c r="P11" s="521">
        <f t="shared" si="3"/>
        <v>2.4820943442825389</v>
      </c>
      <c r="Q11" s="487">
        <v>11954</v>
      </c>
      <c r="R11" s="487">
        <v>10642</v>
      </c>
      <c r="S11" s="487">
        <f t="shared" si="4"/>
        <v>1312</v>
      </c>
      <c r="T11" s="360">
        <f t="shared" si="5"/>
        <v>12.328509678631836</v>
      </c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8"/>
      <c r="CL11" s="8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8"/>
      <c r="CY11" s="8"/>
      <c r="CZ11" s="8"/>
      <c r="DA11" s="8"/>
      <c r="DB11" s="8"/>
      <c r="DC11" s="8"/>
      <c r="DD11" s="8"/>
      <c r="DE11" s="8"/>
      <c r="DF11" s="8"/>
      <c r="DG11" s="8"/>
      <c r="DH11" s="8"/>
      <c r="DI11" s="8"/>
      <c r="DJ11" s="8"/>
      <c r="DK11" s="8"/>
      <c r="DL11" s="8"/>
      <c r="DM11" s="8"/>
      <c r="DN11" s="8"/>
      <c r="DO11" s="8"/>
      <c r="DP11" s="8"/>
      <c r="DQ11" s="8"/>
      <c r="DR11" s="8"/>
      <c r="DS11" s="8"/>
      <c r="DT11" s="8"/>
      <c r="DU11" s="8"/>
      <c r="DV11" s="8"/>
      <c r="DW11" s="8"/>
      <c r="DX11" s="8"/>
      <c r="DY11" s="8"/>
      <c r="DZ11" s="8"/>
      <c r="EA11" s="8"/>
      <c r="EB11" s="8"/>
      <c r="EC11" s="8"/>
      <c r="ED11" s="8"/>
      <c r="EE11" s="8"/>
      <c r="EF11" s="8"/>
      <c r="EG11" s="8"/>
      <c r="EH11" s="8"/>
      <c r="EI11" s="8"/>
      <c r="EJ11" s="8"/>
      <c r="EK11" s="8"/>
      <c r="EL11" s="8"/>
      <c r="EM11" s="8"/>
      <c r="EN11" s="8"/>
      <c r="EO11" s="8"/>
      <c r="EP11" s="8"/>
      <c r="EQ11" s="8"/>
      <c r="ER11" s="8"/>
      <c r="ES11" s="8"/>
      <c r="ET11" s="8"/>
      <c r="EU11" s="8"/>
      <c r="EV11" s="8"/>
      <c r="EW11" s="8"/>
      <c r="EX11" s="8"/>
      <c r="EY11" s="8"/>
      <c r="EZ11" s="8"/>
      <c r="FA11" s="8"/>
      <c r="FB11" s="8"/>
      <c r="FC11" s="8"/>
      <c r="FD11" s="8"/>
      <c r="FE11" s="8"/>
      <c r="FF11" s="8"/>
      <c r="FG11" s="8"/>
      <c r="FH11" s="8"/>
      <c r="FI11" s="8"/>
      <c r="FJ11" s="8"/>
      <c r="FK11" s="8"/>
      <c r="FL11" s="8"/>
      <c r="FM11" s="8"/>
      <c r="FN11" s="8"/>
      <c r="FO11" s="8"/>
      <c r="FP11" s="8"/>
      <c r="FQ11" s="8"/>
      <c r="FR11" s="8"/>
      <c r="FS11" s="8"/>
      <c r="FT11" s="8"/>
      <c r="FU11" s="8"/>
      <c r="FV11" s="8"/>
      <c r="FW11" s="8"/>
      <c r="FX11" s="8"/>
      <c r="FY11" s="8"/>
      <c r="FZ11" s="8"/>
      <c r="GA11" s="8"/>
      <c r="GB11" s="8"/>
      <c r="GC11" s="8"/>
      <c r="GD11" s="8"/>
      <c r="GE11" s="8"/>
      <c r="GF11" s="8"/>
      <c r="GG11" s="8"/>
      <c r="GH11" s="8"/>
      <c r="GI11" s="8"/>
      <c r="GJ11" s="8"/>
      <c r="GK11" s="8"/>
      <c r="GL11" s="8"/>
      <c r="GM11" s="8"/>
      <c r="GN11" s="8"/>
      <c r="GO11" s="8"/>
      <c r="GP11" s="8"/>
      <c r="GQ11" s="8"/>
      <c r="GR11" s="8"/>
      <c r="GS11" s="8"/>
      <c r="GT11" s="8"/>
      <c r="GU11" s="8"/>
      <c r="GV11" s="8"/>
      <c r="GW11" s="8"/>
      <c r="GX11" s="8"/>
      <c r="GY11" s="8"/>
      <c r="GZ11" s="8"/>
      <c r="HA11" s="8"/>
      <c r="HB11" s="8"/>
      <c r="HC11" s="8"/>
      <c r="HD11" s="8"/>
      <c r="HE11" s="8"/>
      <c r="HF11" s="8"/>
      <c r="HG11" s="8"/>
      <c r="HH11" s="8"/>
      <c r="HI11" s="8"/>
      <c r="HJ11" s="8"/>
      <c r="HK11" s="8"/>
      <c r="HL11" s="8"/>
      <c r="HM11" s="8"/>
      <c r="HN11" s="8"/>
      <c r="HO11" s="8"/>
      <c r="HP11" s="8"/>
      <c r="HQ11" s="8"/>
      <c r="HR11" s="8"/>
      <c r="HS11" s="8"/>
      <c r="HT11" s="8"/>
      <c r="HU11" s="8"/>
      <c r="HV11" s="8"/>
      <c r="HW11" s="8"/>
      <c r="HX11" s="8"/>
      <c r="HY11" s="8"/>
      <c r="HZ11" s="8"/>
      <c r="IA11" s="8"/>
      <c r="IB11" s="8"/>
      <c r="IC11" s="8"/>
      <c r="ID11" s="8"/>
      <c r="IE11" s="8"/>
      <c r="IF11" s="8"/>
      <c r="IG11" s="8"/>
      <c r="IH11" s="8"/>
      <c r="II11" s="8"/>
      <c r="IJ11" s="8"/>
      <c r="IK11" s="8"/>
      <c r="IL11" s="8"/>
      <c r="IM11" s="8"/>
      <c r="IN11" s="8"/>
      <c r="IO11" s="8"/>
    </row>
    <row r="12" spans="1:249" x14ac:dyDescent="0.2">
      <c r="A12" s="630"/>
      <c r="B12" s="156" t="s">
        <v>201</v>
      </c>
      <c r="C12" s="484">
        <v>199879</v>
      </c>
      <c r="D12" s="496">
        <f>C12*100/C9</f>
        <v>20.274191863301684</v>
      </c>
      <c r="E12" s="487">
        <v>114536</v>
      </c>
      <c r="F12" s="496">
        <v>21.688271753432165</v>
      </c>
      <c r="G12" s="487">
        <v>85343</v>
      </c>
      <c r="H12" s="498">
        <v>17.177925159500944</v>
      </c>
      <c r="I12" s="490">
        <v>199879</v>
      </c>
      <c r="J12" s="487">
        <v>179985</v>
      </c>
      <c r="K12" s="487">
        <f t="shared" ref="K12:K16" si="7">I12-J12</f>
        <v>19894</v>
      </c>
      <c r="L12" s="514">
        <f t="shared" si="1"/>
        <v>11.05314331749868</v>
      </c>
      <c r="M12" s="493">
        <v>114536</v>
      </c>
      <c r="N12" s="487">
        <v>103681</v>
      </c>
      <c r="O12" s="359">
        <f t="shared" si="6"/>
        <v>10855</v>
      </c>
      <c r="P12" s="521">
        <f t="shared" si="3"/>
        <v>10.469613526104109</v>
      </c>
      <c r="Q12" s="487">
        <v>85343</v>
      </c>
      <c r="R12" s="487">
        <v>76304</v>
      </c>
      <c r="S12" s="487">
        <f t="shared" si="4"/>
        <v>9039</v>
      </c>
      <c r="T12" s="360">
        <f t="shared" si="5"/>
        <v>11.846036905011532</v>
      </c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8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8"/>
      <c r="EE12" s="8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8"/>
      <c r="ET12" s="8"/>
      <c r="EU12" s="8"/>
      <c r="EV12" s="8"/>
      <c r="EW12" s="8"/>
      <c r="EX12" s="8"/>
      <c r="EY12" s="8"/>
      <c r="EZ12" s="8"/>
      <c r="FA12" s="8"/>
      <c r="FB12" s="8"/>
      <c r="FC12" s="8"/>
      <c r="FD12" s="8"/>
      <c r="FE12" s="8"/>
      <c r="FF12" s="8"/>
      <c r="FG12" s="8"/>
      <c r="FH12" s="8"/>
      <c r="FI12" s="8"/>
      <c r="FJ12" s="8"/>
      <c r="FK12" s="8"/>
      <c r="FL12" s="8"/>
      <c r="FM12" s="8"/>
      <c r="FN12" s="8"/>
      <c r="FO12" s="8"/>
      <c r="FP12" s="8"/>
      <c r="FQ12" s="8"/>
      <c r="FR12" s="8"/>
      <c r="FS12" s="8"/>
      <c r="FT12" s="8"/>
      <c r="FU12" s="8"/>
      <c r="FV12" s="8"/>
      <c r="FW12" s="8"/>
      <c r="FX12" s="8"/>
      <c r="FY12" s="8"/>
      <c r="FZ12" s="8"/>
      <c r="GA12" s="8"/>
      <c r="GB12" s="8"/>
      <c r="GC12" s="8"/>
      <c r="GD12" s="8"/>
      <c r="GE12" s="8"/>
      <c r="GF12" s="8"/>
      <c r="GG12" s="8"/>
      <c r="GH12" s="8"/>
      <c r="GI12" s="8"/>
      <c r="GJ12" s="8"/>
      <c r="GK12" s="8"/>
      <c r="GL12" s="8"/>
      <c r="GM12" s="8"/>
      <c r="GN12" s="8"/>
      <c r="GO12" s="8"/>
      <c r="GP12" s="8"/>
      <c r="GQ12" s="8"/>
      <c r="GR12" s="8"/>
      <c r="GS12" s="8"/>
      <c r="GT12" s="8"/>
      <c r="GU12" s="8"/>
      <c r="GV12" s="8"/>
      <c r="GW12" s="8"/>
      <c r="GX12" s="8"/>
      <c r="GY12" s="8"/>
      <c r="GZ12" s="8"/>
      <c r="HA12" s="8"/>
      <c r="HB12" s="8"/>
      <c r="HC12" s="8"/>
      <c r="HD12" s="8"/>
      <c r="HE12" s="8"/>
      <c r="HF12" s="8"/>
      <c r="HG12" s="8"/>
      <c r="HH12" s="8"/>
      <c r="HI12" s="8"/>
      <c r="HJ12" s="8"/>
      <c r="HK12" s="8"/>
      <c r="HL12" s="8"/>
      <c r="HM12" s="8"/>
      <c r="HN12" s="8"/>
      <c r="HO12" s="8"/>
      <c r="HP12" s="8"/>
      <c r="HQ12" s="8"/>
      <c r="HR12" s="8"/>
      <c r="HS12" s="8"/>
      <c r="HT12" s="8"/>
      <c r="HU12" s="8"/>
      <c r="HV12" s="8"/>
      <c r="HW12" s="8"/>
      <c r="HX12" s="8"/>
      <c r="HY12" s="8"/>
      <c r="HZ12" s="8"/>
      <c r="IA12" s="8"/>
      <c r="IB12" s="8"/>
      <c r="IC12" s="8"/>
      <c r="ID12" s="8"/>
      <c r="IE12" s="8"/>
      <c r="IF12" s="8"/>
      <c r="IG12" s="8"/>
      <c r="IH12" s="8"/>
      <c r="II12" s="8"/>
      <c r="IJ12" s="8"/>
      <c r="IK12" s="8"/>
      <c r="IL12" s="8"/>
      <c r="IM12" s="8"/>
      <c r="IN12" s="8"/>
      <c r="IO12" s="8"/>
    </row>
    <row r="13" spans="1:249" s="508" customFormat="1" x14ac:dyDescent="0.2">
      <c r="A13" s="630"/>
      <c r="B13" s="511" t="s">
        <v>119</v>
      </c>
      <c r="C13" s="501">
        <v>515638</v>
      </c>
      <c r="D13" s="509">
        <f>C13*100/C9</f>
        <v>52.302361648843316</v>
      </c>
      <c r="E13" s="503">
        <v>264844</v>
      </c>
      <c r="F13" s="509">
        <v>54.311360085011849</v>
      </c>
      <c r="G13" s="503">
        <v>250794</v>
      </c>
      <c r="H13" s="518">
        <v>52.371014727666484</v>
      </c>
      <c r="I13" s="505">
        <v>515638</v>
      </c>
      <c r="J13" s="503">
        <v>492267</v>
      </c>
      <c r="K13" s="503">
        <f t="shared" si="7"/>
        <v>23371</v>
      </c>
      <c r="L13" s="516">
        <f t="shared" si="1"/>
        <v>4.747626796027359</v>
      </c>
      <c r="M13" s="507">
        <v>264844</v>
      </c>
      <c r="N13" s="503">
        <v>259636</v>
      </c>
      <c r="O13" s="503">
        <f>M13-N13</f>
        <v>5208</v>
      </c>
      <c r="P13" s="516">
        <f t="shared" si="3"/>
        <v>2.0058851623041489</v>
      </c>
      <c r="Q13" s="503">
        <v>250794</v>
      </c>
      <c r="R13" s="503">
        <v>232631</v>
      </c>
      <c r="S13" s="503">
        <f t="shared" si="4"/>
        <v>18163</v>
      </c>
      <c r="T13" s="524">
        <f t="shared" si="5"/>
        <v>7.8076438651770399</v>
      </c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8"/>
      <c r="CL13" s="8"/>
      <c r="CM13" s="8"/>
      <c r="CN13" s="8"/>
      <c r="CO13" s="8"/>
      <c r="CP13" s="8"/>
      <c r="CQ13" s="8"/>
      <c r="CR13" s="8"/>
      <c r="CS13" s="8"/>
      <c r="CT13" s="8"/>
      <c r="CU13" s="8"/>
      <c r="CV13" s="8"/>
      <c r="CW13" s="8"/>
      <c r="CX13" s="8"/>
      <c r="CY13" s="8"/>
      <c r="CZ13" s="8"/>
      <c r="DA13" s="8"/>
      <c r="DB13" s="8"/>
      <c r="DC13" s="8"/>
      <c r="DD13" s="8"/>
      <c r="DE13" s="8"/>
      <c r="DF13" s="8"/>
      <c r="DG13" s="8"/>
      <c r="DH13" s="8"/>
      <c r="DI13" s="8"/>
      <c r="DJ13" s="8"/>
      <c r="DK13" s="8"/>
      <c r="DL13" s="8"/>
      <c r="DM13" s="8"/>
      <c r="DN13" s="8"/>
      <c r="DO13" s="8"/>
      <c r="DP13" s="8"/>
      <c r="DQ13" s="8"/>
      <c r="DR13" s="8"/>
      <c r="DS13" s="8"/>
      <c r="DT13" s="8"/>
      <c r="DU13" s="8"/>
      <c r="DV13" s="8"/>
      <c r="DW13" s="8"/>
      <c r="DX13" s="8"/>
      <c r="DY13" s="8"/>
      <c r="DZ13" s="8"/>
      <c r="EA13" s="8"/>
      <c r="EB13" s="8"/>
      <c r="EC13" s="8"/>
      <c r="ED13" s="8"/>
      <c r="EE13" s="8"/>
      <c r="EF13" s="8"/>
      <c r="EG13" s="8"/>
      <c r="EH13" s="8"/>
      <c r="EI13" s="8"/>
      <c r="EJ13" s="8"/>
      <c r="EK13" s="8"/>
      <c r="EL13" s="8"/>
      <c r="EM13" s="8"/>
      <c r="EN13" s="8"/>
      <c r="EO13" s="8"/>
      <c r="EP13" s="8"/>
      <c r="EQ13" s="8"/>
      <c r="ER13" s="8"/>
      <c r="ES13" s="8"/>
      <c r="ET13" s="8"/>
      <c r="EU13" s="8"/>
      <c r="EV13" s="8"/>
      <c r="EW13" s="8"/>
      <c r="EX13" s="8"/>
      <c r="EY13" s="8"/>
      <c r="EZ13" s="8"/>
      <c r="FA13" s="8"/>
      <c r="FB13" s="8"/>
      <c r="FC13" s="8"/>
      <c r="FD13" s="8"/>
      <c r="FE13" s="8"/>
      <c r="FF13" s="8"/>
      <c r="FG13" s="8"/>
      <c r="FH13" s="8"/>
      <c r="FI13" s="8"/>
      <c r="FJ13" s="8"/>
      <c r="FK13" s="8"/>
      <c r="FL13" s="8"/>
      <c r="FM13" s="8"/>
      <c r="FN13" s="8"/>
      <c r="FO13" s="8"/>
      <c r="FP13" s="8"/>
      <c r="FQ13" s="8"/>
      <c r="FR13" s="8"/>
      <c r="FS13" s="8"/>
      <c r="FT13" s="8"/>
      <c r="FU13" s="8"/>
      <c r="FV13" s="8"/>
      <c r="FW13" s="8"/>
      <c r="FX13" s="8"/>
      <c r="FY13" s="8"/>
      <c r="FZ13" s="8"/>
      <c r="GA13" s="8"/>
      <c r="GB13" s="8"/>
      <c r="GC13" s="8"/>
      <c r="GD13" s="8"/>
      <c r="GE13" s="8"/>
      <c r="GF13" s="8"/>
      <c r="GG13" s="8"/>
      <c r="GH13" s="8"/>
      <c r="GI13" s="8"/>
      <c r="GJ13" s="8"/>
      <c r="GK13" s="8"/>
      <c r="GL13" s="8"/>
      <c r="GM13" s="8"/>
      <c r="GN13" s="8"/>
      <c r="GO13" s="8"/>
      <c r="GP13" s="8"/>
      <c r="GQ13" s="8"/>
      <c r="GR13" s="8"/>
      <c r="GS13" s="8"/>
      <c r="GT13" s="8"/>
      <c r="GU13" s="8"/>
      <c r="GV13" s="8"/>
      <c r="GW13" s="8"/>
      <c r="GX13" s="8"/>
      <c r="GY13" s="8"/>
      <c r="GZ13" s="8"/>
      <c r="HA13" s="8"/>
      <c r="HB13" s="8"/>
      <c r="HC13" s="8"/>
      <c r="HD13" s="8"/>
      <c r="HE13" s="8"/>
      <c r="HF13" s="8"/>
      <c r="HG13" s="8"/>
      <c r="HH13" s="8"/>
      <c r="HI13" s="8"/>
      <c r="HJ13" s="8"/>
      <c r="HK13" s="8"/>
      <c r="HL13" s="8"/>
      <c r="HM13" s="8"/>
      <c r="HN13" s="8"/>
      <c r="HO13" s="8"/>
      <c r="HP13" s="8"/>
      <c r="HQ13" s="8"/>
      <c r="HR13" s="8"/>
      <c r="HS13" s="8"/>
      <c r="HT13" s="8"/>
      <c r="HU13" s="8"/>
      <c r="HV13" s="8"/>
      <c r="HW13" s="8"/>
      <c r="HX13" s="8"/>
      <c r="HY13" s="8"/>
      <c r="HZ13" s="8"/>
      <c r="IA13" s="8"/>
      <c r="IB13" s="8"/>
      <c r="IC13" s="8"/>
      <c r="ID13" s="8"/>
      <c r="IE13" s="8"/>
      <c r="IF13" s="8"/>
      <c r="IG13" s="8"/>
      <c r="IH13" s="8"/>
      <c r="II13" s="8"/>
      <c r="IJ13" s="8"/>
      <c r="IK13" s="8"/>
      <c r="IL13" s="8"/>
      <c r="IM13" s="8"/>
      <c r="IN13" s="8"/>
      <c r="IO13" s="8"/>
    </row>
    <row r="14" spans="1:249" x14ac:dyDescent="0.2">
      <c r="A14" s="630"/>
      <c r="B14" s="156" t="s">
        <v>120</v>
      </c>
      <c r="C14" s="484">
        <v>460566</v>
      </c>
      <c r="D14" s="496">
        <f>C14*100/C9</f>
        <v>46.716280598329007</v>
      </c>
      <c r="E14" s="487">
        <v>238294</v>
      </c>
      <c r="F14" s="496">
        <v>48.802951986294353</v>
      </c>
      <c r="G14" s="487">
        <v>222272</v>
      </c>
      <c r="H14" s="498">
        <v>46.249420303558324</v>
      </c>
      <c r="I14" s="490">
        <v>460566</v>
      </c>
      <c r="J14" s="487">
        <v>438742</v>
      </c>
      <c r="K14" s="487">
        <f t="shared" si="7"/>
        <v>21824</v>
      </c>
      <c r="L14" s="514">
        <f t="shared" si="1"/>
        <v>4.9742217521914931</v>
      </c>
      <c r="M14" s="493">
        <v>238294</v>
      </c>
      <c r="N14" s="487">
        <v>233303</v>
      </c>
      <c r="O14" s="487">
        <f>M14-N14</f>
        <v>4991</v>
      </c>
      <c r="P14" s="521">
        <f t="shared" si="3"/>
        <v>2.1392781061538</v>
      </c>
      <c r="Q14" s="487">
        <v>222272</v>
      </c>
      <c r="R14" s="487">
        <v>205439</v>
      </c>
      <c r="S14" s="487">
        <f t="shared" si="4"/>
        <v>16833</v>
      </c>
      <c r="T14" s="525">
        <f t="shared" si="5"/>
        <v>8.1936730611032953</v>
      </c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8"/>
      <c r="CL14" s="8"/>
      <c r="CM14" s="8"/>
      <c r="CN14" s="8"/>
      <c r="CO14" s="8"/>
      <c r="CP14" s="8"/>
      <c r="CQ14" s="8"/>
      <c r="CR14" s="8"/>
      <c r="CS14" s="8"/>
      <c r="CT14" s="8"/>
      <c r="CU14" s="8"/>
      <c r="CV14" s="8"/>
      <c r="CW14" s="8"/>
      <c r="CX14" s="8"/>
      <c r="CY14" s="8"/>
      <c r="CZ14" s="8"/>
      <c r="DA14" s="8"/>
      <c r="DB14" s="8"/>
      <c r="DC14" s="8"/>
      <c r="DD14" s="8"/>
      <c r="DE14" s="8"/>
      <c r="DF14" s="8"/>
      <c r="DG14" s="8"/>
      <c r="DH14" s="8"/>
      <c r="DI14" s="8"/>
      <c r="DJ14" s="8"/>
      <c r="DK14" s="8"/>
      <c r="DL14" s="8"/>
      <c r="DM14" s="8"/>
      <c r="DN14" s="8"/>
      <c r="DO14" s="8"/>
      <c r="DP14" s="8"/>
      <c r="DQ14" s="8"/>
      <c r="DR14" s="8"/>
      <c r="DS14" s="8"/>
      <c r="DT14" s="8"/>
      <c r="DU14" s="8"/>
      <c r="DV14" s="8"/>
      <c r="DW14" s="8"/>
      <c r="DX14" s="8"/>
      <c r="DY14" s="8"/>
      <c r="DZ14" s="8"/>
      <c r="EA14" s="8"/>
      <c r="EB14" s="8"/>
      <c r="EC14" s="8"/>
      <c r="ED14" s="8"/>
      <c r="EE14" s="8"/>
      <c r="EF14" s="8"/>
      <c r="EG14" s="8"/>
      <c r="EH14" s="8"/>
      <c r="EI14" s="8"/>
      <c r="EJ14" s="8"/>
      <c r="EK14" s="8"/>
      <c r="EL14" s="8"/>
      <c r="EM14" s="8"/>
      <c r="EN14" s="8"/>
      <c r="EO14" s="8"/>
      <c r="EP14" s="8"/>
      <c r="EQ14" s="8"/>
      <c r="ER14" s="8"/>
      <c r="ES14" s="8"/>
      <c r="ET14" s="8"/>
      <c r="EU14" s="8"/>
      <c r="EV14" s="8"/>
      <c r="EW14" s="8"/>
      <c r="EX14" s="8"/>
      <c r="EY14" s="8"/>
      <c r="EZ14" s="8"/>
      <c r="FA14" s="8"/>
      <c r="FB14" s="8"/>
      <c r="FC14" s="8"/>
      <c r="FD14" s="8"/>
      <c r="FE14" s="8"/>
      <c r="FF14" s="8"/>
      <c r="FG14" s="8"/>
      <c r="FH14" s="8"/>
      <c r="FI14" s="8"/>
      <c r="FJ14" s="8"/>
      <c r="FK14" s="8"/>
      <c r="FL14" s="8"/>
      <c r="FM14" s="8"/>
      <c r="FN14" s="8"/>
      <c r="FO14" s="8"/>
      <c r="FP14" s="8"/>
      <c r="FQ14" s="8"/>
      <c r="FR14" s="8"/>
      <c r="FS14" s="8"/>
      <c r="FT14" s="8"/>
      <c r="FU14" s="8"/>
      <c r="FV14" s="8"/>
      <c r="FW14" s="8"/>
      <c r="FX14" s="8"/>
      <c r="FY14" s="8"/>
      <c r="FZ14" s="8"/>
      <c r="GA14" s="8"/>
      <c r="GB14" s="8"/>
      <c r="GC14" s="8"/>
      <c r="GD14" s="8"/>
      <c r="GE14" s="8"/>
      <c r="GF14" s="8"/>
      <c r="GG14" s="8"/>
      <c r="GH14" s="8"/>
      <c r="GI14" s="8"/>
      <c r="GJ14" s="8"/>
      <c r="GK14" s="8"/>
      <c r="GL14" s="8"/>
      <c r="GM14" s="8"/>
      <c r="GN14" s="8"/>
      <c r="GO14" s="8"/>
      <c r="GP14" s="8"/>
      <c r="GQ14" s="8"/>
      <c r="GR14" s="8"/>
      <c r="GS14" s="8"/>
      <c r="GT14" s="8"/>
      <c r="GU14" s="8"/>
      <c r="GV14" s="8"/>
      <c r="GW14" s="8"/>
      <c r="GX14" s="8"/>
      <c r="GY14" s="8"/>
      <c r="GZ14" s="8"/>
      <c r="HA14" s="8"/>
      <c r="HB14" s="8"/>
      <c r="HC14" s="8"/>
      <c r="HD14" s="8"/>
      <c r="HE14" s="8"/>
      <c r="HF14" s="8"/>
      <c r="HG14" s="8"/>
      <c r="HH14" s="8"/>
      <c r="HI14" s="8"/>
      <c r="HJ14" s="8"/>
      <c r="HK14" s="8"/>
      <c r="HL14" s="8"/>
      <c r="HM14" s="8"/>
      <c r="HN14" s="8"/>
      <c r="HO14" s="8"/>
      <c r="HP14" s="8"/>
      <c r="HQ14" s="8"/>
      <c r="HR14" s="8"/>
      <c r="HS14" s="8"/>
      <c r="HT14" s="8"/>
      <c r="HU14" s="8"/>
      <c r="HV14" s="8"/>
      <c r="HW14" s="8"/>
      <c r="HX14" s="8"/>
      <c r="HY14" s="8"/>
      <c r="HZ14" s="8"/>
      <c r="IA14" s="8"/>
      <c r="IB14" s="8"/>
      <c r="IC14" s="8"/>
      <c r="ID14" s="8"/>
      <c r="IE14" s="8"/>
      <c r="IF14" s="8"/>
      <c r="IG14" s="8"/>
      <c r="IH14" s="8"/>
      <c r="II14" s="8"/>
      <c r="IJ14" s="8"/>
      <c r="IK14" s="8"/>
      <c r="IL14" s="8"/>
      <c r="IM14" s="8"/>
      <c r="IN14" s="8"/>
      <c r="IO14" s="8"/>
    </row>
    <row r="15" spans="1:249" x14ac:dyDescent="0.2">
      <c r="A15" s="630"/>
      <c r="B15" s="156" t="s">
        <v>121</v>
      </c>
      <c r="C15" s="484">
        <v>55072</v>
      </c>
      <c r="D15" s="496">
        <f>C15*100/C9</f>
        <v>5.5860810505143128</v>
      </c>
      <c r="E15" s="487">
        <v>26550</v>
      </c>
      <c r="F15" s="496">
        <v>5.508408098717501</v>
      </c>
      <c r="G15" s="487">
        <v>28522</v>
      </c>
      <c r="H15" s="498">
        <v>6.1215944241081672</v>
      </c>
      <c r="I15" s="490">
        <v>55072</v>
      </c>
      <c r="J15" s="487">
        <v>53525</v>
      </c>
      <c r="K15" s="487">
        <f t="shared" si="7"/>
        <v>1547</v>
      </c>
      <c r="L15" s="514">
        <f t="shared" si="1"/>
        <v>2.890238206445586</v>
      </c>
      <c r="M15" s="493">
        <v>26550</v>
      </c>
      <c r="N15" s="487">
        <v>26333</v>
      </c>
      <c r="O15" s="487">
        <f t="shared" ref="O15" si="8">M15-N15</f>
        <v>217</v>
      </c>
      <c r="P15" s="521">
        <f t="shared" si="3"/>
        <v>0.82406106406410207</v>
      </c>
      <c r="Q15" s="487">
        <v>28522</v>
      </c>
      <c r="R15" s="487">
        <v>27192</v>
      </c>
      <c r="S15" s="487">
        <f t="shared" si="4"/>
        <v>1330</v>
      </c>
      <c r="T15" s="525">
        <f t="shared" si="5"/>
        <v>4.8911444542512506</v>
      </c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8"/>
      <c r="CL15" s="8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/>
      <c r="CX15" s="8"/>
      <c r="CY15" s="8"/>
      <c r="CZ15" s="8"/>
      <c r="DA15" s="8"/>
      <c r="DB15" s="8"/>
      <c r="DC15" s="8"/>
      <c r="DD15" s="8"/>
      <c r="DE15" s="8"/>
      <c r="DF15" s="8"/>
      <c r="DG15" s="8"/>
      <c r="DH15" s="8"/>
      <c r="DI15" s="8"/>
      <c r="DJ15" s="8"/>
      <c r="DK15" s="8"/>
      <c r="DL15" s="8"/>
      <c r="DM15" s="8"/>
      <c r="DN15" s="8"/>
      <c r="DO15" s="8"/>
      <c r="DP15" s="8"/>
      <c r="DQ15" s="8"/>
      <c r="DR15" s="8"/>
      <c r="DS15" s="8"/>
      <c r="DT15" s="8"/>
      <c r="DU15" s="8"/>
      <c r="DV15" s="8"/>
      <c r="DW15" s="8"/>
      <c r="DX15" s="8"/>
      <c r="DY15" s="8"/>
      <c r="DZ15" s="8"/>
      <c r="EA15" s="8"/>
      <c r="EB15" s="8"/>
      <c r="EC15" s="8"/>
      <c r="ED15" s="8"/>
      <c r="EE15" s="8"/>
      <c r="EF15" s="8"/>
      <c r="EG15" s="8"/>
      <c r="EH15" s="8"/>
      <c r="EI15" s="8"/>
      <c r="EJ15" s="8"/>
      <c r="EK15" s="8"/>
      <c r="EL15" s="8"/>
      <c r="EM15" s="8"/>
      <c r="EN15" s="8"/>
      <c r="EO15" s="8"/>
      <c r="EP15" s="8"/>
      <c r="EQ15" s="8"/>
      <c r="ER15" s="8"/>
      <c r="ES15" s="8"/>
      <c r="ET15" s="8"/>
      <c r="EU15" s="8"/>
      <c r="EV15" s="8"/>
      <c r="EW15" s="8"/>
      <c r="EX15" s="8"/>
      <c r="EY15" s="8"/>
      <c r="EZ15" s="8"/>
      <c r="FA15" s="8"/>
      <c r="FB15" s="8"/>
      <c r="FC15" s="8"/>
      <c r="FD15" s="8"/>
      <c r="FE15" s="8"/>
      <c r="FF15" s="8"/>
      <c r="FG15" s="8"/>
      <c r="FH15" s="8"/>
      <c r="FI15" s="8"/>
      <c r="FJ15" s="8"/>
      <c r="FK15" s="8"/>
      <c r="FL15" s="8"/>
      <c r="FM15" s="8"/>
      <c r="FN15" s="8"/>
      <c r="FO15" s="8"/>
      <c r="FP15" s="8"/>
      <c r="FQ15" s="8"/>
      <c r="FR15" s="8"/>
      <c r="FS15" s="8"/>
      <c r="FT15" s="8"/>
      <c r="FU15" s="8"/>
      <c r="FV15" s="8"/>
      <c r="FW15" s="8"/>
      <c r="FX15" s="8"/>
      <c r="FY15" s="8"/>
      <c r="FZ15" s="8"/>
      <c r="GA15" s="8"/>
      <c r="GB15" s="8"/>
      <c r="GC15" s="8"/>
      <c r="GD15" s="8"/>
      <c r="GE15" s="8"/>
      <c r="GF15" s="8"/>
      <c r="GG15" s="8"/>
      <c r="GH15" s="8"/>
      <c r="GI15" s="8"/>
      <c r="GJ15" s="8"/>
      <c r="GK15" s="8"/>
      <c r="GL15" s="8"/>
      <c r="GM15" s="8"/>
      <c r="GN15" s="8"/>
      <c r="GO15" s="8"/>
      <c r="GP15" s="8"/>
      <c r="GQ15" s="8"/>
      <c r="GR15" s="8"/>
      <c r="GS15" s="8"/>
      <c r="GT15" s="8"/>
      <c r="GU15" s="8"/>
      <c r="GV15" s="8"/>
      <c r="GW15" s="8"/>
      <c r="GX15" s="8"/>
      <c r="GY15" s="8"/>
      <c r="GZ15" s="8"/>
      <c r="HA15" s="8"/>
      <c r="HB15" s="8"/>
      <c r="HC15" s="8"/>
      <c r="HD15" s="8"/>
      <c r="HE15" s="8"/>
      <c r="HF15" s="8"/>
      <c r="HG15" s="8"/>
      <c r="HH15" s="8"/>
      <c r="HI15" s="8"/>
      <c r="HJ15" s="8"/>
      <c r="HK15" s="8"/>
      <c r="HL15" s="8"/>
      <c r="HM15" s="8"/>
      <c r="HN15" s="8"/>
      <c r="HO15" s="8"/>
      <c r="HP15" s="8"/>
      <c r="HQ15" s="8"/>
      <c r="HR15" s="8"/>
      <c r="HS15" s="8"/>
      <c r="HT15" s="8"/>
      <c r="HU15" s="8"/>
      <c r="HV15" s="8"/>
      <c r="HW15" s="8"/>
      <c r="HX15" s="8"/>
      <c r="HY15" s="8"/>
      <c r="HZ15" s="8"/>
      <c r="IA15" s="8"/>
      <c r="IB15" s="8"/>
      <c r="IC15" s="8"/>
      <c r="ID15" s="8"/>
      <c r="IE15" s="8"/>
      <c r="IF15" s="8"/>
      <c r="IG15" s="8"/>
      <c r="IH15" s="8"/>
      <c r="II15" s="8"/>
      <c r="IJ15" s="8"/>
      <c r="IK15" s="8"/>
      <c r="IL15" s="8"/>
      <c r="IM15" s="8"/>
      <c r="IN15" s="8"/>
      <c r="IO15" s="8"/>
    </row>
    <row r="16" spans="1:249" s="508" customFormat="1" x14ac:dyDescent="0.2">
      <c r="A16" s="630"/>
      <c r="B16" s="511" t="s">
        <v>122</v>
      </c>
      <c r="C16" s="501">
        <v>237938</v>
      </c>
      <c r="D16" s="509">
        <f>C16*100/C9</f>
        <v>24.134604753727384</v>
      </c>
      <c r="E16" s="503">
        <v>105814</v>
      </c>
      <c r="F16" s="509">
        <v>20.564333094167779</v>
      </c>
      <c r="G16" s="503">
        <v>132124</v>
      </c>
      <c r="H16" s="518">
        <v>27.446769233539996</v>
      </c>
      <c r="I16" s="505">
        <v>237938</v>
      </c>
      <c r="J16" s="503">
        <v>220226</v>
      </c>
      <c r="K16" s="503">
        <f t="shared" si="7"/>
        <v>17712</v>
      </c>
      <c r="L16" s="516">
        <f t="shared" si="1"/>
        <v>8.0426470988893222</v>
      </c>
      <c r="M16" s="507">
        <v>105814</v>
      </c>
      <c r="N16" s="503">
        <v>98308</v>
      </c>
      <c r="O16" s="503">
        <f>M16-N16</f>
        <v>7506</v>
      </c>
      <c r="P16" s="516">
        <f t="shared" si="3"/>
        <v>7.6351873703055704</v>
      </c>
      <c r="Q16" s="503">
        <v>132124</v>
      </c>
      <c r="R16" s="503">
        <v>121918</v>
      </c>
      <c r="S16" s="503">
        <f t="shared" si="4"/>
        <v>10206</v>
      </c>
      <c r="T16" s="524">
        <f t="shared" si="5"/>
        <v>8.3712003149657974</v>
      </c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8"/>
      <c r="CL16" s="8"/>
      <c r="CM16" s="8"/>
      <c r="CN16" s="8"/>
      <c r="CO16" s="8"/>
      <c r="CP16" s="8"/>
      <c r="CQ16" s="8"/>
      <c r="CR16" s="8"/>
      <c r="CS16" s="8"/>
      <c r="CT16" s="8"/>
      <c r="CU16" s="8"/>
      <c r="CV16" s="8"/>
      <c r="CW16" s="8"/>
      <c r="CX16" s="8"/>
      <c r="CY16" s="8"/>
      <c r="CZ16" s="8"/>
      <c r="DA16" s="8"/>
      <c r="DB16" s="8"/>
      <c r="DC16" s="8"/>
      <c r="DD16" s="8"/>
      <c r="DE16" s="8"/>
      <c r="DF16" s="8"/>
      <c r="DG16" s="8"/>
      <c r="DH16" s="8"/>
      <c r="DI16" s="8"/>
      <c r="DJ16" s="8"/>
      <c r="DK16" s="8"/>
      <c r="DL16" s="8"/>
      <c r="DM16" s="8"/>
      <c r="DN16" s="8"/>
      <c r="DO16" s="8"/>
      <c r="DP16" s="8"/>
      <c r="DQ16" s="8"/>
      <c r="DR16" s="8"/>
      <c r="DS16" s="8"/>
      <c r="DT16" s="8"/>
      <c r="DU16" s="8"/>
      <c r="DV16" s="8"/>
      <c r="DW16" s="8"/>
      <c r="DX16" s="8"/>
      <c r="DY16" s="8"/>
      <c r="DZ16" s="8"/>
      <c r="EA16" s="8"/>
      <c r="EB16" s="8"/>
      <c r="EC16" s="8"/>
      <c r="ED16" s="8"/>
      <c r="EE16" s="8"/>
      <c r="EF16" s="8"/>
      <c r="EG16" s="8"/>
      <c r="EH16" s="8"/>
      <c r="EI16" s="8"/>
      <c r="EJ16" s="8"/>
      <c r="EK16" s="8"/>
      <c r="EL16" s="8"/>
      <c r="EM16" s="8"/>
      <c r="EN16" s="8"/>
      <c r="EO16" s="8"/>
      <c r="EP16" s="8"/>
      <c r="EQ16" s="8"/>
      <c r="ER16" s="8"/>
      <c r="ES16" s="8"/>
      <c r="ET16" s="8"/>
      <c r="EU16" s="8"/>
      <c r="EV16" s="8"/>
      <c r="EW16" s="8"/>
      <c r="EX16" s="8"/>
      <c r="EY16" s="8"/>
      <c r="EZ16" s="8"/>
      <c r="FA16" s="8"/>
      <c r="FB16" s="8"/>
      <c r="FC16" s="8"/>
      <c r="FD16" s="8"/>
      <c r="FE16" s="8"/>
      <c r="FF16" s="8"/>
      <c r="FG16" s="8"/>
      <c r="FH16" s="8"/>
      <c r="FI16" s="8"/>
      <c r="FJ16" s="8"/>
      <c r="FK16" s="8"/>
      <c r="FL16" s="8"/>
      <c r="FM16" s="8"/>
      <c r="FN16" s="8"/>
      <c r="FO16" s="8"/>
      <c r="FP16" s="8"/>
      <c r="FQ16" s="8"/>
      <c r="FR16" s="8"/>
      <c r="FS16" s="8"/>
      <c r="FT16" s="8"/>
      <c r="FU16" s="8"/>
      <c r="FV16" s="8"/>
      <c r="FW16" s="8"/>
      <c r="FX16" s="8"/>
      <c r="FY16" s="8"/>
      <c r="FZ16" s="8"/>
      <c r="GA16" s="8"/>
      <c r="GB16" s="8"/>
      <c r="GC16" s="8"/>
      <c r="GD16" s="8"/>
      <c r="GE16" s="8"/>
      <c r="GF16" s="8"/>
      <c r="GG16" s="8"/>
      <c r="GH16" s="8"/>
      <c r="GI16" s="8"/>
      <c r="GJ16" s="8"/>
      <c r="GK16" s="8"/>
      <c r="GL16" s="8"/>
      <c r="GM16" s="8"/>
      <c r="GN16" s="8"/>
      <c r="GO16" s="8"/>
      <c r="GP16" s="8"/>
      <c r="GQ16" s="8"/>
      <c r="GR16" s="8"/>
      <c r="GS16" s="8"/>
      <c r="GT16" s="8"/>
      <c r="GU16" s="8"/>
      <c r="GV16" s="8"/>
      <c r="GW16" s="8"/>
      <c r="GX16" s="8"/>
      <c r="GY16" s="8"/>
      <c r="GZ16" s="8"/>
      <c r="HA16" s="8"/>
      <c r="HB16" s="8"/>
      <c r="HC16" s="8"/>
      <c r="HD16" s="8"/>
      <c r="HE16" s="8"/>
      <c r="HF16" s="8"/>
      <c r="HG16" s="8"/>
      <c r="HH16" s="8"/>
      <c r="HI16" s="8"/>
      <c r="HJ16" s="8"/>
      <c r="HK16" s="8"/>
      <c r="HL16" s="8"/>
      <c r="HM16" s="8"/>
      <c r="HN16" s="8"/>
      <c r="HO16" s="8"/>
      <c r="HP16" s="8"/>
      <c r="HQ16" s="8"/>
      <c r="HR16" s="8"/>
      <c r="HS16" s="8"/>
      <c r="HT16" s="8"/>
      <c r="HU16" s="8"/>
      <c r="HV16" s="8"/>
      <c r="HW16" s="8"/>
      <c r="HX16" s="8"/>
      <c r="HY16" s="8"/>
      <c r="HZ16" s="8"/>
      <c r="IA16" s="8"/>
      <c r="IB16" s="8"/>
      <c r="IC16" s="8"/>
      <c r="ID16" s="8"/>
      <c r="IE16" s="8"/>
      <c r="IF16" s="8"/>
      <c r="IG16" s="8"/>
      <c r="IH16" s="8"/>
      <c r="II16" s="8"/>
      <c r="IJ16" s="8"/>
      <c r="IK16" s="8"/>
      <c r="IL16" s="8"/>
      <c r="IM16" s="8"/>
      <c r="IN16" s="8"/>
      <c r="IO16" s="8"/>
    </row>
    <row r="17" spans="1:249" x14ac:dyDescent="0.2">
      <c r="A17" s="630"/>
      <c r="B17" s="156" t="s">
        <v>123</v>
      </c>
      <c r="C17" s="484">
        <v>52065</v>
      </c>
      <c r="D17" s="496">
        <f>C17*100/C9</f>
        <v>5.2810740466122112</v>
      </c>
      <c r="E17" s="487">
        <v>26263</v>
      </c>
      <c r="F17" s="496">
        <v>4.9913084587209315</v>
      </c>
      <c r="G17" s="487">
        <v>25802</v>
      </c>
      <c r="H17" s="498">
        <v>5.3257781439808376</v>
      </c>
      <c r="I17" s="490">
        <v>52065</v>
      </c>
      <c r="J17" s="487">
        <v>47518</v>
      </c>
      <c r="K17" s="487">
        <f>I17-J17</f>
        <v>4547</v>
      </c>
      <c r="L17" s="514">
        <f t="shared" si="1"/>
        <v>9.5690054295214448</v>
      </c>
      <c r="M17" s="493">
        <v>26263</v>
      </c>
      <c r="N17" s="487">
        <v>23861</v>
      </c>
      <c r="O17" s="487">
        <f>M17-N17</f>
        <v>2402</v>
      </c>
      <c r="P17" s="521">
        <f t="shared" si="3"/>
        <v>10.066635933112611</v>
      </c>
      <c r="Q17" s="487">
        <v>25802</v>
      </c>
      <c r="R17" s="487">
        <v>23657</v>
      </c>
      <c r="S17" s="487">
        <f t="shared" si="4"/>
        <v>2145</v>
      </c>
      <c r="T17" s="525">
        <f t="shared" si="5"/>
        <v>9.0670837384283729</v>
      </c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8"/>
      <c r="CL17" s="8"/>
      <c r="CM17" s="8"/>
      <c r="CN17" s="8"/>
      <c r="CO17" s="8"/>
      <c r="CP17" s="8"/>
      <c r="CQ17" s="8"/>
      <c r="CR17" s="8"/>
      <c r="CS17" s="8"/>
      <c r="CT17" s="8"/>
      <c r="CU17" s="8"/>
      <c r="CV17" s="8"/>
      <c r="CW17" s="8"/>
      <c r="CX17" s="8"/>
      <c r="CY17" s="8"/>
      <c r="CZ17" s="8"/>
      <c r="DA17" s="8"/>
      <c r="DB17" s="8"/>
      <c r="DC17" s="8"/>
      <c r="DD17" s="8"/>
      <c r="DE17" s="8"/>
      <c r="DF17" s="8"/>
      <c r="DG17" s="8"/>
      <c r="DH17" s="8"/>
      <c r="DI17" s="8"/>
      <c r="DJ17" s="8"/>
      <c r="DK17" s="8"/>
      <c r="DL17" s="8"/>
      <c r="DM17" s="8"/>
      <c r="DN17" s="8"/>
      <c r="DO17" s="8"/>
      <c r="DP17" s="8"/>
      <c r="DQ17" s="8"/>
      <c r="DR17" s="8"/>
      <c r="DS17" s="8"/>
      <c r="DT17" s="8"/>
      <c r="DU17" s="8"/>
      <c r="DV17" s="8"/>
      <c r="DW17" s="8"/>
      <c r="DX17" s="8"/>
      <c r="DY17" s="8"/>
      <c r="DZ17" s="8"/>
      <c r="EA17" s="8"/>
      <c r="EB17" s="8"/>
      <c r="EC17" s="8"/>
      <c r="ED17" s="8"/>
      <c r="EE17" s="8"/>
      <c r="EF17" s="8"/>
      <c r="EG17" s="8"/>
      <c r="EH17" s="8"/>
      <c r="EI17" s="8"/>
      <c r="EJ17" s="8"/>
      <c r="EK17" s="8"/>
      <c r="EL17" s="8"/>
      <c r="EM17" s="8"/>
      <c r="EN17" s="8"/>
      <c r="EO17" s="8"/>
      <c r="EP17" s="8"/>
      <c r="EQ17" s="8"/>
      <c r="ER17" s="8"/>
      <c r="ES17" s="8"/>
      <c r="ET17" s="8"/>
      <c r="EU17" s="8"/>
      <c r="EV17" s="8"/>
      <c r="EW17" s="8"/>
      <c r="EX17" s="8"/>
      <c r="EY17" s="8"/>
      <c r="EZ17" s="8"/>
      <c r="FA17" s="8"/>
      <c r="FB17" s="8"/>
      <c r="FC17" s="8"/>
      <c r="FD17" s="8"/>
      <c r="FE17" s="8"/>
      <c r="FF17" s="8"/>
      <c r="FG17" s="8"/>
      <c r="FH17" s="8"/>
      <c r="FI17" s="8"/>
      <c r="FJ17" s="8"/>
      <c r="FK17" s="8"/>
      <c r="FL17" s="8"/>
      <c r="FM17" s="8"/>
      <c r="FN17" s="8"/>
      <c r="FO17" s="8"/>
      <c r="FP17" s="8"/>
      <c r="FQ17" s="8"/>
      <c r="FR17" s="8"/>
      <c r="FS17" s="8"/>
      <c r="FT17" s="8"/>
      <c r="FU17" s="8"/>
      <c r="FV17" s="8"/>
      <c r="FW17" s="8"/>
      <c r="FX17" s="8"/>
      <c r="FY17" s="8"/>
      <c r="FZ17" s="8"/>
      <c r="GA17" s="8"/>
      <c r="GB17" s="8"/>
      <c r="GC17" s="8"/>
      <c r="GD17" s="8"/>
      <c r="GE17" s="8"/>
      <c r="GF17" s="8"/>
      <c r="GG17" s="8"/>
      <c r="GH17" s="8"/>
      <c r="GI17" s="8"/>
      <c r="GJ17" s="8"/>
      <c r="GK17" s="8"/>
      <c r="GL17" s="8"/>
      <c r="GM17" s="8"/>
      <c r="GN17" s="8"/>
      <c r="GO17" s="8"/>
      <c r="GP17" s="8"/>
      <c r="GQ17" s="8"/>
      <c r="GR17" s="8"/>
      <c r="GS17" s="8"/>
      <c r="GT17" s="8"/>
      <c r="GU17" s="8"/>
      <c r="GV17" s="8"/>
      <c r="GW17" s="8"/>
      <c r="GX17" s="8"/>
      <c r="GY17" s="8"/>
      <c r="GZ17" s="8"/>
      <c r="HA17" s="8"/>
      <c r="HB17" s="8"/>
      <c r="HC17" s="8"/>
      <c r="HD17" s="8"/>
      <c r="HE17" s="8"/>
      <c r="HF17" s="8"/>
      <c r="HG17" s="8"/>
      <c r="HH17" s="8"/>
      <c r="HI17" s="8"/>
      <c r="HJ17" s="8"/>
      <c r="HK17" s="8"/>
      <c r="HL17" s="8"/>
      <c r="HM17" s="8"/>
      <c r="HN17" s="8"/>
      <c r="HO17" s="8"/>
      <c r="HP17" s="8"/>
      <c r="HQ17" s="8"/>
      <c r="HR17" s="8"/>
      <c r="HS17" s="8"/>
      <c r="HT17" s="8"/>
      <c r="HU17" s="8"/>
      <c r="HV17" s="8"/>
      <c r="HW17" s="8"/>
      <c r="HX17" s="8"/>
      <c r="HY17" s="8"/>
      <c r="HZ17" s="8"/>
      <c r="IA17" s="8"/>
      <c r="IB17" s="8"/>
      <c r="IC17" s="8"/>
      <c r="ID17" s="8"/>
      <c r="IE17" s="8"/>
      <c r="IF17" s="8"/>
      <c r="IG17" s="8"/>
      <c r="IH17" s="8"/>
      <c r="II17" s="8"/>
      <c r="IJ17" s="8"/>
      <c r="IK17" s="8"/>
      <c r="IL17" s="8"/>
      <c r="IM17" s="8"/>
      <c r="IN17" s="8"/>
      <c r="IO17" s="8"/>
    </row>
    <row r="18" spans="1:249" x14ac:dyDescent="0.2">
      <c r="A18" s="630"/>
      <c r="B18" s="156" t="s">
        <v>124</v>
      </c>
      <c r="C18" s="484">
        <v>18845</v>
      </c>
      <c r="D18" s="496">
        <f>C18*100/C9</f>
        <v>1.9114921810891601</v>
      </c>
      <c r="E18" s="487">
        <v>6408</v>
      </c>
      <c r="F18" s="496">
        <v>1.4933553114625846</v>
      </c>
      <c r="G18" s="487">
        <v>12437</v>
      </c>
      <c r="H18" s="498">
        <v>3.0236516148204178</v>
      </c>
      <c r="I18" s="490">
        <v>18845</v>
      </c>
      <c r="J18" s="487">
        <v>20570</v>
      </c>
      <c r="K18" s="487">
        <f t="shared" ref="K18:K20" si="9">I18-J18</f>
        <v>-1725</v>
      </c>
      <c r="L18" s="514">
        <f t="shared" si="1"/>
        <v>-8.3859990277102572</v>
      </c>
      <c r="M18" s="493">
        <v>6408</v>
      </c>
      <c r="N18" s="487">
        <v>7139</v>
      </c>
      <c r="O18" s="487">
        <f t="shared" ref="O18:O20" si="10">M18-N18</f>
        <v>-731</v>
      </c>
      <c r="P18" s="521">
        <f t="shared" si="3"/>
        <v>-10.239529345846757</v>
      </c>
      <c r="Q18" s="487">
        <v>12437</v>
      </c>
      <c r="R18" s="487">
        <v>13431</v>
      </c>
      <c r="S18" s="487">
        <f t="shared" si="4"/>
        <v>-994</v>
      </c>
      <c r="T18" s="525">
        <f t="shared" si="5"/>
        <v>-7.4007892189710374</v>
      </c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  <c r="DC18" s="8"/>
      <c r="DD18" s="8"/>
      <c r="DE18" s="8"/>
      <c r="DF18" s="8"/>
      <c r="DG18" s="8"/>
      <c r="DH18" s="8"/>
      <c r="DI18" s="8"/>
      <c r="DJ18" s="8"/>
      <c r="DK18" s="8"/>
      <c r="DL18" s="8"/>
      <c r="DM18" s="8"/>
      <c r="DN18" s="8"/>
      <c r="DO18" s="8"/>
      <c r="DP18" s="8"/>
      <c r="DQ18" s="8"/>
      <c r="DR18" s="8"/>
      <c r="DS18" s="8"/>
      <c r="DT18" s="8"/>
      <c r="DU18" s="8"/>
      <c r="DV18" s="8"/>
      <c r="DW18" s="8"/>
      <c r="DX18" s="8"/>
      <c r="DY18" s="8"/>
      <c r="DZ18" s="8"/>
      <c r="EA18" s="8"/>
      <c r="EB18" s="8"/>
      <c r="EC18" s="8"/>
      <c r="ED18" s="8"/>
      <c r="EE18" s="8"/>
      <c r="EF18" s="8"/>
      <c r="EG18" s="8"/>
      <c r="EH18" s="8"/>
      <c r="EI18" s="8"/>
      <c r="EJ18" s="8"/>
      <c r="EK18" s="8"/>
      <c r="EL18" s="8"/>
      <c r="EM18" s="8"/>
      <c r="EN18" s="8"/>
      <c r="EO18" s="8"/>
      <c r="EP18" s="8"/>
      <c r="EQ18" s="8"/>
      <c r="ER18" s="8"/>
      <c r="ES18" s="8"/>
      <c r="ET18" s="8"/>
      <c r="EU18" s="8"/>
      <c r="EV18" s="8"/>
      <c r="EW18" s="8"/>
      <c r="EX18" s="8"/>
      <c r="EY18" s="8"/>
      <c r="EZ18" s="8"/>
      <c r="FA18" s="8"/>
      <c r="FB18" s="8"/>
      <c r="FC18" s="8"/>
      <c r="FD18" s="8"/>
      <c r="FE18" s="8"/>
      <c r="FF18" s="8"/>
      <c r="FG18" s="8"/>
      <c r="FH18" s="8"/>
      <c r="FI18" s="8"/>
      <c r="FJ18" s="8"/>
      <c r="FK18" s="8"/>
      <c r="FL18" s="8"/>
      <c r="FM18" s="8"/>
      <c r="FN18" s="8"/>
      <c r="FO18" s="8"/>
      <c r="FP18" s="8"/>
      <c r="FQ18" s="8"/>
      <c r="FR18" s="8"/>
      <c r="FS18" s="8"/>
      <c r="FT18" s="8"/>
      <c r="FU18" s="8"/>
      <c r="FV18" s="8"/>
      <c r="FW18" s="8"/>
      <c r="FX18" s="8"/>
      <c r="FY18" s="8"/>
      <c r="FZ18" s="8"/>
      <c r="GA18" s="8"/>
      <c r="GB18" s="8"/>
      <c r="GC18" s="8"/>
      <c r="GD18" s="8"/>
      <c r="GE18" s="8"/>
      <c r="GF18" s="8"/>
      <c r="GG18" s="8"/>
      <c r="GH18" s="8"/>
      <c r="GI18" s="8"/>
      <c r="GJ18" s="8"/>
      <c r="GK18" s="8"/>
      <c r="GL18" s="8"/>
      <c r="GM18" s="8"/>
      <c r="GN18" s="8"/>
      <c r="GO18" s="8"/>
      <c r="GP18" s="8"/>
      <c r="GQ18" s="8"/>
      <c r="GR18" s="8"/>
      <c r="GS18" s="8"/>
      <c r="GT18" s="8"/>
      <c r="GU18" s="8"/>
      <c r="GV18" s="8"/>
      <c r="GW18" s="8"/>
      <c r="GX18" s="8"/>
      <c r="GY18" s="8"/>
      <c r="GZ18" s="8"/>
      <c r="HA18" s="8"/>
      <c r="HB18" s="8"/>
      <c r="HC18" s="8"/>
      <c r="HD18" s="8"/>
      <c r="HE18" s="8"/>
      <c r="HF18" s="8"/>
      <c r="HG18" s="8"/>
      <c r="HH18" s="8"/>
      <c r="HI18" s="8"/>
      <c r="HJ18" s="8"/>
      <c r="HK18" s="8"/>
      <c r="HL18" s="8"/>
      <c r="HM18" s="8"/>
      <c r="HN18" s="8"/>
      <c r="HO18" s="8"/>
      <c r="HP18" s="8"/>
      <c r="HQ18" s="8"/>
      <c r="HR18" s="8"/>
      <c r="HS18" s="8"/>
      <c r="HT18" s="8"/>
      <c r="HU18" s="8"/>
      <c r="HV18" s="8"/>
      <c r="HW18" s="8"/>
      <c r="HX18" s="8"/>
      <c r="HY18" s="8"/>
      <c r="HZ18" s="8"/>
      <c r="IA18" s="8"/>
      <c r="IB18" s="8"/>
      <c r="IC18" s="8"/>
      <c r="ID18" s="8"/>
      <c r="IE18" s="8"/>
      <c r="IF18" s="8"/>
      <c r="IG18" s="8"/>
      <c r="IH18" s="8"/>
      <c r="II18" s="8"/>
      <c r="IJ18" s="8"/>
      <c r="IK18" s="8"/>
      <c r="IL18" s="8"/>
      <c r="IM18" s="8"/>
      <c r="IN18" s="8"/>
      <c r="IO18" s="8"/>
    </row>
    <row r="19" spans="1:249" x14ac:dyDescent="0.2">
      <c r="A19" s="630"/>
      <c r="B19" s="156" t="s">
        <v>125</v>
      </c>
      <c r="C19" s="484">
        <v>167028</v>
      </c>
      <c r="D19" s="496">
        <f>C19*100/C9</f>
        <v>16.942038526026014</v>
      </c>
      <c r="E19" s="487">
        <v>73143</v>
      </c>
      <c r="F19" s="496">
        <v>14.079669323984263</v>
      </c>
      <c r="G19" s="487">
        <v>93885</v>
      </c>
      <c r="H19" s="498">
        <v>19.097339474738742</v>
      </c>
      <c r="I19" s="490">
        <v>167028</v>
      </c>
      <c r="J19" s="487">
        <v>152138</v>
      </c>
      <c r="K19" s="487">
        <f t="shared" si="9"/>
        <v>14890</v>
      </c>
      <c r="L19" s="514">
        <f t="shared" si="1"/>
        <v>9.7871669142489051</v>
      </c>
      <c r="M19" s="493">
        <v>73143</v>
      </c>
      <c r="N19" s="487">
        <v>67308</v>
      </c>
      <c r="O19" s="487">
        <f t="shared" si="10"/>
        <v>5835</v>
      </c>
      <c r="P19" s="521">
        <f t="shared" si="3"/>
        <v>8.6691032269566772</v>
      </c>
      <c r="Q19" s="487">
        <v>93885</v>
      </c>
      <c r="R19" s="487">
        <v>84830</v>
      </c>
      <c r="S19" s="487">
        <f t="shared" si="4"/>
        <v>9055</v>
      </c>
      <c r="T19" s="525">
        <f t="shared" si="5"/>
        <v>10.674289755982553</v>
      </c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8"/>
      <c r="DP19" s="8"/>
      <c r="DQ19" s="8"/>
      <c r="DR19" s="8"/>
      <c r="DS19" s="8"/>
      <c r="DT19" s="8"/>
      <c r="DU19" s="8"/>
      <c r="DV19" s="8"/>
      <c r="DW19" s="8"/>
      <c r="DX19" s="8"/>
      <c r="DY19" s="8"/>
      <c r="DZ19" s="8"/>
      <c r="EA19" s="8"/>
      <c r="EB19" s="8"/>
      <c r="EC19" s="8"/>
      <c r="ED19" s="8"/>
      <c r="EE19" s="8"/>
      <c r="EF19" s="8"/>
      <c r="EG19" s="8"/>
      <c r="EH19" s="8"/>
      <c r="EI19" s="8"/>
      <c r="EJ19" s="8"/>
      <c r="EK19" s="8"/>
      <c r="EL19" s="8"/>
      <c r="EM19" s="8"/>
      <c r="EN19" s="8"/>
      <c r="EO19" s="8"/>
      <c r="EP19" s="8"/>
      <c r="EQ19" s="8"/>
      <c r="ER19" s="8"/>
      <c r="ES19" s="8"/>
      <c r="ET19" s="8"/>
      <c r="EU19" s="8"/>
      <c r="EV19" s="8"/>
      <c r="EW19" s="8"/>
      <c r="EX19" s="8"/>
      <c r="EY19" s="8"/>
      <c r="EZ19" s="8"/>
      <c r="FA19" s="8"/>
      <c r="FB19" s="8"/>
      <c r="FC19" s="8"/>
      <c r="FD19" s="8"/>
      <c r="FE19" s="8"/>
      <c r="FF19" s="8"/>
      <c r="FG19" s="8"/>
      <c r="FH19" s="8"/>
      <c r="FI19" s="8"/>
      <c r="FJ19" s="8"/>
      <c r="FK19" s="8"/>
      <c r="FL19" s="8"/>
      <c r="FM19" s="8"/>
      <c r="FN19" s="8"/>
      <c r="FO19" s="8"/>
      <c r="FP19" s="8"/>
      <c r="FQ19" s="8"/>
      <c r="FR19" s="8"/>
      <c r="FS19" s="8"/>
      <c r="FT19" s="8"/>
      <c r="FU19" s="8"/>
      <c r="FV19" s="8"/>
      <c r="FW19" s="8"/>
      <c r="FX19" s="8"/>
      <c r="FY19" s="8"/>
      <c r="FZ19" s="8"/>
      <c r="GA19" s="8"/>
      <c r="GB19" s="8"/>
      <c r="GC19" s="8"/>
      <c r="GD19" s="8"/>
      <c r="GE19" s="8"/>
      <c r="GF19" s="8"/>
      <c r="GG19" s="8"/>
      <c r="GH19" s="8"/>
      <c r="GI19" s="8"/>
      <c r="GJ19" s="8"/>
      <c r="GK19" s="8"/>
      <c r="GL19" s="8"/>
      <c r="GM19" s="8"/>
      <c r="GN19" s="8"/>
      <c r="GO19" s="8"/>
      <c r="GP19" s="8"/>
      <c r="GQ19" s="8"/>
      <c r="GR19" s="8"/>
      <c r="GS19" s="8"/>
      <c r="GT19" s="8"/>
      <c r="GU19" s="8"/>
      <c r="GV19" s="8"/>
      <c r="GW19" s="8"/>
      <c r="GX19" s="8"/>
      <c r="GY19" s="8"/>
      <c r="GZ19" s="8"/>
      <c r="HA19" s="8"/>
      <c r="HB19" s="8"/>
      <c r="HC19" s="8"/>
      <c r="HD19" s="8"/>
      <c r="HE19" s="8"/>
      <c r="HF19" s="8"/>
      <c r="HG19" s="8"/>
      <c r="HH19" s="8"/>
      <c r="HI19" s="8"/>
      <c r="HJ19" s="8"/>
      <c r="HK19" s="8"/>
      <c r="HL19" s="8"/>
      <c r="HM19" s="8"/>
      <c r="HN19" s="8"/>
      <c r="HO19" s="8"/>
      <c r="HP19" s="8"/>
      <c r="HQ19" s="8"/>
      <c r="HR19" s="8"/>
      <c r="HS19" s="8"/>
      <c r="HT19" s="8"/>
      <c r="HU19" s="8"/>
      <c r="HV19" s="8"/>
      <c r="HW19" s="8"/>
      <c r="HX19" s="8"/>
      <c r="HY19" s="8"/>
      <c r="HZ19" s="8"/>
      <c r="IA19" s="8"/>
      <c r="IB19" s="8"/>
      <c r="IC19" s="8"/>
      <c r="ID19" s="8"/>
      <c r="IE19" s="8"/>
      <c r="IF19" s="8"/>
      <c r="IG19" s="8"/>
      <c r="IH19" s="8"/>
      <c r="II19" s="8"/>
      <c r="IJ19" s="8"/>
      <c r="IK19" s="8"/>
      <c r="IL19" s="8"/>
      <c r="IM19" s="8"/>
      <c r="IN19" s="8"/>
      <c r="IO19" s="8"/>
    </row>
    <row r="20" spans="1:249" x14ac:dyDescent="0.2">
      <c r="A20" s="645"/>
      <c r="B20" s="263" t="s">
        <v>202</v>
      </c>
      <c r="C20" s="484">
        <v>3872</v>
      </c>
      <c r="D20" s="496">
        <f>C20*100/C9</f>
        <v>0.39274596578281917</v>
      </c>
      <c r="E20" s="487">
        <v>322</v>
      </c>
      <c r="F20" s="496">
        <v>4.8112021520716405E-2</v>
      </c>
      <c r="G20" s="487">
        <v>3550</v>
      </c>
      <c r="H20" s="498">
        <v>0.60851242013696594</v>
      </c>
      <c r="I20" s="490">
        <v>3872</v>
      </c>
      <c r="J20" s="487">
        <v>2933</v>
      </c>
      <c r="K20" s="487">
        <f t="shared" si="9"/>
        <v>939</v>
      </c>
      <c r="L20" s="514">
        <f t="shared" si="1"/>
        <v>32.015001704739177</v>
      </c>
      <c r="M20" s="493">
        <v>322</v>
      </c>
      <c r="N20" s="487">
        <v>230</v>
      </c>
      <c r="O20" s="487">
        <f t="shared" si="10"/>
        <v>92</v>
      </c>
      <c r="P20" s="521">
        <f t="shared" si="3"/>
        <v>40</v>
      </c>
      <c r="Q20" s="487">
        <v>3550</v>
      </c>
      <c r="R20" s="487">
        <v>2703</v>
      </c>
      <c r="S20" s="487">
        <f t="shared" si="4"/>
        <v>847</v>
      </c>
      <c r="T20" s="525">
        <f t="shared" si="5"/>
        <v>31.335553089160193</v>
      </c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8"/>
      <c r="DA20" s="8"/>
      <c r="DB20" s="8"/>
      <c r="DC20" s="8"/>
      <c r="DD20" s="8"/>
      <c r="DE20" s="8"/>
      <c r="DF20" s="8"/>
      <c r="DG20" s="8"/>
      <c r="DH20" s="8"/>
      <c r="DI20" s="8"/>
      <c r="DJ20" s="8"/>
      <c r="DK20" s="8"/>
      <c r="DL20" s="8"/>
      <c r="DM20" s="8"/>
      <c r="DN20" s="8"/>
      <c r="DO20" s="8"/>
      <c r="DP20" s="8"/>
      <c r="DQ20" s="8"/>
      <c r="DR20" s="8"/>
      <c r="DS20" s="8"/>
      <c r="DT20" s="8"/>
      <c r="DU20" s="8"/>
      <c r="DV20" s="8"/>
      <c r="DW20" s="8"/>
      <c r="DX20" s="8"/>
      <c r="DY20" s="8"/>
      <c r="DZ20" s="8"/>
      <c r="EA20" s="8"/>
      <c r="EB20" s="8"/>
      <c r="EC20" s="8"/>
      <c r="ED20" s="8"/>
      <c r="EE20" s="8"/>
      <c r="EF20" s="8"/>
      <c r="EG20" s="8"/>
      <c r="EH20" s="8"/>
      <c r="EI20" s="8"/>
      <c r="EJ20" s="8"/>
      <c r="EK20" s="8"/>
      <c r="EL20" s="8"/>
      <c r="EM20" s="8"/>
      <c r="EN20" s="8"/>
      <c r="EO20" s="8"/>
      <c r="EP20" s="8"/>
      <c r="EQ20" s="8"/>
      <c r="ER20" s="8"/>
      <c r="ES20" s="8"/>
      <c r="ET20" s="8"/>
      <c r="EU20" s="8"/>
      <c r="EV20" s="8"/>
      <c r="EW20" s="8"/>
      <c r="EX20" s="8"/>
      <c r="EY20" s="8"/>
      <c r="EZ20" s="8"/>
      <c r="FA20" s="8"/>
      <c r="FB20" s="8"/>
      <c r="FC20" s="8"/>
      <c r="FD20" s="8"/>
      <c r="FE20" s="8"/>
      <c r="FF20" s="8"/>
      <c r="FG20" s="8"/>
      <c r="FH20" s="8"/>
      <c r="FI20" s="8"/>
      <c r="FJ20" s="8"/>
      <c r="FK20" s="8"/>
      <c r="FL20" s="8"/>
      <c r="FM20" s="8"/>
      <c r="FN20" s="8"/>
      <c r="FO20" s="8"/>
      <c r="FP20" s="8"/>
      <c r="FQ20" s="8"/>
      <c r="FR20" s="8"/>
      <c r="FS20" s="8"/>
      <c r="FT20" s="8"/>
      <c r="FU20" s="8"/>
      <c r="FV20" s="8"/>
      <c r="FW20" s="8"/>
      <c r="FX20" s="8"/>
      <c r="FY20" s="8"/>
      <c r="FZ20" s="8"/>
      <c r="GA20" s="8"/>
      <c r="GB20" s="8"/>
      <c r="GC20" s="8"/>
      <c r="GD20" s="8"/>
      <c r="GE20" s="8"/>
      <c r="GF20" s="8"/>
      <c r="GG20" s="8"/>
      <c r="GH20" s="8"/>
      <c r="GI20" s="8"/>
      <c r="GJ20" s="8"/>
      <c r="GK20" s="8"/>
      <c r="GL20" s="8"/>
      <c r="GM20" s="8"/>
      <c r="GN20" s="8"/>
      <c r="GO20" s="8"/>
      <c r="GP20" s="8"/>
      <c r="GQ20" s="8"/>
      <c r="GR20" s="8"/>
      <c r="GS20" s="8"/>
      <c r="GT20" s="8"/>
      <c r="GU20" s="8"/>
      <c r="GV20" s="8"/>
      <c r="GW20" s="8"/>
      <c r="GX20" s="8"/>
      <c r="GY20" s="8"/>
      <c r="GZ20" s="8"/>
      <c r="HA20" s="8"/>
      <c r="HB20" s="8"/>
      <c r="HC20" s="8"/>
      <c r="HD20" s="8"/>
      <c r="HE20" s="8"/>
      <c r="HF20" s="8"/>
      <c r="HG20" s="8"/>
      <c r="HH20" s="8"/>
      <c r="HI20" s="8"/>
      <c r="HJ20" s="8"/>
      <c r="HK20" s="8"/>
      <c r="HL20" s="8"/>
      <c r="HM20" s="8"/>
      <c r="HN20" s="8"/>
      <c r="HO20" s="8"/>
      <c r="HP20" s="8"/>
      <c r="HQ20" s="8"/>
      <c r="HR20" s="8"/>
      <c r="HS20" s="8"/>
      <c r="HT20" s="8"/>
      <c r="HU20" s="8"/>
      <c r="HV20" s="8"/>
      <c r="HW20" s="8"/>
      <c r="HX20" s="8"/>
      <c r="HY20" s="8"/>
      <c r="HZ20" s="8"/>
      <c r="IA20" s="8"/>
      <c r="IB20" s="8"/>
      <c r="IC20" s="8"/>
      <c r="ID20" s="8"/>
      <c r="IE20" s="8"/>
      <c r="IF20" s="8"/>
      <c r="IG20" s="8"/>
      <c r="IH20" s="8"/>
      <c r="II20" s="8"/>
      <c r="IJ20" s="8"/>
      <c r="IK20" s="8"/>
      <c r="IL20" s="8"/>
      <c r="IM20" s="8"/>
      <c r="IN20" s="8"/>
      <c r="IO20" s="8"/>
    </row>
    <row r="21" spans="1:249" s="508" customFormat="1" ht="12.75" customHeight="1" x14ac:dyDescent="0.2">
      <c r="A21" s="629" t="s">
        <v>126</v>
      </c>
      <c r="B21" s="500" t="s">
        <v>79</v>
      </c>
      <c r="C21" s="501">
        <v>985879</v>
      </c>
      <c r="D21" s="509">
        <v>100</v>
      </c>
      <c r="E21" s="503">
        <v>502114</v>
      </c>
      <c r="F21" s="509">
        <v>100</v>
      </c>
      <c r="G21" s="503">
        <v>483765</v>
      </c>
      <c r="H21" s="518">
        <v>100</v>
      </c>
      <c r="I21" s="505">
        <v>985879</v>
      </c>
      <c r="J21" s="503">
        <v>922249</v>
      </c>
      <c r="K21" s="503">
        <f>I21-J21</f>
        <v>63630</v>
      </c>
      <c r="L21" s="516">
        <f t="shared" si="1"/>
        <v>6.8994382211311693</v>
      </c>
      <c r="M21" s="507">
        <v>502114</v>
      </c>
      <c r="N21" s="503">
        <v>478051</v>
      </c>
      <c r="O21" s="503">
        <f>M21-N21</f>
        <v>24063</v>
      </c>
      <c r="P21" s="516">
        <f t="shared" si="3"/>
        <v>5.0335633645782565</v>
      </c>
      <c r="Q21" s="503">
        <v>483765</v>
      </c>
      <c r="R21" s="503">
        <v>444198</v>
      </c>
      <c r="S21" s="503">
        <f t="shared" si="4"/>
        <v>39567</v>
      </c>
      <c r="T21" s="524">
        <f t="shared" si="5"/>
        <v>8.9075142166331229</v>
      </c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/>
      <c r="DC21" s="8"/>
      <c r="DD21" s="8"/>
      <c r="DE21" s="8"/>
      <c r="DF21" s="8"/>
      <c r="DG21" s="8"/>
      <c r="DH21" s="8"/>
      <c r="DI21" s="8"/>
      <c r="DJ21" s="8"/>
      <c r="DK21" s="8"/>
      <c r="DL21" s="8"/>
      <c r="DM21" s="8"/>
      <c r="DN21" s="8"/>
      <c r="DO21" s="8"/>
      <c r="DP21" s="8"/>
      <c r="DQ21" s="8"/>
      <c r="DR21" s="8"/>
      <c r="DS21" s="8"/>
      <c r="DT21" s="8"/>
      <c r="DU21" s="8"/>
      <c r="DV21" s="8"/>
      <c r="DW21" s="8"/>
      <c r="DX21" s="8"/>
      <c r="DY21" s="8"/>
      <c r="DZ21" s="8"/>
      <c r="EA21" s="8"/>
      <c r="EB21" s="8"/>
      <c r="EC21" s="8"/>
      <c r="ED21" s="8"/>
      <c r="EE21" s="8"/>
      <c r="EF21" s="8"/>
      <c r="EG21" s="8"/>
      <c r="EH21" s="8"/>
      <c r="EI21" s="8"/>
      <c r="EJ21" s="8"/>
      <c r="EK21" s="8"/>
      <c r="EL21" s="8"/>
      <c r="EM21" s="8"/>
      <c r="EN21" s="8"/>
      <c r="EO21" s="8"/>
      <c r="EP21" s="8"/>
      <c r="EQ21" s="8"/>
      <c r="ER21" s="8"/>
      <c r="ES21" s="8"/>
      <c r="ET21" s="8"/>
      <c r="EU21" s="8"/>
      <c r="EV21" s="8"/>
      <c r="EW21" s="8"/>
      <c r="EX21" s="8"/>
      <c r="EY21" s="8"/>
      <c r="EZ21" s="8"/>
      <c r="FA21" s="8"/>
      <c r="FB21" s="8"/>
      <c r="FC21" s="8"/>
      <c r="FD21" s="8"/>
      <c r="FE21" s="8"/>
      <c r="FF21" s="8"/>
      <c r="FG21" s="8"/>
      <c r="FH21" s="8"/>
      <c r="FI21" s="8"/>
      <c r="FJ21" s="8"/>
      <c r="FK21" s="8"/>
      <c r="FL21" s="8"/>
      <c r="FM21" s="8"/>
      <c r="FN21" s="8"/>
      <c r="FO21" s="8"/>
      <c r="FP21" s="8"/>
      <c r="FQ21" s="8"/>
      <c r="FR21" s="8"/>
      <c r="FS21" s="8"/>
      <c r="FT21" s="8"/>
      <c r="FU21" s="8"/>
      <c r="FV21" s="8"/>
      <c r="FW21" s="8"/>
      <c r="FX21" s="8"/>
      <c r="FY21" s="8"/>
      <c r="FZ21" s="8"/>
      <c r="GA21" s="8"/>
      <c r="GB21" s="8"/>
      <c r="GC21" s="8"/>
      <c r="GD21" s="8"/>
      <c r="GE21" s="8"/>
      <c r="GF21" s="8"/>
      <c r="GG21" s="8"/>
      <c r="GH21" s="8"/>
      <c r="GI21" s="8"/>
      <c r="GJ21" s="8"/>
      <c r="GK21" s="8"/>
      <c r="GL21" s="8"/>
      <c r="GM21" s="8"/>
      <c r="GN21" s="8"/>
      <c r="GO21" s="8"/>
      <c r="GP21" s="8"/>
      <c r="GQ21" s="8"/>
      <c r="GR21" s="8"/>
      <c r="GS21" s="8"/>
      <c r="GT21" s="8"/>
      <c r="GU21" s="8"/>
      <c r="GV21" s="8"/>
      <c r="GW21" s="8"/>
      <c r="GX21" s="8"/>
      <c r="GY21" s="8"/>
      <c r="GZ21" s="8"/>
      <c r="HA21" s="8"/>
      <c r="HB21" s="8"/>
      <c r="HC21" s="8"/>
      <c r="HD21" s="8"/>
      <c r="HE21" s="8"/>
      <c r="HF21" s="8"/>
      <c r="HG21" s="8"/>
      <c r="HH21" s="8"/>
      <c r="HI21" s="8"/>
      <c r="HJ21" s="8"/>
      <c r="HK21" s="8"/>
      <c r="HL21" s="8"/>
      <c r="HM21" s="8"/>
      <c r="HN21" s="8"/>
      <c r="HO21" s="8"/>
      <c r="HP21" s="8"/>
      <c r="HQ21" s="8"/>
      <c r="HR21" s="8"/>
      <c r="HS21" s="8"/>
      <c r="HT21" s="8"/>
      <c r="HU21" s="8"/>
      <c r="HV21" s="8"/>
      <c r="HW21" s="8"/>
      <c r="HX21" s="8"/>
      <c r="HY21" s="8"/>
      <c r="HZ21" s="8"/>
      <c r="IA21" s="8"/>
      <c r="IB21" s="8"/>
      <c r="IC21" s="8"/>
      <c r="ID21" s="8"/>
      <c r="IE21" s="8"/>
      <c r="IF21" s="8"/>
      <c r="IG21" s="8"/>
      <c r="IH21" s="8"/>
      <c r="II21" s="8"/>
      <c r="IJ21" s="8"/>
      <c r="IK21" s="8"/>
      <c r="IL21" s="8"/>
      <c r="IM21" s="8"/>
      <c r="IN21" s="8"/>
      <c r="IO21" s="8"/>
    </row>
    <row r="22" spans="1:249" x14ac:dyDescent="0.2">
      <c r="A22" s="630"/>
      <c r="B22" s="274" t="s">
        <v>127</v>
      </c>
      <c r="C22" s="484">
        <v>809220</v>
      </c>
      <c r="D22" s="496">
        <f>C22*100/C21</f>
        <v>82.081066743484755</v>
      </c>
      <c r="E22" s="487">
        <v>409325</v>
      </c>
      <c r="F22" s="496">
        <v>81.639825039587819</v>
      </c>
      <c r="G22" s="487">
        <v>399895</v>
      </c>
      <c r="H22" s="498">
        <v>83.064984533924061</v>
      </c>
      <c r="I22" s="490">
        <v>809220</v>
      </c>
      <c r="J22" s="487">
        <v>759253</v>
      </c>
      <c r="K22" s="487">
        <f>I22-J22</f>
        <v>49967</v>
      </c>
      <c r="L22" s="514">
        <f t="shared" si="1"/>
        <v>6.5810737659251926</v>
      </c>
      <c r="M22" s="493">
        <v>409325</v>
      </c>
      <c r="N22" s="487">
        <v>390280</v>
      </c>
      <c r="O22" s="487">
        <f>M22-N22</f>
        <v>19045</v>
      </c>
      <c r="P22" s="521">
        <f t="shared" si="3"/>
        <v>4.8798298657374195</v>
      </c>
      <c r="Q22" s="487">
        <v>399895</v>
      </c>
      <c r="R22" s="487">
        <v>368973</v>
      </c>
      <c r="S22" s="487">
        <f t="shared" si="4"/>
        <v>30922</v>
      </c>
      <c r="T22" s="525">
        <f t="shared" si="5"/>
        <v>8.3805590110929522</v>
      </c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  <c r="DP22" s="8"/>
      <c r="DQ22" s="8"/>
      <c r="DR22" s="8"/>
      <c r="DS22" s="8"/>
      <c r="DT22" s="8"/>
      <c r="DU22" s="8"/>
      <c r="DV22" s="8"/>
      <c r="DW22" s="8"/>
      <c r="DX22" s="8"/>
      <c r="DY22" s="8"/>
      <c r="DZ22" s="8"/>
      <c r="EA22" s="8"/>
      <c r="EB22" s="8"/>
      <c r="EC22" s="8"/>
      <c r="ED22" s="8"/>
      <c r="EE22" s="8"/>
      <c r="EF22" s="8"/>
      <c r="EG22" s="8"/>
      <c r="EH22" s="8"/>
      <c r="EI22" s="8"/>
      <c r="EJ22" s="8"/>
      <c r="EK22" s="8"/>
      <c r="EL22" s="8"/>
      <c r="EM22" s="8"/>
      <c r="EN22" s="8"/>
      <c r="EO22" s="8"/>
      <c r="EP22" s="8"/>
      <c r="EQ22" s="8"/>
      <c r="ER22" s="8"/>
      <c r="ES22" s="8"/>
      <c r="ET22" s="8"/>
      <c r="EU22" s="8"/>
      <c r="EV22" s="8"/>
      <c r="EW22" s="8"/>
      <c r="EX22" s="8"/>
      <c r="EY22" s="8"/>
      <c r="EZ22" s="8"/>
      <c r="FA22" s="8"/>
      <c r="FB22" s="8"/>
      <c r="FC22" s="8"/>
      <c r="FD22" s="8"/>
      <c r="FE22" s="8"/>
      <c r="FF22" s="8"/>
      <c r="FG22" s="8"/>
      <c r="FH22" s="8"/>
      <c r="FI22" s="8"/>
      <c r="FJ22" s="8"/>
      <c r="FK22" s="8"/>
      <c r="FL22" s="8"/>
      <c r="FM22" s="8"/>
      <c r="FN22" s="8"/>
      <c r="FO22" s="8"/>
      <c r="FP22" s="8"/>
      <c r="FQ22" s="8"/>
      <c r="FR22" s="8"/>
      <c r="FS22" s="8"/>
      <c r="FT22" s="8"/>
      <c r="FU22" s="8"/>
      <c r="FV22" s="8"/>
      <c r="FW22" s="8"/>
      <c r="FX22" s="8"/>
      <c r="FY22" s="8"/>
      <c r="FZ22" s="8"/>
      <c r="GA22" s="8"/>
      <c r="GB22" s="8"/>
      <c r="GC22" s="8"/>
      <c r="GD22" s="8"/>
      <c r="GE22" s="8"/>
      <c r="GF22" s="8"/>
      <c r="GG22" s="8"/>
      <c r="GH22" s="8"/>
      <c r="GI22" s="8"/>
      <c r="GJ22" s="8"/>
      <c r="GK22" s="8"/>
      <c r="GL22" s="8"/>
      <c r="GM22" s="8"/>
      <c r="GN22" s="8"/>
      <c r="GO22" s="8"/>
      <c r="GP22" s="8"/>
      <c r="GQ22" s="8"/>
      <c r="GR22" s="8"/>
      <c r="GS22" s="8"/>
      <c r="GT22" s="8"/>
      <c r="GU22" s="8"/>
      <c r="GV22" s="8"/>
      <c r="GW22" s="8"/>
      <c r="GX22" s="8"/>
      <c r="GY22" s="8"/>
      <c r="GZ22" s="8"/>
      <c r="HA22" s="8"/>
      <c r="HB22" s="8"/>
      <c r="HC22" s="8"/>
      <c r="HD22" s="8"/>
      <c r="HE22" s="8"/>
      <c r="HF22" s="8"/>
      <c r="HG22" s="8"/>
      <c r="HH22" s="8"/>
      <c r="HI22" s="8"/>
      <c r="HJ22" s="8"/>
      <c r="HK22" s="8"/>
      <c r="HL22" s="8"/>
      <c r="HM22" s="8"/>
      <c r="HN22" s="8"/>
      <c r="HO22" s="8"/>
      <c r="HP22" s="8"/>
      <c r="HQ22" s="8"/>
      <c r="HR22" s="8"/>
      <c r="HS22" s="8"/>
      <c r="HT22" s="8"/>
      <c r="HU22" s="8"/>
      <c r="HV22" s="8"/>
      <c r="HW22" s="8"/>
      <c r="HX22" s="8"/>
      <c r="HY22" s="8"/>
      <c r="HZ22" s="8"/>
      <c r="IA22" s="8"/>
      <c r="IB22" s="8"/>
      <c r="IC22" s="8"/>
      <c r="ID22" s="8"/>
      <c r="IE22" s="8"/>
      <c r="IF22" s="8"/>
      <c r="IG22" s="8"/>
      <c r="IH22" s="8"/>
      <c r="II22" s="8"/>
      <c r="IJ22" s="8"/>
      <c r="IK22" s="8"/>
      <c r="IL22" s="8"/>
      <c r="IM22" s="8"/>
      <c r="IN22" s="8"/>
      <c r="IO22" s="8"/>
    </row>
    <row r="23" spans="1:249" x14ac:dyDescent="0.2">
      <c r="A23" s="630"/>
      <c r="B23" s="274" t="s">
        <v>213</v>
      </c>
      <c r="C23" s="484">
        <v>41917</v>
      </c>
      <c r="D23" s="496">
        <f>C23*100/C21</f>
        <v>4.2517388036462895</v>
      </c>
      <c r="E23" s="487">
        <v>21039</v>
      </c>
      <c r="F23" s="496">
        <v>4.4551731928183393</v>
      </c>
      <c r="G23" s="487">
        <v>20878</v>
      </c>
      <c r="H23" s="498">
        <v>4.3872327205435413</v>
      </c>
      <c r="I23" s="490">
        <v>41917</v>
      </c>
      <c r="J23" s="487">
        <v>40786</v>
      </c>
      <c r="K23" s="487">
        <f t="shared" ref="K23:K24" si="11">I23-J23</f>
        <v>1131</v>
      </c>
      <c r="L23" s="514">
        <f t="shared" si="1"/>
        <v>2.7730103466875891</v>
      </c>
      <c r="M23" s="493">
        <v>21039</v>
      </c>
      <c r="N23" s="487">
        <v>21298</v>
      </c>
      <c r="O23" s="487">
        <f t="shared" ref="O23:O24" si="12">M23-N23</f>
        <v>-259</v>
      </c>
      <c r="P23" s="521">
        <f t="shared" si="3"/>
        <v>-1.2160766269133252</v>
      </c>
      <c r="Q23" s="487">
        <v>20878</v>
      </c>
      <c r="R23" s="487">
        <v>19488</v>
      </c>
      <c r="S23" s="487">
        <f t="shared" si="4"/>
        <v>1390</v>
      </c>
      <c r="T23" s="525">
        <f t="shared" si="5"/>
        <v>7.1325944170771756</v>
      </c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  <c r="DP23" s="8"/>
      <c r="DQ23" s="8"/>
      <c r="DR23" s="8"/>
      <c r="DS23" s="8"/>
      <c r="DT23" s="8"/>
      <c r="DU23" s="8"/>
      <c r="DV23" s="8"/>
      <c r="DW23" s="8"/>
      <c r="DX23" s="8"/>
      <c r="DY23" s="8"/>
      <c r="DZ23" s="8"/>
      <c r="EA23" s="8"/>
      <c r="EB23" s="8"/>
      <c r="EC23" s="8"/>
      <c r="ED23" s="8"/>
      <c r="EE23" s="8"/>
      <c r="EF23" s="8"/>
      <c r="EG23" s="8"/>
      <c r="EH23" s="8"/>
      <c r="EI23" s="8"/>
      <c r="EJ23" s="8"/>
      <c r="EK23" s="8"/>
      <c r="EL23" s="8"/>
      <c r="EM23" s="8"/>
      <c r="EN23" s="8"/>
      <c r="EO23" s="8"/>
      <c r="EP23" s="8"/>
      <c r="EQ23" s="8"/>
      <c r="ER23" s="8"/>
      <c r="ES23" s="8"/>
      <c r="ET23" s="8"/>
      <c r="EU23" s="8"/>
      <c r="EV23" s="8"/>
      <c r="EW23" s="8"/>
      <c r="EX23" s="8"/>
      <c r="EY23" s="8"/>
      <c r="EZ23" s="8"/>
      <c r="FA23" s="8"/>
      <c r="FB23" s="8"/>
      <c r="FC23" s="8"/>
      <c r="FD23" s="8"/>
      <c r="FE23" s="8"/>
      <c r="FF23" s="8"/>
      <c r="FG23" s="8"/>
      <c r="FH23" s="8"/>
      <c r="FI23" s="8"/>
      <c r="FJ23" s="8"/>
      <c r="FK23" s="8"/>
      <c r="FL23" s="8"/>
      <c r="FM23" s="8"/>
      <c r="FN23" s="8"/>
      <c r="FO23" s="8"/>
      <c r="FP23" s="8"/>
      <c r="FQ23" s="8"/>
      <c r="FR23" s="8"/>
      <c r="FS23" s="8"/>
      <c r="FT23" s="8"/>
      <c r="FU23" s="8"/>
      <c r="FV23" s="8"/>
      <c r="FW23" s="8"/>
      <c r="FX23" s="8"/>
      <c r="FY23" s="8"/>
      <c r="FZ23" s="8"/>
      <c r="GA23" s="8"/>
      <c r="GB23" s="8"/>
      <c r="GC23" s="8"/>
      <c r="GD23" s="8"/>
      <c r="GE23" s="8"/>
      <c r="GF23" s="8"/>
      <c r="GG23" s="8"/>
      <c r="GH23" s="8"/>
      <c r="GI23" s="8"/>
      <c r="GJ23" s="8"/>
      <c r="GK23" s="8"/>
      <c r="GL23" s="8"/>
      <c r="GM23" s="8"/>
      <c r="GN23" s="8"/>
      <c r="GO23" s="8"/>
      <c r="GP23" s="8"/>
      <c r="GQ23" s="8"/>
      <c r="GR23" s="8"/>
      <c r="GS23" s="8"/>
      <c r="GT23" s="8"/>
      <c r="GU23" s="8"/>
      <c r="GV23" s="8"/>
      <c r="GW23" s="8"/>
      <c r="GX23" s="8"/>
      <c r="GY23" s="8"/>
      <c r="GZ23" s="8"/>
      <c r="HA23" s="8"/>
      <c r="HB23" s="8"/>
      <c r="HC23" s="8"/>
      <c r="HD23" s="8"/>
      <c r="HE23" s="8"/>
      <c r="HF23" s="8"/>
      <c r="HG23" s="8"/>
      <c r="HH23" s="8"/>
      <c r="HI23" s="8"/>
      <c r="HJ23" s="8"/>
      <c r="HK23" s="8"/>
      <c r="HL23" s="8"/>
      <c r="HM23" s="8"/>
      <c r="HN23" s="8"/>
      <c r="HO23" s="8"/>
      <c r="HP23" s="8"/>
      <c r="HQ23" s="8"/>
      <c r="HR23" s="8"/>
      <c r="HS23" s="8"/>
      <c r="HT23" s="8"/>
      <c r="HU23" s="8"/>
      <c r="HV23" s="8"/>
      <c r="HW23" s="8"/>
      <c r="HX23" s="8"/>
      <c r="HY23" s="8"/>
      <c r="HZ23" s="8"/>
      <c r="IA23" s="8"/>
      <c r="IB23" s="8"/>
      <c r="IC23" s="8"/>
      <c r="ID23" s="8"/>
      <c r="IE23" s="8"/>
      <c r="IF23" s="8"/>
      <c r="IG23" s="8"/>
      <c r="IH23" s="8"/>
      <c r="II23" s="8"/>
      <c r="IJ23" s="8"/>
      <c r="IK23" s="8"/>
      <c r="IL23" s="8"/>
      <c r="IM23" s="8"/>
      <c r="IN23" s="8"/>
      <c r="IO23" s="8"/>
    </row>
    <row r="24" spans="1:249" x14ac:dyDescent="0.2">
      <c r="A24" s="645"/>
      <c r="B24" s="274" t="s">
        <v>214</v>
      </c>
      <c r="C24" s="484">
        <v>134742</v>
      </c>
      <c r="D24" s="496">
        <f>C24*100/C21</f>
        <v>13.667194452868962</v>
      </c>
      <c r="E24" s="487">
        <v>71750</v>
      </c>
      <c r="F24" s="496">
        <v>13.905001767593832</v>
      </c>
      <c r="G24" s="487">
        <v>62992</v>
      </c>
      <c r="H24" s="498">
        <v>12.547782745532398</v>
      </c>
      <c r="I24" s="490">
        <v>134742</v>
      </c>
      <c r="J24" s="487">
        <v>122210</v>
      </c>
      <c r="K24" s="487">
        <f t="shared" si="11"/>
        <v>12532</v>
      </c>
      <c r="L24" s="514">
        <f t="shared" si="1"/>
        <v>10.254479993453891</v>
      </c>
      <c r="M24" s="493">
        <v>71750</v>
      </c>
      <c r="N24" s="487">
        <v>66473</v>
      </c>
      <c r="O24" s="487">
        <f t="shared" si="12"/>
        <v>5277</v>
      </c>
      <c r="P24" s="521">
        <f t="shared" si="3"/>
        <v>7.9385615212191416</v>
      </c>
      <c r="Q24" s="487">
        <v>62992</v>
      </c>
      <c r="R24" s="487">
        <v>55737</v>
      </c>
      <c r="S24" s="487">
        <f t="shared" si="4"/>
        <v>7255</v>
      </c>
      <c r="T24" s="525">
        <f t="shared" si="5"/>
        <v>13.01648814970307</v>
      </c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8"/>
      <c r="DP24" s="8"/>
      <c r="DQ24" s="8"/>
      <c r="DR24" s="8"/>
      <c r="DS24" s="8"/>
      <c r="DT24" s="8"/>
      <c r="DU24" s="8"/>
      <c r="DV24" s="8"/>
      <c r="DW24" s="8"/>
      <c r="DX24" s="8"/>
      <c r="DY24" s="8"/>
      <c r="DZ24" s="8"/>
      <c r="EA24" s="8"/>
      <c r="EB24" s="8"/>
      <c r="EC24" s="8"/>
      <c r="ED24" s="8"/>
      <c r="EE24" s="8"/>
      <c r="EF24" s="8"/>
      <c r="EG24" s="8"/>
      <c r="EH24" s="8"/>
      <c r="EI24" s="8"/>
      <c r="EJ24" s="8"/>
      <c r="EK24" s="8"/>
      <c r="EL24" s="8"/>
      <c r="EM24" s="8"/>
      <c r="EN24" s="8"/>
      <c r="EO24" s="8"/>
      <c r="EP24" s="8"/>
      <c r="EQ24" s="8"/>
      <c r="ER24" s="8"/>
      <c r="ES24" s="8"/>
      <c r="ET24" s="8"/>
      <c r="EU24" s="8"/>
      <c r="EV24" s="8"/>
      <c r="EW24" s="8"/>
      <c r="EX24" s="8"/>
      <c r="EY24" s="8"/>
      <c r="EZ24" s="8"/>
      <c r="FA24" s="8"/>
      <c r="FB24" s="8"/>
      <c r="FC24" s="8"/>
      <c r="FD24" s="8"/>
      <c r="FE24" s="8"/>
      <c r="FF24" s="8"/>
      <c r="FG24" s="8"/>
      <c r="FH24" s="8"/>
      <c r="FI24" s="8"/>
      <c r="FJ24" s="8"/>
      <c r="FK24" s="8"/>
      <c r="FL24" s="8"/>
      <c r="FM24" s="8"/>
      <c r="FN24" s="8"/>
      <c r="FO24" s="8"/>
      <c r="FP24" s="8"/>
      <c r="FQ24" s="8"/>
      <c r="FR24" s="8"/>
      <c r="FS24" s="8"/>
      <c r="FT24" s="8"/>
      <c r="FU24" s="8"/>
      <c r="FV24" s="8"/>
      <c r="FW24" s="8"/>
      <c r="FX24" s="8"/>
      <c r="FY24" s="8"/>
      <c r="FZ24" s="8"/>
      <c r="GA24" s="8"/>
      <c r="GB24" s="8"/>
      <c r="GC24" s="8"/>
      <c r="GD24" s="8"/>
      <c r="GE24" s="8"/>
      <c r="GF24" s="8"/>
      <c r="GG24" s="8"/>
      <c r="GH24" s="8"/>
      <c r="GI24" s="8"/>
      <c r="GJ24" s="8"/>
      <c r="GK24" s="8"/>
      <c r="GL24" s="8"/>
      <c r="GM24" s="8"/>
      <c r="GN24" s="8"/>
      <c r="GO24" s="8"/>
      <c r="GP24" s="8"/>
      <c r="GQ24" s="8"/>
      <c r="GR24" s="8"/>
      <c r="GS24" s="8"/>
      <c r="GT24" s="8"/>
      <c r="GU24" s="8"/>
      <c r="GV24" s="8"/>
      <c r="GW24" s="8"/>
      <c r="GX24" s="8"/>
      <c r="GY24" s="8"/>
      <c r="GZ24" s="8"/>
      <c r="HA24" s="8"/>
      <c r="HB24" s="8"/>
      <c r="HC24" s="8"/>
      <c r="HD24" s="8"/>
      <c r="HE24" s="8"/>
      <c r="HF24" s="8"/>
      <c r="HG24" s="8"/>
      <c r="HH24" s="8"/>
      <c r="HI24" s="8"/>
      <c r="HJ24" s="8"/>
      <c r="HK24" s="8"/>
      <c r="HL24" s="8"/>
      <c r="HM24" s="8"/>
      <c r="HN24" s="8"/>
      <c r="HO24" s="8"/>
      <c r="HP24" s="8"/>
      <c r="HQ24" s="8"/>
      <c r="HR24" s="8"/>
      <c r="HS24" s="8"/>
      <c r="HT24" s="8"/>
      <c r="HU24" s="8"/>
      <c r="HV24" s="8"/>
      <c r="HW24" s="8"/>
      <c r="HX24" s="8"/>
      <c r="HY24" s="8"/>
      <c r="HZ24" s="8"/>
      <c r="IA24" s="8"/>
      <c r="IB24" s="8"/>
      <c r="IC24" s="8"/>
      <c r="ID24" s="8"/>
      <c r="IE24" s="8"/>
      <c r="IF24" s="8"/>
      <c r="IG24" s="8"/>
      <c r="IH24" s="8"/>
      <c r="II24" s="8"/>
      <c r="IJ24" s="8"/>
      <c r="IK24" s="8"/>
      <c r="IL24" s="8"/>
      <c r="IM24" s="8"/>
      <c r="IN24" s="8"/>
      <c r="IO24" s="8"/>
    </row>
    <row r="25" spans="1:249" s="508" customFormat="1" ht="12.75" customHeight="1" x14ac:dyDescent="0.2">
      <c r="A25" s="629" t="s">
        <v>203</v>
      </c>
      <c r="B25" s="500" t="s">
        <v>79</v>
      </c>
      <c r="C25" s="501">
        <v>985879</v>
      </c>
      <c r="D25" s="509">
        <v>100</v>
      </c>
      <c r="E25" s="503">
        <v>502114</v>
      </c>
      <c r="F25" s="509">
        <v>100</v>
      </c>
      <c r="G25" s="503">
        <v>483765</v>
      </c>
      <c r="H25" s="518">
        <v>100</v>
      </c>
      <c r="I25" s="505">
        <v>985879</v>
      </c>
      <c r="J25" s="503">
        <v>922249</v>
      </c>
      <c r="K25" s="503">
        <v>63630</v>
      </c>
      <c r="L25" s="516">
        <f t="shared" si="1"/>
        <v>6.8994382211311693</v>
      </c>
      <c r="M25" s="507">
        <v>502114</v>
      </c>
      <c r="N25" s="503">
        <v>478051</v>
      </c>
      <c r="O25" s="503">
        <f>M25-N25</f>
        <v>24063</v>
      </c>
      <c r="P25" s="516">
        <f t="shared" si="3"/>
        <v>5.0335633645782565</v>
      </c>
      <c r="Q25" s="503">
        <v>483765</v>
      </c>
      <c r="R25" s="503">
        <v>444198</v>
      </c>
      <c r="S25" s="503">
        <f t="shared" si="4"/>
        <v>39567</v>
      </c>
      <c r="T25" s="524">
        <f t="shared" si="5"/>
        <v>8.9075142166331229</v>
      </c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8"/>
      <c r="DA25" s="8"/>
      <c r="DB25" s="8"/>
      <c r="DC25" s="8"/>
      <c r="DD25" s="8"/>
      <c r="DE25" s="8"/>
      <c r="DF25" s="8"/>
      <c r="DG25" s="8"/>
      <c r="DH25" s="8"/>
      <c r="DI25" s="8"/>
      <c r="DJ25" s="8"/>
      <c r="DK25" s="8"/>
      <c r="DL25" s="8"/>
      <c r="DM25" s="8"/>
      <c r="DN25" s="8"/>
      <c r="DO25" s="8"/>
      <c r="DP25" s="8"/>
      <c r="DQ25" s="8"/>
      <c r="DR25" s="8"/>
      <c r="DS25" s="8"/>
      <c r="DT25" s="8"/>
      <c r="DU25" s="8"/>
      <c r="DV25" s="8"/>
      <c r="DW25" s="8"/>
      <c r="DX25" s="8"/>
      <c r="DY25" s="8"/>
      <c r="DZ25" s="8"/>
      <c r="EA25" s="8"/>
      <c r="EB25" s="8"/>
      <c r="EC25" s="8"/>
      <c r="ED25" s="8"/>
      <c r="EE25" s="8"/>
      <c r="EF25" s="8"/>
      <c r="EG25" s="8"/>
      <c r="EH25" s="8"/>
      <c r="EI25" s="8"/>
      <c r="EJ25" s="8"/>
      <c r="EK25" s="8"/>
      <c r="EL25" s="8"/>
      <c r="EM25" s="8"/>
      <c r="EN25" s="8"/>
      <c r="EO25" s="8"/>
      <c r="EP25" s="8"/>
      <c r="EQ25" s="8"/>
      <c r="ER25" s="8"/>
      <c r="ES25" s="8"/>
      <c r="ET25" s="8"/>
      <c r="EU25" s="8"/>
      <c r="EV25" s="8"/>
      <c r="EW25" s="8"/>
      <c r="EX25" s="8"/>
      <c r="EY25" s="8"/>
      <c r="EZ25" s="8"/>
      <c r="FA25" s="8"/>
      <c r="FB25" s="8"/>
      <c r="FC25" s="8"/>
      <c r="FD25" s="8"/>
      <c r="FE25" s="8"/>
      <c r="FF25" s="8"/>
      <c r="FG25" s="8"/>
      <c r="FH25" s="8"/>
      <c r="FI25" s="8"/>
      <c r="FJ25" s="8"/>
      <c r="FK25" s="8"/>
      <c r="FL25" s="8"/>
      <c r="FM25" s="8"/>
      <c r="FN25" s="8"/>
      <c r="FO25" s="8"/>
      <c r="FP25" s="8"/>
      <c r="FQ25" s="8"/>
      <c r="FR25" s="8"/>
      <c r="FS25" s="8"/>
      <c r="FT25" s="8"/>
      <c r="FU25" s="8"/>
      <c r="FV25" s="8"/>
      <c r="FW25" s="8"/>
      <c r="FX25" s="8"/>
      <c r="FY25" s="8"/>
      <c r="FZ25" s="8"/>
      <c r="GA25" s="8"/>
      <c r="GB25" s="8"/>
      <c r="GC25" s="8"/>
      <c r="GD25" s="8"/>
      <c r="GE25" s="8"/>
      <c r="GF25" s="8"/>
      <c r="GG25" s="8"/>
      <c r="GH25" s="8"/>
      <c r="GI25" s="8"/>
      <c r="GJ25" s="8"/>
      <c r="GK25" s="8"/>
      <c r="GL25" s="8"/>
      <c r="GM25" s="8"/>
      <c r="GN25" s="8"/>
      <c r="GO25" s="8"/>
      <c r="GP25" s="8"/>
      <c r="GQ25" s="8"/>
      <c r="GR25" s="8"/>
      <c r="GS25" s="8"/>
      <c r="GT25" s="8"/>
      <c r="GU25" s="8"/>
      <c r="GV25" s="8"/>
      <c r="GW25" s="8"/>
      <c r="GX25" s="8"/>
      <c r="GY25" s="8"/>
      <c r="GZ25" s="8"/>
      <c r="HA25" s="8"/>
      <c r="HB25" s="8"/>
      <c r="HC25" s="8"/>
      <c r="HD25" s="8"/>
      <c r="HE25" s="8"/>
      <c r="HF25" s="8"/>
      <c r="HG25" s="8"/>
      <c r="HH25" s="8"/>
      <c r="HI25" s="8"/>
      <c r="HJ25" s="8"/>
      <c r="HK25" s="8"/>
      <c r="HL25" s="8"/>
      <c r="HM25" s="8"/>
      <c r="HN25" s="8"/>
      <c r="HO25" s="8"/>
      <c r="HP25" s="8"/>
      <c r="HQ25" s="8"/>
      <c r="HR25" s="8"/>
      <c r="HS25" s="8"/>
      <c r="HT25" s="8"/>
      <c r="HU25" s="8"/>
      <c r="HV25" s="8"/>
      <c r="HW25" s="8"/>
      <c r="HX25" s="8"/>
      <c r="HY25" s="8"/>
      <c r="HZ25" s="8"/>
      <c r="IA25" s="8"/>
      <c r="IB25" s="8"/>
      <c r="IC25" s="8"/>
      <c r="ID25" s="8"/>
      <c r="IE25" s="8"/>
      <c r="IF25" s="8"/>
      <c r="IG25" s="8"/>
      <c r="IH25" s="8"/>
      <c r="II25" s="8"/>
      <c r="IJ25" s="8"/>
      <c r="IK25" s="8"/>
      <c r="IL25" s="8"/>
      <c r="IM25" s="8"/>
      <c r="IN25" s="8"/>
      <c r="IO25" s="8"/>
    </row>
    <row r="26" spans="1:249" s="508" customFormat="1" ht="12.75" customHeight="1" x14ac:dyDescent="0.2">
      <c r="A26" s="630"/>
      <c r="B26" s="512" t="s">
        <v>219</v>
      </c>
      <c r="C26" s="501">
        <f>C27+C28</f>
        <v>422170</v>
      </c>
      <c r="D26" s="509">
        <f>C26*100/C25</f>
        <v>42.821685014083876</v>
      </c>
      <c r="E26" s="503">
        <f>E27+E28</f>
        <v>216971</v>
      </c>
      <c r="F26" s="509">
        <v>16.60555045382187</v>
      </c>
      <c r="G26" s="503">
        <f>G27+G28</f>
        <v>205199</v>
      </c>
      <c r="H26" s="518">
        <v>15.466751313603394</v>
      </c>
      <c r="I26" s="505">
        <v>422170</v>
      </c>
      <c r="J26" s="503">
        <v>148086</v>
      </c>
      <c r="K26" s="503">
        <f>I26-J26</f>
        <v>274084</v>
      </c>
      <c r="L26" s="514">
        <f t="shared" si="1"/>
        <v>185.08434288183892</v>
      </c>
      <c r="M26" s="507">
        <v>216971</v>
      </c>
      <c r="N26" s="503">
        <v>79383</v>
      </c>
      <c r="O26" s="503">
        <f>M26-N26</f>
        <v>137588</v>
      </c>
      <c r="P26" s="516">
        <f t="shared" si="3"/>
        <v>173.32174395021605</v>
      </c>
      <c r="Q26" s="503">
        <v>205199</v>
      </c>
      <c r="R26" s="503">
        <v>68703</v>
      </c>
      <c r="S26" s="503">
        <f t="shared" si="4"/>
        <v>136496</v>
      </c>
      <c r="T26" s="524">
        <f t="shared" si="5"/>
        <v>198.6754581313771</v>
      </c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8"/>
      <c r="DA26" s="8"/>
      <c r="DB26" s="8"/>
      <c r="DC26" s="8"/>
      <c r="DD26" s="8"/>
      <c r="DE26" s="8"/>
      <c r="DF26" s="8"/>
      <c r="DG26" s="8"/>
      <c r="DH26" s="8"/>
      <c r="DI26" s="8"/>
      <c r="DJ26" s="8"/>
      <c r="DK26" s="8"/>
      <c r="DL26" s="8"/>
      <c r="DM26" s="8"/>
      <c r="DN26" s="8"/>
      <c r="DO26" s="8"/>
      <c r="DP26" s="8"/>
      <c r="DQ26" s="8"/>
      <c r="DR26" s="8"/>
      <c r="DS26" s="8"/>
      <c r="DT26" s="8"/>
      <c r="DU26" s="8"/>
      <c r="DV26" s="8"/>
      <c r="DW26" s="8"/>
      <c r="DX26" s="8"/>
      <c r="DY26" s="8"/>
      <c r="DZ26" s="8"/>
      <c r="EA26" s="8"/>
      <c r="EB26" s="8"/>
      <c r="EC26" s="8"/>
      <c r="ED26" s="8"/>
      <c r="EE26" s="8"/>
      <c r="EF26" s="8"/>
      <c r="EG26" s="8"/>
      <c r="EH26" s="8"/>
      <c r="EI26" s="8"/>
      <c r="EJ26" s="8"/>
      <c r="EK26" s="8"/>
      <c r="EL26" s="8"/>
      <c r="EM26" s="8"/>
      <c r="EN26" s="8"/>
      <c r="EO26" s="8"/>
      <c r="EP26" s="8"/>
      <c r="EQ26" s="8"/>
      <c r="ER26" s="8"/>
      <c r="ES26" s="8"/>
      <c r="ET26" s="8"/>
      <c r="EU26" s="8"/>
      <c r="EV26" s="8"/>
      <c r="EW26" s="8"/>
      <c r="EX26" s="8"/>
      <c r="EY26" s="8"/>
      <c r="EZ26" s="8"/>
      <c r="FA26" s="8"/>
      <c r="FB26" s="8"/>
      <c r="FC26" s="8"/>
      <c r="FD26" s="8"/>
      <c r="FE26" s="8"/>
      <c r="FF26" s="8"/>
      <c r="FG26" s="8"/>
      <c r="FH26" s="8"/>
      <c r="FI26" s="8"/>
      <c r="FJ26" s="8"/>
      <c r="FK26" s="8"/>
      <c r="FL26" s="8"/>
      <c r="FM26" s="8"/>
      <c r="FN26" s="8"/>
      <c r="FO26" s="8"/>
      <c r="FP26" s="8"/>
      <c r="FQ26" s="8"/>
      <c r="FR26" s="8"/>
      <c r="FS26" s="8"/>
      <c r="FT26" s="8"/>
      <c r="FU26" s="8"/>
      <c r="FV26" s="8"/>
      <c r="FW26" s="8"/>
      <c r="FX26" s="8"/>
      <c r="FY26" s="8"/>
      <c r="FZ26" s="8"/>
      <c r="GA26" s="8"/>
      <c r="GB26" s="8"/>
      <c r="GC26" s="8"/>
      <c r="GD26" s="8"/>
      <c r="GE26" s="8"/>
      <c r="GF26" s="8"/>
      <c r="GG26" s="8"/>
      <c r="GH26" s="8"/>
      <c r="GI26" s="8"/>
      <c r="GJ26" s="8"/>
      <c r="GK26" s="8"/>
      <c r="GL26" s="8"/>
      <c r="GM26" s="8"/>
      <c r="GN26" s="8"/>
      <c r="GO26" s="8"/>
      <c r="GP26" s="8"/>
      <c r="GQ26" s="8"/>
      <c r="GR26" s="8"/>
      <c r="GS26" s="8"/>
      <c r="GT26" s="8"/>
      <c r="GU26" s="8"/>
      <c r="GV26" s="8"/>
      <c r="GW26" s="8"/>
      <c r="GX26" s="8"/>
      <c r="GY26" s="8"/>
      <c r="GZ26" s="8"/>
      <c r="HA26" s="8"/>
      <c r="HB26" s="8"/>
      <c r="HC26" s="8"/>
      <c r="HD26" s="8"/>
      <c r="HE26" s="8"/>
      <c r="HF26" s="8"/>
      <c r="HG26" s="8"/>
      <c r="HH26" s="8"/>
      <c r="HI26" s="8"/>
      <c r="HJ26" s="8"/>
      <c r="HK26" s="8"/>
      <c r="HL26" s="8"/>
      <c r="HM26" s="8"/>
      <c r="HN26" s="8"/>
      <c r="HO26" s="8"/>
      <c r="HP26" s="8"/>
      <c r="HQ26" s="8"/>
      <c r="HR26" s="8"/>
      <c r="HS26" s="8"/>
      <c r="HT26" s="8"/>
      <c r="HU26" s="8"/>
      <c r="HV26" s="8"/>
      <c r="HW26" s="8"/>
      <c r="HX26" s="8"/>
      <c r="HY26" s="8"/>
      <c r="HZ26" s="8"/>
      <c r="IA26" s="8"/>
      <c r="IB26" s="8"/>
      <c r="IC26" s="8"/>
      <c r="ID26" s="8"/>
      <c r="IE26" s="8"/>
      <c r="IF26" s="8"/>
      <c r="IG26" s="8"/>
      <c r="IH26" s="8"/>
      <c r="II26" s="8"/>
      <c r="IJ26" s="8"/>
      <c r="IK26" s="8"/>
      <c r="IL26" s="8"/>
      <c r="IM26" s="8"/>
      <c r="IN26" s="8"/>
      <c r="IO26" s="8"/>
    </row>
    <row r="27" spans="1:249" x14ac:dyDescent="0.2">
      <c r="A27" s="630"/>
      <c r="B27" s="274" t="s">
        <v>204</v>
      </c>
      <c r="C27" s="484">
        <v>196198</v>
      </c>
      <c r="D27" s="496">
        <f>C27*100/C25</f>
        <v>19.900819471760734</v>
      </c>
      <c r="E27" s="487">
        <v>117040</v>
      </c>
      <c r="F27" s="496">
        <v>11.603573677285478</v>
      </c>
      <c r="G27" s="487">
        <v>79158</v>
      </c>
      <c r="H27" s="498">
        <v>9.2289924763281235</v>
      </c>
      <c r="I27" s="490">
        <v>196198</v>
      </c>
      <c r="J27" s="487">
        <v>96466</v>
      </c>
      <c r="K27" s="487">
        <f>I27-J27</f>
        <v>99732</v>
      </c>
      <c r="L27" s="514">
        <f t="shared" si="1"/>
        <v>103.38564882963946</v>
      </c>
      <c r="M27" s="493">
        <v>117040</v>
      </c>
      <c r="N27" s="487">
        <v>55471</v>
      </c>
      <c r="O27" s="487">
        <f>M27-N27</f>
        <v>61569</v>
      </c>
      <c r="P27" s="521">
        <f t="shared" si="3"/>
        <v>110.99313154621333</v>
      </c>
      <c r="Q27" s="487">
        <v>79158</v>
      </c>
      <c r="R27" s="487">
        <v>40995</v>
      </c>
      <c r="S27" s="487">
        <f t="shared" si="4"/>
        <v>38163</v>
      </c>
      <c r="T27" s="525">
        <f t="shared" si="5"/>
        <v>93.091840468349801</v>
      </c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8"/>
      <c r="DA27" s="8"/>
      <c r="DB27" s="8"/>
      <c r="DC27" s="8"/>
      <c r="DD27" s="8"/>
      <c r="DE27" s="8"/>
      <c r="DF27" s="8"/>
      <c r="DG27" s="8"/>
      <c r="DH27" s="8"/>
      <c r="DI27" s="8"/>
      <c r="DJ27" s="8"/>
      <c r="DK27" s="8"/>
      <c r="DL27" s="8"/>
      <c r="DM27" s="8"/>
      <c r="DN27" s="8"/>
      <c r="DO27" s="8"/>
      <c r="DP27" s="8"/>
      <c r="DQ27" s="8"/>
      <c r="DR27" s="8"/>
      <c r="DS27" s="8"/>
      <c r="DT27" s="8"/>
      <c r="DU27" s="8"/>
      <c r="DV27" s="8"/>
      <c r="DW27" s="8"/>
      <c r="DX27" s="8"/>
      <c r="DY27" s="8"/>
      <c r="DZ27" s="8"/>
      <c r="EA27" s="8"/>
      <c r="EB27" s="8"/>
      <c r="EC27" s="8"/>
      <c r="ED27" s="8"/>
      <c r="EE27" s="8"/>
      <c r="EF27" s="8"/>
      <c r="EG27" s="8"/>
      <c r="EH27" s="8"/>
      <c r="EI27" s="8"/>
      <c r="EJ27" s="8"/>
      <c r="EK27" s="8"/>
      <c r="EL27" s="8"/>
      <c r="EM27" s="8"/>
      <c r="EN27" s="8"/>
      <c r="EO27" s="8"/>
      <c r="EP27" s="8"/>
      <c r="EQ27" s="8"/>
      <c r="ER27" s="8"/>
      <c r="ES27" s="8"/>
      <c r="ET27" s="8"/>
      <c r="EU27" s="8"/>
      <c r="EV27" s="8"/>
      <c r="EW27" s="8"/>
      <c r="EX27" s="8"/>
      <c r="EY27" s="8"/>
      <c r="EZ27" s="8"/>
      <c r="FA27" s="8"/>
      <c r="FB27" s="8"/>
      <c r="FC27" s="8"/>
      <c r="FD27" s="8"/>
      <c r="FE27" s="8"/>
      <c r="FF27" s="8"/>
      <c r="FG27" s="8"/>
      <c r="FH27" s="8"/>
      <c r="FI27" s="8"/>
      <c r="FJ27" s="8"/>
      <c r="FK27" s="8"/>
      <c r="FL27" s="8"/>
      <c r="FM27" s="8"/>
      <c r="FN27" s="8"/>
      <c r="FO27" s="8"/>
      <c r="FP27" s="8"/>
      <c r="FQ27" s="8"/>
      <c r="FR27" s="8"/>
      <c r="FS27" s="8"/>
      <c r="FT27" s="8"/>
      <c r="FU27" s="8"/>
      <c r="FV27" s="8"/>
      <c r="FW27" s="8"/>
      <c r="FX27" s="8"/>
      <c r="FY27" s="8"/>
      <c r="FZ27" s="8"/>
      <c r="GA27" s="8"/>
      <c r="GB27" s="8"/>
      <c r="GC27" s="8"/>
      <c r="GD27" s="8"/>
      <c r="GE27" s="8"/>
      <c r="GF27" s="8"/>
      <c r="GG27" s="8"/>
      <c r="GH27" s="8"/>
      <c r="GI27" s="8"/>
      <c r="GJ27" s="8"/>
      <c r="GK27" s="8"/>
      <c r="GL27" s="8"/>
      <c r="GM27" s="8"/>
      <c r="GN27" s="8"/>
      <c r="GO27" s="8"/>
      <c r="GP27" s="8"/>
      <c r="GQ27" s="8"/>
      <c r="GR27" s="8"/>
      <c r="GS27" s="8"/>
      <c r="GT27" s="8"/>
      <c r="GU27" s="8"/>
      <c r="GV27" s="8"/>
      <c r="GW27" s="8"/>
      <c r="GX27" s="8"/>
      <c r="GY27" s="8"/>
      <c r="GZ27" s="8"/>
      <c r="HA27" s="8"/>
      <c r="HB27" s="8"/>
      <c r="HC27" s="8"/>
      <c r="HD27" s="8"/>
      <c r="HE27" s="8"/>
      <c r="HF27" s="8"/>
      <c r="HG27" s="8"/>
      <c r="HH27" s="8"/>
      <c r="HI27" s="8"/>
      <c r="HJ27" s="8"/>
      <c r="HK27" s="8"/>
      <c r="HL27" s="8"/>
      <c r="HM27" s="8"/>
      <c r="HN27" s="8"/>
      <c r="HO27" s="8"/>
      <c r="HP27" s="8"/>
      <c r="HQ27" s="8"/>
      <c r="HR27" s="8"/>
      <c r="HS27" s="8"/>
      <c r="HT27" s="8"/>
      <c r="HU27" s="8"/>
      <c r="HV27" s="8"/>
      <c r="HW27" s="8"/>
      <c r="HX27" s="8"/>
      <c r="HY27" s="8"/>
      <c r="HZ27" s="8"/>
      <c r="IA27" s="8"/>
      <c r="IB27" s="8"/>
      <c r="IC27" s="8"/>
      <c r="ID27" s="8"/>
      <c r="IE27" s="8"/>
      <c r="IF27" s="8"/>
      <c r="IG27" s="8"/>
      <c r="IH27" s="8"/>
      <c r="II27" s="8"/>
      <c r="IJ27" s="8"/>
      <c r="IK27" s="8"/>
      <c r="IL27" s="8"/>
      <c r="IM27" s="8"/>
      <c r="IN27" s="8"/>
      <c r="IO27" s="8"/>
    </row>
    <row r="28" spans="1:249" x14ac:dyDescent="0.2">
      <c r="A28" s="630"/>
      <c r="B28" s="274" t="s">
        <v>205</v>
      </c>
      <c r="C28" s="484">
        <v>225972</v>
      </c>
      <c r="D28" s="496">
        <f>C28*100/C25</f>
        <v>22.920865542323146</v>
      </c>
      <c r="E28" s="487">
        <v>99931</v>
      </c>
      <c r="F28" s="496">
        <v>5.0019767765363943</v>
      </c>
      <c r="G28" s="487">
        <v>126041</v>
      </c>
      <c r="H28" s="498">
        <v>6.237758837275269</v>
      </c>
      <c r="I28" s="490">
        <v>225972</v>
      </c>
      <c r="J28" s="487">
        <v>51620</v>
      </c>
      <c r="K28" s="487">
        <f t="shared" ref="K28" si="13">I28-J28</f>
        <v>174352</v>
      </c>
      <c r="L28" s="514">
        <f t="shared" si="1"/>
        <v>337.76055792328555</v>
      </c>
      <c r="M28" s="493">
        <v>99931</v>
      </c>
      <c r="N28" s="487">
        <v>23912</v>
      </c>
      <c r="O28" s="487">
        <v>7009</v>
      </c>
      <c r="P28" s="521">
        <f t="shared" si="3"/>
        <v>29.311642689862829</v>
      </c>
      <c r="Q28" s="487">
        <v>126041</v>
      </c>
      <c r="R28" s="487">
        <v>27708</v>
      </c>
      <c r="S28" s="487">
        <f t="shared" si="4"/>
        <v>98333</v>
      </c>
      <c r="T28" s="525">
        <f t="shared" si="5"/>
        <v>354.89028439439875</v>
      </c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  <c r="DB28" s="8"/>
      <c r="DC28" s="8"/>
      <c r="DD28" s="8"/>
      <c r="DE28" s="8"/>
      <c r="DF28" s="8"/>
      <c r="DG28" s="8"/>
      <c r="DH28" s="8"/>
      <c r="DI28" s="8"/>
      <c r="DJ28" s="8"/>
      <c r="DK28" s="8"/>
      <c r="DL28" s="8"/>
      <c r="DM28" s="8"/>
      <c r="DN28" s="8"/>
      <c r="DO28" s="8"/>
      <c r="DP28" s="8"/>
      <c r="DQ28" s="8"/>
      <c r="DR28" s="8"/>
      <c r="DS28" s="8"/>
      <c r="DT28" s="8"/>
      <c r="DU28" s="8"/>
      <c r="DV28" s="8"/>
      <c r="DW28" s="8"/>
      <c r="DX28" s="8"/>
      <c r="DY28" s="8"/>
      <c r="DZ28" s="8"/>
      <c r="EA28" s="8"/>
      <c r="EB28" s="8"/>
      <c r="EC28" s="8"/>
      <c r="ED28" s="8"/>
      <c r="EE28" s="8"/>
      <c r="EF28" s="8"/>
      <c r="EG28" s="8"/>
      <c r="EH28" s="8"/>
      <c r="EI28" s="8"/>
      <c r="EJ28" s="8"/>
      <c r="EK28" s="8"/>
      <c r="EL28" s="8"/>
      <c r="EM28" s="8"/>
      <c r="EN28" s="8"/>
      <c r="EO28" s="8"/>
      <c r="EP28" s="8"/>
      <c r="EQ28" s="8"/>
      <c r="ER28" s="8"/>
      <c r="ES28" s="8"/>
      <c r="ET28" s="8"/>
      <c r="EU28" s="8"/>
      <c r="EV28" s="8"/>
      <c r="EW28" s="8"/>
      <c r="EX28" s="8"/>
      <c r="EY28" s="8"/>
      <c r="EZ28" s="8"/>
      <c r="FA28" s="8"/>
      <c r="FB28" s="8"/>
      <c r="FC28" s="8"/>
      <c r="FD28" s="8"/>
      <c r="FE28" s="8"/>
      <c r="FF28" s="8"/>
      <c r="FG28" s="8"/>
      <c r="FH28" s="8"/>
      <c r="FI28" s="8"/>
      <c r="FJ28" s="8"/>
      <c r="FK28" s="8"/>
      <c r="FL28" s="8"/>
      <c r="FM28" s="8"/>
      <c r="FN28" s="8"/>
      <c r="FO28" s="8"/>
      <c r="FP28" s="8"/>
      <c r="FQ28" s="8"/>
      <c r="FR28" s="8"/>
      <c r="FS28" s="8"/>
      <c r="FT28" s="8"/>
      <c r="FU28" s="8"/>
      <c r="FV28" s="8"/>
      <c r="FW28" s="8"/>
      <c r="FX28" s="8"/>
      <c r="FY28" s="8"/>
      <c r="FZ28" s="8"/>
      <c r="GA28" s="8"/>
      <c r="GB28" s="8"/>
      <c r="GC28" s="8"/>
      <c r="GD28" s="8"/>
      <c r="GE28" s="8"/>
      <c r="GF28" s="8"/>
      <c r="GG28" s="8"/>
      <c r="GH28" s="8"/>
      <c r="GI28" s="8"/>
      <c r="GJ28" s="8"/>
      <c r="GK28" s="8"/>
      <c r="GL28" s="8"/>
      <c r="GM28" s="8"/>
      <c r="GN28" s="8"/>
      <c r="GO28" s="8"/>
      <c r="GP28" s="8"/>
      <c r="GQ28" s="8"/>
      <c r="GR28" s="8"/>
      <c r="GS28" s="8"/>
      <c r="GT28" s="8"/>
      <c r="GU28" s="8"/>
      <c r="GV28" s="8"/>
      <c r="GW28" s="8"/>
      <c r="GX28" s="8"/>
      <c r="GY28" s="8"/>
      <c r="GZ28" s="8"/>
      <c r="HA28" s="8"/>
      <c r="HB28" s="8"/>
      <c r="HC28" s="8"/>
      <c r="HD28" s="8"/>
      <c r="HE28" s="8"/>
      <c r="HF28" s="8"/>
      <c r="HG28" s="8"/>
      <c r="HH28" s="8"/>
      <c r="HI28" s="8"/>
      <c r="HJ28" s="8"/>
      <c r="HK28" s="8"/>
      <c r="HL28" s="8"/>
      <c r="HM28" s="8"/>
      <c r="HN28" s="8"/>
      <c r="HO28" s="8"/>
      <c r="HP28" s="8"/>
      <c r="HQ28" s="8"/>
      <c r="HR28" s="8"/>
      <c r="HS28" s="8"/>
      <c r="HT28" s="8"/>
      <c r="HU28" s="8"/>
      <c r="HV28" s="8"/>
      <c r="HW28" s="8"/>
      <c r="HX28" s="8"/>
      <c r="HY28" s="8"/>
      <c r="HZ28" s="8"/>
      <c r="IA28" s="8"/>
      <c r="IB28" s="8"/>
      <c r="IC28" s="8"/>
      <c r="ID28" s="8"/>
      <c r="IE28" s="8"/>
      <c r="IF28" s="8"/>
      <c r="IG28" s="8"/>
      <c r="IH28" s="8"/>
      <c r="II28" s="8"/>
      <c r="IJ28" s="8"/>
      <c r="IK28" s="8"/>
      <c r="IL28" s="8"/>
      <c r="IM28" s="8"/>
      <c r="IN28" s="8"/>
      <c r="IO28" s="8"/>
    </row>
    <row r="29" spans="1:249" s="508" customFormat="1" x14ac:dyDescent="0.2">
      <c r="A29" s="630"/>
      <c r="B29" s="512" t="s">
        <v>220</v>
      </c>
      <c r="C29" s="501">
        <f>C30+C31+C32</f>
        <v>563709</v>
      </c>
      <c r="D29" s="509">
        <f>C29*100/C25</f>
        <v>57.178314985916124</v>
      </c>
      <c r="E29" s="503">
        <f>E30+E31+E32</f>
        <v>285143</v>
      </c>
      <c r="F29" s="509">
        <v>83.394449546178123</v>
      </c>
      <c r="G29" s="503">
        <f>G30+G31+G32</f>
        <v>278566</v>
      </c>
      <c r="H29" s="518">
        <v>84.533248686396618</v>
      </c>
      <c r="I29" s="505">
        <v>563709</v>
      </c>
      <c r="J29" s="503">
        <v>774163</v>
      </c>
      <c r="K29" s="503">
        <f>I29-J29</f>
        <v>-210454</v>
      </c>
      <c r="L29" s="514">
        <f t="shared" si="1"/>
        <v>-27.184714330186278</v>
      </c>
      <c r="M29" s="507">
        <v>285143</v>
      </c>
      <c r="N29" s="503">
        <v>398668</v>
      </c>
      <c r="O29" s="503">
        <f>M29-N29</f>
        <v>-113525</v>
      </c>
      <c r="P29" s="516">
        <f t="shared" si="3"/>
        <v>-28.476075330851735</v>
      </c>
      <c r="Q29" s="503">
        <v>278566</v>
      </c>
      <c r="R29" s="503">
        <v>375495</v>
      </c>
      <c r="S29" s="513">
        <f t="shared" si="4"/>
        <v>-96929</v>
      </c>
      <c r="T29" s="524">
        <f t="shared" si="5"/>
        <v>-25.813659303053303</v>
      </c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8"/>
      <c r="CL29" s="8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8"/>
      <c r="DA29" s="8"/>
      <c r="DB29" s="8"/>
      <c r="DC29" s="8"/>
      <c r="DD29" s="8"/>
      <c r="DE29" s="8"/>
      <c r="DF29" s="8"/>
      <c r="DG29" s="8"/>
      <c r="DH29" s="8"/>
      <c r="DI29" s="8"/>
      <c r="DJ29" s="8"/>
      <c r="DK29" s="8"/>
      <c r="DL29" s="8"/>
      <c r="DM29" s="8"/>
      <c r="DN29" s="8"/>
      <c r="DO29" s="8"/>
      <c r="DP29" s="8"/>
      <c r="DQ29" s="8"/>
      <c r="DR29" s="8"/>
      <c r="DS29" s="8"/>
      <c r="DT29" s="8"/>
      <c r="DU29" s="8"/>
      <c r="DV29" s="8"/>
      <c r="DW29" s="8"/>
      <c r="DX29" s="8"/>
      <c r="DY29" s="8"/>
      <c r="DZ29" s="8"/>
      <c r="EA29" s="8"/>
      <c r="EB29" s="8"/>
      <c r="EC29" s="8"/>
      <c r="ED29" s="8"/>
      <c r="EE29" s="8"/>
      <c r="EF29" s="8"/>
      <c r="EG29" s="8"/>
      <c r="EH29" s="8"/>
      <c r="EI29" s="8"/>
      <c r="EJ29" s="8"/>
      <c r="EK29" s="8"/>
      <c r="EL29" s="8"/>
      <c r="EM29" s="8"/>
      <c r="EN29" s="8"/>
      <c r="EO29" s="8"/>
      <c r="EP29" s="8"/>
      <c r="EQ29" s="8"/>
      <c r="ER29" s="8"/>
      <c r="ES29" s="8"/>
      <c r="ET29" s="8"/>
      <c r="EU29" s="8"/>
      <c r="EV29" s="8"/>
      <c r="EW29" s="8"/>
      <c r="EX29" s="8"/>
      <c r="EY29" s="8"/>
      <c r="EZ29" s="8"/>
      <c r="FA29" s="8"/>
      <c r="FB29" s="8"/>
      <c r="FC29" s="8"/>
      <c r="FD29" s="8"/>
      <c r="FE29" s="8"/>
      <c r="FF29" s="8"/>
      <c r="FG29" s="8"/>
      <c r="FH29" s="8"/>
      <c r="FI29" s="8"/>
      <c r="FJ29" s="8"/>
      <c r="FK29" s="8"/>
      <c r="FL29" s="8"/>
      <c r="FM29" s="8"/>
      <c r="FN29" s="8"/>
      <c r="FO29" s="8"/>
      <c r="FP29" s="8"/>
      <c r="FQ29" s="8"/>
      <c r="FR29" s="8"/>
      <c r="FS29" s="8"/>
      <c r="FT29" s="8"/>
      <c r="FU29" s="8"/>
      <c r="FV29" s="8"/>
      <c r="FW29" s="8"/>
      <c r="FX29" s="8"/>
      <c r="FY29" s="8"/>
      <c r="FZ29" s="8"/>
      <c r="GA29" s="8"/>
      <c r="GB29" s="8"/>
      <c r="GC29" s="8"/>
      <c r="GD29" s="8"/>
      <c r="GE29" s="8"/>
      <c r="GF29" s="8"/>
      <c r="GG29" s="8"/>
      <c r="GH29" s="8"/>
      <c r="GI29" s="8"/>
      <c r="GJ29" s="8"/>
      <c r="GK29" s="8"/>
      <c r="GL29" s="8"/>
      <c r="GM29" s="8"/>
      <c r="GN29" s="8"/>
      <c r="GO29" s="8"/>
      <c r="GP29" s="8"/>
      <c r="GQ29" s="8"/>
      <c r="GR29" s="8"/>
      <c r="GS29" s="8"/>
      <c r="GT29" s="8"/>
      <c r="GU29" s="8"/>
      <c r="GV29" s="8"/>
      <c r="GW29" s="8"/>
      <c r="GX29" s="8"/>
      <c r="GY29" s="8"/>
      <c r="GZ29" s="8"/>
      <c r="HA29" s="8"/>
      <c r="HB29" s="8"/>
      <c r="HC29" s="8"/>
      <c r="HD29" s="8"/>
      <c r="HE29" s="8"/>
      <c r="HF29" s="8"/>
      <c r="HG29" s="8"/>
      <c r="HH29" s="8"/>
      <c r="HI29" s="8"/>
      <c r="HJ29" s="8"/>
      <c r="HK29" s="8"/>
      <c r="HL29" s="8"/>
      <c r="HM29" s="8"/>
      <c r="HN29" s="8"/>
      <c r="HO29" s="8"/>
      <c r="HP29" s="8"/>
      <c r="HQ29" s="8"/>
      <c r="HR29" s="8"/>
      <c r="HS29" s="8"/>
      <c r="HT29" s="8"/>
      <c r="HU29" s="8"/>
      <c r="HV29" s="8"/>
      <c r="HW29" s="8"/>
      <c r="HX29" s="8"/>
      <c r="HY29" s="8"/>
      <c r="HZ29" s="8"/>
      <c r="IA29" s="8"/>
      <c r="IB29" s="8"/>
      <c r="IC29" s="8"/>
      <c r="ID29" s="8"/>
      <c r="IE29" s="8"/>
      <c r="IF29" s="8"/>
      <c r="IG29" s="8"/>
      <c r="IH29" s="8"/>
      <c r="II29" s="8"/>
      <c r="IJ29" s="8"/>
      <c r="IK29" s="8"/>
      <c r="IL29" s="8"/>
      <c r="IM29" s="8"/>
      <c r="IN29" s="8"/>
      <c r="IO29" s="8"/>
    </row>
    <row r="30" spans="1:249" x14ac:dyDescent="0.2">
      <c r="A30" s="630"/>
      <c r="B30" s="274" t="s">
        <v>206</v>
      </c>
      <c r="C30" s="484">
        <v>295427</v>
      </c>
      <c r="D30" s="496">
        <f>C30*100/C25</f>
        <v>29.965847735878338</v>
      </c>
      <c r="E30" s="487">
        <v>163346</v>
      </c>
      <c r="F30" s="496">
        <v>44.574114477325644</v>
      </c>
      <c r="G30" s="487">
        <v>132081</v>
      </c>
      <c r="H30" s="498">
        <v>34.63432973583852</v>
      </c>
      <c r="I30" s="490">
        <v>295427</v>
      </c>
      <c r="J30" s="487">
        <v>366932</v>
      </c>
      <c r="K30" s="487">
        <f>I30-J30</f>
        <v>-71505</v>
      </c>
      <c r="L30" s="514">
        <f t="shared" si="1"/>
        <v>-19.487261944992532</v>
      </c>
      <c r="M30" s="493">
        <v>163346</v>
      </c>
      <c r="N30" s="487">
        <v>213087</v>
      </c>
      <c r="O30" s="487">
        <f>M30-N30</f>
        <v>-49741</v>
      </c>
      <c r="P30" s="521">
        <f t="shared" si="3"/>
        <v>-23.343047675362644</v>
      </c>
      <c r="Q30" s="487">
        <v>132081</v>
      </c>
      <c r="R30" s="487">
        <v>153845</v>
      </c>
      <c r="S30" s="487">
        <f t="shared" si="4"/>
        <v>-21764</v>
      </c>
      <c r="T30" s="525">
        <f t="shared" si="5"/>
        <v>-14.146706100295752</v>
      </c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8"/>
      <c r="BW30" s="8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  <c r="CI30" s="8"/>
      <c r="CJ30" s="8"/>
      <c r="CK30" s="8"/>
      <c r="CL30" s="8"/>
      <c r="CM30" s="8"/>
      <c r="CN30" s="8"/>
      <c r="CO30" s="8"/>
      <c r="CP30" s="8"/>
      <c r="CQ30" s="8"/>
      <c r="CR30" s="8"/>
      <c r="CS30" s="8"/>
      <c r="CT30" s="8"/>
      <c r="CU30" s="8"/>
      <c r="CV30" s="8"/>
      <c r="CW30" s="8"/>
      <c r="CX30" s="8"/>
      <c r="CY30" s="8"/>
      <c r="CZ30" s="8"/>
      <c r="DA30" s="8"/>
      <c r="DB30" s="8"/>
      <c r="DC30" s="8"/>
      <c r="DD30" s="8"/>
      <c r="DE30" s="8"/>
      <c r="DF30" s="8"/>
      <c r="DG30" s="8"/>
      <c r="DH30" s="8"/>
      <c r="DI30" s="8"/>
      <c r="DJ30" s="8"/>
      <c r="DK30" s="8"/>
      <c r="DL30" s="8"/>
      <c r="DM30" s="8"/>
      <c r="DN30" s="8"/>
      <c r="DO30" s="8"/>
      <c r="DP30" s="8"/>
      <c r="DQ30" s="8"/>
      <c r="DR30" s="8"/>
      <c r="DS30" s="8"/>
      <c r="DT30" s="8"/>
      <c r="DU30" s="8"/>
      <c r="DV30" s="8"/>
      <c r="DW30" s="8"/>
      <c r="DX30" s="8"/>
      <c r="DY30" s="8"/>
      <c r="DZ30" s="8"/>
      <c r="EA30" s="8"/>
      <c r="EB30" s="8"/>
      <c r="EC30" s="8"/>
      <c r="ED30" s="8"/>
      <c r="EE30" s="8"/>
      <c r="EF30" s="8"/>
      <c r="EG30" s="8"/>
      <c r="EH30" s="8"/>
      <c r="EI30" s="8"/>
      <c r="EJ30" s="8"/>
      <c r="EK30" s="8"/>
      <c r="EL30" s="8"/>
      <c r="EM30" s="8"/>
      <c r="EN30" s="8"/>
      <c r="EO30" s="8"/>
      <c r="EP30" s="8"/>
      <c r="EQ30" s="8"/>
      <c r="ER30" s="8"/>
      <c r="ES30" s="8"/>
      <c r="ET30" s="8"/>
      <c r="EU30" s="8"/>
      <c r="EV30" s="8"/>
      <c r="EW30" s="8"/>
      <c r="EX30" s="8"/>
      <c r="EY30" s="8"/>
      <c r="EZ30" s="8"/>
      <c r="FA30" s="8"/>
      <c r="FB30" s="8"/>
      <c r="FC30" s="8"/>
      <c r="FD30" s="8"/>
      <c r="FE30" s="8"/>
      <c r="FF30" s="8"/>
      <c r="FG30" s="8"/>
      <c r="FH30" s="8"/>
      <c r="FI30" s="8"/>
      <c r="FJ30" s="8"/>
      <c r="FK30" s="8"/>
      <c r="FL30" s="8"/>
      <c r="FM30" s="8"/>
      <c r="FN30" s="8"/>
      <c r="FO30" s="8"/>
      <c r="FP30" s="8"/>
      <c r="FQ30" s="8"/>
      <c r="FR30" s="8"/>
      <c r="FS30" s="8"/>
      <c r="FT30" s="8"/>
      <c r="FU30" s="8"/>
      <c r="FV30" s="8"/>
      <c r="FW30" s="8"/>
      <c r="FX30" s="8"/>
      <c r="FY30" s="8"/>
      <c r="FZ30" s="8"/>
      <c r="GA30" s="8"/>
      <c r="GB30" s="8"/>
      <c r="GC30" s="8"/>
      <c r="GD30" s="8"/>
      <c r="GE30" s="8"/>
      <c r="GF30" s="8"/>
      <c r="GG30" s="8"/>
      <c r="GH30" s="8"/>
      <c r="GI30" s="8"/>
      <c r="GJ30" s="8"/>
      <c r="GK30" s="8"/>
      <c r="GL30" s="8"/>
      <c r="GM30" s="8"/>
      <c r="GN30" s="8"/>
      <c r="GO30" s="8"/>
      <c r="GP30" s="8"/>
      <c r="GQ30" s="8"/>
      <c r="GR30" s="8"/>
      <c r="GS30" s="8"/>
      <c r="GT30" s="8"/>
      <c r="GU30" s="8"/>
      <c r="GV30" s="8"/>
      <c r="GW30" s="8"/>
      <c r="GX30" s="8"/>
      <c r="GY30" s="8"/>
      <c r="GZ30" s="8"/>
      <c r="HA30" s="8"/>
      <c r="HB30" s="8"/>
      <c r="HC30" s="8"/>
      <c r="HD30" s="8"/>
      <c r="HE30" s="8"/>
      <c r="HF30" s="8"/>
      <c r="HG30" s="8"/>
      <c r="HH30" s="8"/>
      <c r="HI30" s="8"/>
      <c r="HJ30" s="8"/>
      <c r="HK30" s="8"/>
      <c r="HL30" s="8"/>
      <c r="HM30" s="8"/>
      <c r="HN30" s="8"/>
      <c r="HO30" s="8"/>
      <c r="HP30" s="8"/>
      <c r="HQ30" s="8"/>
      <c r="HR30" s="8"/>
      <c r="HS30" s="8"/>
      <c r="HT30" s="8"/>
      <c r="HU30" s="8"/>
      <c r="HV30" s="8"/>
      <c r="HW30" s="8"/>
      <c r="HX30" s="8"/>
      <c r="HY30" s="8"/>
      <c r="HZ30" s="8"/>
      <c r="IA30" s="8"/>
      <c r="IB30" s="8"/>
      <c r="IC30" s="8"/>
      <c r="ID30" s="8"/>
      <c r="IE30" s="8"/>
      <c r="IF30" s="8"/>
      <c r="IG30" s="8"/>
      <c r="IH30" s="8"/>
      <c r="II30" s="8"/>
      <c r="IJ30" s="8"/>
      <c r="IK30" s="8"/>
      <c r="IL30" s="8"/>
      <c r="IM30" s="8"/>
      <c r="IN30" s="8"/>
      <c r="IO30" s="8"/>
    </row>
    <row r="31" spans="1:249" x14ac:dyDescent="0.2">
      <c r="A31" s="630"/>
      <c r="B31" s="274" t="s">
        <v>207</v>
      </c>
      <c r="C31" s="484">
        <v>253352</v>
      </c>
      <c r="D31" s="496">
        <f>C31*100/C25</f>
        <v>25.698082624744011</v>
      </c>
      <c r="E31" s="487">
        <v>114496</v>
      </c>
      <c r="F31" s="496">
        <v>37.004629213201099</v>
      </c>
      <c r="G31" s="487">
        <v>138856</v>
      </c>
      <c r="H31" s="498">
        <v>47.956316777653207</v>
      </c>
      <c r="I31" s="490">
        <v>253352</v>
      </c>
      <c r="J31" s="487">
        <v>389922</v>
      </c>
      <c r="K31" s="487">
        <f t="shared" ref="K31:K32" si="14">I31-J31</f>
        <v>-136570</v>
      </c>
      <c r="L31" s="514">
        <f t="shared" si="1"/>
        <v>-35.024953708690454</v>
      </c>
      <c r="M31" s="493">
        <v>114496</v>
      </c>
      <c r="N31" s="487">
        <v>176901</v>
      </c>
      <c r="O31" s="487">
        <f t="shared" ref="O31:O32" si="15">M31-N31</f>
        <v>-62405</v>
      </c>
      <c r="P31" s="521">
        <f t="shared" si="3"/>
        <v>-35.276793234634063</v>
      </c>
      <c r="Q31" s="487">
        <v>138856</v>
      </c>
      <c r="R31" s="487">
        <v>213021</v>
      </c>
      <c r="S31" s="487">
        <f t="shared" si="4"/>
        <v>-74165</v>
      </c>
      <c r="T31" s="525">
        <f t="shared" si="5"/>
        <v>-34.815816281023935</v>
      </c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  <c r="BW31" s="8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8"/>
      <c r="CL31" s="8"/>
      <c r="CM31" s="8"/>
      <c r="CN31" s="8"/>
      <c r="CO31" s="8"/>
      <c r="CP31" s="8"/>
      <c r="CQ31" s="8"/>
      <c r="CR31" s="8"/>
      <c r="CS31" s="8"/>
      <c r="CT31" s="8"/>
      <c r="CU31" s="8"/>
      <c r="CV31" s="8"/>
      <c r="CW31" s="8"/>
      <c r="CX31" s="8"/>
      <c r="CY31" s="8"/>
      <c r="CZ31" s="8"/>
      <c r="DA31" s="8"/>
      <c r="DB31" s="8"/>
      <c r="DC31" s="8"/>
      <c r="DD31" s="8"/>
      <c r="DE31" s="8"/>
      <c r="DF31" s="8"/>
      <c r="DG31" s="8"/>
      <c r="DH31" s="8"/>
      <c r="DI31" s="8"/>
      <c r="DJ31" s="8"/>
      <c r="DK31" s="8"/>
      <c r="DL31" s="8"/>
      <c r="DM31" s="8"/>
      <c r="DN31" s="8"/>
      <c r="DO31" s="8"/>
      <c r="DP31" s="8"/>
      <c r="DQ31" s="8"/>
      <c r="DR31" s="8"/>
      <c r="DS31" s="8"/>
      <c r="DT31" s="8"/>
      <c r="DU31" s="8"/>
      <c r="DV31" s="8"/>
      <c r="DW31" s="8"/>
      <c r="DX31" s="8"/>
      <c r="DY31" s="8"/>
      <c r="DZ31" s="8"/>
      <c r="EA31" s="8"/>
      <c r="EB31" s="8"/>
      <c r="EC31" s="8"/>
      <c r="ED31" s="8"/>
      <c r="EE31" s="8"/>
      <c r="EF31" s="8"/>
      <c r="EG31" s="8"/>
      <c r="EH31" s="8"/>
      <c r="EI31" s="8"/>
      <c r="EJ31" s="8"/>
      <c r="EK31" s="8"/>
      <c r="EL31" s="8"/>
      <c r="EM31" s="8"/>
      <c r="EN31" s="8"/>
      <c r="EO31" s="8"/>
      <c r="EP31" s="8"/>
      <c r="EQ31" s="8"/>
      <c r="ER31" s="8"/>
      <c r="ES31" s="8"/>
      <c r="ET31" s="8"/>
      <c r="EU31" s="8"/>
      <c r="EV31" s="8"/>
      <c r="EW31" s="8"/>
      <c r="EX31" s="8"/>
      <c r="EY31" s="8"/>
      <c r="EZ31" s="8"/>
      <c r="FA31" s="8"/>
      <c r="FB31" s="8"/>
      <c r="FC31" s="8"/>
      <c r="FD31" s="8"/>
      <c r="FE31" s="8"/>
      <c r="FF31" s="8"/>
      <c r="FG31" s="8"/>
      <c r="FH31" s="8"/>
      <c r="FI31" s="8"/>
      <c r="FJ31" s="8"/>
      <c r="FK31" s="8"/>
      <c r="FL31" s="8"/>
      <c r="FM31" s="8"/>
      <c r="FN31" s="8"/>
      <c r="FO31" s="8"/>
      <c r="FP31" s="8"/>
      <c r="FQ31" s="8"/>
      <c r="FR31" s="8"/>
      <c r="FS31" s="8"/>
      <c r="FT31" s="8"/>
      <c r="FU31" s="8"/>
      <c r="FV31" s="8"/>
      <c r="FW31" s="8"/>
      <c r="FX31" s="8"/>
      <c r="FY31" s="8"/>
      <c r="FZ31" s="8"/>
      <c r="GA31" s="8"/>
      <c r="GB31" s="8"/>
      <c r="GC31" s="8"/>
      <c r="GD31" s="8"/>
      <c r="GE31" s="8"/>
      <c r="GF31" s="8"/>
      <c r="GG31" s="8"/>
      <c r="GH31" s="8"/>
      <c r="GI31" s="8"/>
      <c r="GJ31" s="8"/>
      <c r="GK31" s="8"/>
      <c r="GL31" s="8"/>
      <c r="GM31" s="8"/>
      <c r="GN31" s="8"/>
      <c r="GO31" s="8"/>
      <c r="GP31" s="8"/>
      <c r="GQ31" s="8"/>
      <c r="GR31" s="8"/>
      <c r="GS31" s="8"/>
      <c r="GT31" s="8"/>
      <c r="GU31" s="8"/>
      <c r="GV31" s="8"/>
      <c r="GW31" s="8"/>
      <c r="GX31" s="8"/>
      <c r="GY31" s="8"/>
      <c r="GZ31" s="8"/>
      <c r="HA31" s="8"/>
      <c r="HB31" s="8"/>
      <c r="HC31" s="8"/>
      <c r="HD31" s="8"/>
      <c r="HE31" s="8"/>
      <c r="HF31" s="8"/>
      <c r="HG31" s="8"/>
      <c r="HH31" s="8"/>
      <c r="HI31" s="8"/>
      <c r="HJ31" s="8"/>
      <c r="HK31" s="8"/>
      <c r="HL31" s="8"/>
      <c r="HM31" s="8"/>
      <c r="HN31" s="8"/>
      <c r="HO31" s="8"/>
      <c r="HP31" s="8"/>
      <c r="HQ31" s="8"/>
      <c r="HR31" s="8"/>
      <c r="HS31" s="8"/>
      <c r="HT31" s="8"/>
      <c r="HU31" s="8"/>
      <c r="HV31" s="8"/>
      <c r="HW31" s="8"/>
      <c r="HX31" s="8"/>
      <c r="HY31" s="8"/>
      <c r="HZ31" s="8"/>
      <c r="IA31" s="8"/>
      <c r="IB31" s="8"/>
      <c r="IC31" s="8"/>
      <c r="ID31" s="8"/>
      <c r="IE31" s="8"/>
      <c r="IF31" s="8"/>
      <c r="IG31" s="8"/>
      <c r="IH31" s="8"/>
      <c r="II31" s="8"/>
      <c r="IJ31" s="8"/>
      <c r="IK31" s="8"/>
      <c r="IL31" s="8"/>
      <c r="IM31" s="8"/>
      <c r="IN31" s="8"/>
      <c r="IO31" s="8"/>
    </row>
    <row r="32" spans="1:249" x14ac:dyDescent="0.2">
      <c r="A32" s="645"/>
      <c r="B32" s="274" t="s">
        <v>208</v>
      </c>
      <c r="C32" s="484">
        <v>14930</v>
      </c>
      <c r="D32" s="496">
        <f>C32*100/C25</f>
        <v>1.5143846252937734</v>
      </c>
      <c r="E32" s="487">
        <v>7301</v>
      </c>
      <c r="F32" s="496">
        <v>1.8157058556513845</v>
      </c>
      <c r="G32" s="487">
        <v>7629</v>
      </c>
      <c r="H32" s="498">
        <v>1.9426021729048757</v>
      </c>
      <c r="I32" s="490">
        <v>14930</v>
      </c>
      <c r="J32" s="487">
        <v>17309</v>
      </c>
      <c r="K32" s="487">
        <f t="shared" si="14"/>
        <v>-2379</v>
      </c>
      <c r="L32" s="514">
        <f t="shared" si="1"/>
        <v>-13.744294875498296</v>
      </c>
      <c r="M32" s="493">
        <v>7301</v>
      </c>
      <c r="N32" s="487">
        <v>8680</v>
      </c>
      <c r="O32" s="487">
        <f t="shared" si="15"/>
        <v>-1379</v>
      </c>
      <c r="P32" s="521">
        <f t="shared" si="3"/>
        <v>-15.887096774193548</v>
      </c>
      <c r="Q32" s="487">
        <v>7629</v>
      </c>
      <c r="R32" s="487">
        <v>8629</v>
      </c>
      <c r="S32" s="487">
        <f t="shared" si="4"/>
        <v>-1000</v>
      </c>
      <c r="T32" s="525">
        <f t="shared" si="5"/>
        <v>-11.588828369451848</v>
      </c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8"/>
      <c r="DA32" s="8"/>
      <c r="DB32" s="8"/>
      <c r="DC32" s="8"/>
      <c r="DD32" s="8"/>
      <c r="DE32" s="8"/>
      <c r="DF32" s="8"/>
      <c r="DG32" s="8"/>
      <c r="DH32" s="8"/>
      <c r="DI32" s="8"/>
      <c r="DJ32" s="8"/>
      <c r="DK32" s="8"/>
      <c r="DL32" s="8"/>
      <c r="DM32" s="8"/>
      <c r="DN32" s="8"/>
      <c r="DO32" s="8"/>
      <c r="DP32" s="8"/>
      <c r="DQ32" s="8"/>
      <c r="DR32" s="8"/>
      <c r="DS32" s="8"/>
      <c r="DT32" s="8"/>
      <c r="DU32" s="8"/>
      <c r="DV32" s="8"/>
      <c r="DW32" s="8"/>
      <c r="DX32" s="8"/>
      <c r="DY32" s="8"/>
      <c r="DZ32" s="8"/>
      <c r="EA32" s="8"/>
      <c r="EB32" s="8"/>
      <c r="EC32" s="8"/>
      <c r="ED32" s="8"/>
      <c r="EE32" s="8"/>
      <c r="EF32" s="8"/>
      <c r="EG32" s="8"/>
      <c r="EH32" s="8"/>
      <c r="EI32" s="8"/>
      <c r="EJ32" s="8"/>
      <c r="EK32" s="8"/>
      <c r="EL32" s="8"/>
      <c r="EM32" s="8"/>
      <c r="EN32" s="8"/>
      <c r="EO32" s="8"/>
      <c r="EP32" s="8"/>
      <c r="EQ32" s="8"/>
      <c r="ER32" s="8"/>
      <c r="ES32" s="8"/>
      <c r="ET32" s="8"/>
      <c r="EU32" s="8"/>
      <c r="EV32" s="8"/>
      <c r="EW32" s="8"/>
      <c r="EX32" s="8"/>
      <c r="EY32" s="8"/>
      <c r="EZ32" s="8"/>
      <c r="FA32" s="8"/>
      <c r="FB32" s="8"/>
      <c r="FC32" s="8"/>
      <c r="FD32" s="8"/>
      <c r="FE32" s="8"/>
      <c r="FF32" s="8"/>
      <c r="FG32" s="8"/>
      <c r="FH32" s="8"/>
      <c r="FI32" s="8"/>
      <c r="FJ32" s="8"/>
      <c r="FK32" s="8"/>
      <c r="FL32" s="8"/>
      <c r="FM32" s="8"/>
      <c r="FN32" s="8"/>
      <c r="FO32" s="8"/>
      <c r="FP32" s="8"/>
      <c r="FQ32" s="8"/>
      <c r="FR32" s="8"/>
      <c r="FS32" s="8"/>
      <c r="FT32" s="8"/>
      <c r="FU32" s="8"/>
      <c r="FV32" s="8"/>
      <c r="FW32" s="8"/>
      <c r="FX32" s="8"/>
      <c r="FY32" s="8"/>
      <c r="FZ32" s="8"/>
      <c r="GA32" s="8"/>
      <c r="GB32" s="8"/>
      <c r="GC32" s="8"/>
      <c r="GD32" s="8"/>
      <c r="GE32" s="8"/>
      <c r="GF32" s="8"/>
      <c r="GG32" s="8"/>
      <c r="GH32" s="8"/>
      <c r="GI32" s="8"/>
      <c r="GJ32" s="8"/>
      <c r="GK32" s="8"/>
      <c r="GL32" s="8"/>
      <c r="GM32" s="8"/>
      <c r="GN32" s="8"/>
      <c r="GO32" s="8"/>
      <c r="GP32" s="8"/>
      <c r="GQ32" s="8"/>
      <c r="GR32" s="8"/>
      <c r="GS32" s="8"/>
      <c r="GT32" s="8"/>
      <c r="GU32" s="8"/>
      <c r="GV32" s="8"/>
      <c r="GW32" s="8"/>
      <c r="GX32" s="8"/>
      <c r="GY32" s="8"/>
      <c r="GZ32" s="8"/>
      <c r="HA32" s="8"/>
      <c r="HB32" s="8"/>
      <c r="HC32" s="8"/>
      <c r="HD32" s="8"/>
      <c r="HE32" s="8"/>
      <c r="HF32" s="8"/>
      <c r="HG32" s="8"/>
      <c r="HH32" s="8"/>
      <c r="HI32" s="8"/>
      <c r="HJ32" s="8"/>
      <c r="HK32" s="8"/>
      <c r="HL32" s="8"/>
      <c r="HM32" s="8"/>
      <c r="HN32" s="8"/>
      <c r="HO32" s="8"/>
      <c r="HP32" s="8"/>
      <c r="HQ32" s="8"/>
      <c r="HR32" s="8"/>
      <c r="HS32" s="8"/>
      <c r="HT32" s="8"/>
      <c r="HU32" s="8"/>
      <c r="HV32" s="8"/>
      <c r="HW32" s="8"/>
      <c r="HX32" s="8"/>
      <c r="HY32" s="8"/>
      <c r="HZ32" s="8"/>
      <c r="IA32" s="8"/>
      <c r="IB32" s="8"/>
      <c r="IC32" s="8"/>
      <c r="ID32" s="8"/>
      <c r="IE32" s="8"/>
      <c r="IF32" s="8"/>
      <c r="IG32" s="8"/>
      <c r="IH32" s="8"/>
      <c r="II32" s="8"/>
      <c r="IJ32" s="8"/>
      <c r="IK32" s="8"/>
      <c r="IL32" s="8"/>
      <c r="IM32" s="8"/>
      <c r="IN32" s="8"/>
      <c r="IO32" s="8"/>
    </row>
    <row r="33" spans="1:249" s="508" customFormat="1" ht="12.75" customHeight="1" x14ac:dyDescent="0.2">
      <c r="A33" s="629" t="s">
        <v>130</v>
      </c>
      <c r="B33" s="500" t="s">
        <v>79</v>
      </c>
      <c r="C33" s="501">
        <v>985879</v>
      </c>
      <c r="D33" s="509">
        <v>100</v>
      </c>
      <c r="E33" s="503">
        <v>502114</v>
      </c>
      <c r="F33" s="509">
        <v>100</v>
      </c>
      <c r="G33" s="503">
        <v>483765</v>
      </c>
      <c r="H33" s="518">
        <v>100</v>
      </c>
      <c r="I33" s="505">
        <v>985879</v>
      </c>
      <c r="J33" s="503">
        <v>922249</v>
      </c>
      <c r="K33" s="503">
        <v>63630</v>
      </c>
      <c r="L33" s="516">
        <f t="shared" si="1"/>
        <v>6.8994382211311693</v>
      </c>
      <c r="M33" s="507">
        <v>502114</v>
      </c>
      <c r="N33" s="503">
        <v>478051</v>
      </c>
      <c r="O33" s="503">
        <v>24063</v>
      </c>
      <c r="P33" s="516">
        <f t="shared" si="3"/>
        <v>5.0335633645782565</v>
      </c>
      <c r="Q33" s="503">
        <v>483765</v>
      </c>
      <c r="R33" s="503">
        <v>444198</v>
      </c>
      <c r="S33" s="503">
        <f t="shared" si="4"/>
        <v>39567</v>
      </c>
      <c r="T33" s="524">
        <f t="shared" si="5"/>
        <v>8.9075142166331229</v>
      </c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8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8"/>
      <c r="DP33" s="8"/>
      <c r="DQ33" s="8"/>
      <c r="DR33" s="8"/>
      <c r="DS33" s="8"/>
      <c r="DT33" s="8"/>
      <c r="DU33" s="8"/>
      <c r="DV33" s="8"/>
      <c r="DW33" s="8"/>
      <c r="DX33" s="8"/>
      <c r="DY33" s="8"/>
      <c r="DZ33" s="8"/>
      <c r="EA33" s="8"/>
      <c r="EB33" s="8"/>
      <c r="EC33" s="8"/>
      <c r="ED33" s="8"/>
      <c r="EE33" s="8"/>
      <c r="EF33" s="8"/>
      <c r="EG33" s="8"/>
      <c r="EH33" s="8"/>
      <c r="EI33" s="8"/>
      <c r="EJ33" s="8"/>
      <c r="EK33" s="8"/>
      <c r="EL33" s="8"/>
      <c r="EM33" s="8"/>
      <c r="EN33" s="8"/>
      <c r="EO33" s="8"/>
      <c r="EP33" s="8"/>
      <c r="EQ33" s="8"/>
      <c r="ER33" s="8"/>
      <c r="ES33" s="8"/>
      <c r="ET33" s="8"/>
      <c r="EU33" s="8"/>
      <c r="EV33" s="8"/>
      <c r="EW33" s="8"/>
      <c r="EX33" s="8"/>
      <c r="EY33" s="8"/>
      <c r="EZ33" s="8"/>
      <c r="FA33" s="8"/>
      <c r="FB33" s="8"/>
      <c r="FC33" s="8"/>
      <c r="FD33" s="8"/>
      <c r="FE33" s="8"/>
      <c r="FF33" s="8"/>
      <c r="FG33" s="8"/>
      <c r="FH33" s="8"/>
      <c r="FI33" s="8"/>
      <c r="FJ33" s="8"/>
      <c r="FK33" s="8"/>
      <c r="FL33" s="8"/>
      <c r="FM33" s="8"/>
      <c r="FN33" s="8"/>
      <c r="FO33" s="8"/>
      <c r="FP33" s="8"/>
      <c r="FQ33" s="8"/>
      <c r="FR33" s="8"/>
      <c r="FS33" s="8"/>
      <c r="FT33" s="8"/>
      <c r="FU33" s="8"/>
      <c r="FV33" s="8"/>
      <c r="FW33" s="8"/>
      <c r="FX33" s="8"/>
      <c r="FY33" s="8"/>
      <c r="FZ33" s="8"/>
      <c r="GA33" s="8"/>
      <c r="GB33" s="8"/>
      <c r="GC33" s="8"/>
      <c r="GD33" s="8"/>
      <c r="GE33" s="8"/>
      <c r="GF33" s="8"/>
      <c r="GG33" s="8"/>
      <c r="GH33" s="8"/>
      <c r="GI33" s="8"/>
      <c r="GJ33" s="8"/>
      <c r="GK33" s="8"/>
      <c r="GL33" s="8"/>
      <c r="GM33" s="8"/>
      <c r="GN33" s="8"/>
      <c r="GO33" s="8"/>
      <c r="GP33" s="8"/>
      <c r="GQ33" s="8"/>
      <c r="GR33" s="8"/>
      <c r="GS33" s="8"/>
      <c r="GT33" s="8"/>
      <c r="GU33" s="8"/>
      <c r="GV33" s="8"/>
      <c r="GW33" s="8"/>
      <c r="GX33" s="8"/>
      <c r="GY33" s="8"/>
      <c r="GZ33" s="8"/>
      <c r="HA33" s="8"/>
      <c r="HB33" s="8"/>
      <c r="HC33" s="8"/>
      <c r="HD33" s="8"/>
      <c r="HE33" s="8"/>
      <c r="HF33" s="8"/>
      <c r="HG33" s="8"/>
      <c r="HH33" s="8"/>
      <c r="HI33" s="8"/>
      <c r="HJ33" s="8"/>
      <c r="HK33" s="8"/>
      <c r="HL33" s="8"/>
      <c r="HM33" s="8"/>
      <c r="HN33" s="8"/>
      <c r="HO33" s="8"/>
      <c r="HP33" s="8"/>
      <c r="HQ33" s="8"/>
      <c r="HR33" s="8"/>
      <c r="HS33" s="8"/>
      <c r="HT33" s="8"/>
      <c r="HU33" s="8"/>
      <c r="HV33" s="8"/>
      <c r="HW33" s="8"/>
      <c r="HX33" s="8"/>
      <c r="HY33" s="8"/>
      <c r="HZ33" s="8"/>
      <c r="IA33" s="8"/>
      <c r="IB33" s="8"/>
      <c r="IC33" s="8"/>
      <c r="ID33" s="8"/>
      <c r="IE33" s="8"/>
      <c r="IF33" s="8"/>
      <c r="IG33" s="8"/>
      <c r="IH33" s="8"/>
      <c r="II33" s="8"/>
      <c r="IJ33" s="8"/>
      <c r="IK33" s="8"/>
      <c r="IL33" s="8"/>
      <c r="IM33" s="8"/>
      <c r="IN33" s="8"/>
      <c r="IO33" s="8"/>
    </row>
    <row r="34" spans="1:249" x14ac:dyDescent="0.2">
      <c r="A34" s="630"/>
      <c r="B34" s="274" t="s">
        <v>131</v>
      </c>
      <c r="C34" s="484">
        <v>16</v>
      </c>
      <c r="D34" s="496">
        <f>C34*100/C33</f>
        <v>1.6229172139785918E-3</v>
      </c>
      <c r="E34" s="487">
        <v>9</v>
      </c>
      <c r="F34" s="496">
        <v>7.3213945792394534E-3</v>
      </c>
      <c r="G34" s="487">
        <v>7</v>
      </c>
      <c r="H34" s="498">
        <v>2.0261234854726945E-3</v>
      </c>
      <c r="I34" s="490">
        <v>16</v>
      </c>
      <c r="J34" s="487">
        <v>44</v>
      </c>
      <c r="K34" s="487">
        <f>I34-J34</f>
        <v>-28</v>
      </c>
      <c r="L34" s="514">
        <f t="shared" si="1"/>
        <v>-63.636363636363633</v>
      </c>
      <c r="M34" s="493">
        <v>9</v>
      </c>
      <c r="N34" s="487">
        <v>35</v>
      </c>
      <c r="O34" s="487">
        <f>M34-N34</f>
        <v>-26</v>
      </c>
      <c r="P34" s="521">
        <f t="shared" si="3"/>
        <v>-74.285714285714292</v>
      </c>
      <c r="Q34" s="487">
        <v>7</v>
      </c>
      <c r="R34" s="487">
        <v>9</v>
      </c>
      <c r="S34" s="487">
        <f t="shared" si="4"/>
        <v>-2</v>
      </c>
      <c r="T34" s="525">
        <f t="shared" si="5"/>
        <v>-22.222222222222221</v>
      </c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  <c r="BV34" s="8"/>
      <c r="BW34" s="8"/>
      <c r="BX34" s="8"/>
      <c r="BY34" s="8"/>
      <c r="BZ34" s="8"/>
      <c r="CA34" s="8"/>
      <c r="CB34" s="8"/>
      <c r="CC34" s="8"/>
      <c r="CD34" s="8"/>
      <c r="CE34" s="8"/>
      <c r="CF34" s="8"/>
      <c r="CG34" s="8"/>
      <c r="CH34" s="8"/>
      <c r="CI34" s="8"/>
      <c r="CJ34" s="8"/>
      <c r="CK34" s="8"/>
      <c r="CL34" s="8"/>
      <c r="CM34" s="8"/>
      <c r="CN34" s="8"/>
      <c r="CO34" s="8"/>
      <c r="CP34" s="8"/>
      <c r="CQ34" s="8"/>
      <c r="CR34" s="8"/>
      <c r="CS34" s="8"/>
      <c r="CT34" s="8"/>
      <c r="CU34" s="8"/>
      <c r="CV34" s="8"/>
      <c r="CW34" s="8"/>
      <c r="CX34" s="8"/>
      <c r="CY34" s="8"/>
      <c r="CZ34" s="8"/>
      <c r="DA34" s="8"/>
      <c r="DB34" s="8"/>
      <c r="DC34" s="8"/>
      <c r="DD34" s="8"/>
      <c r="DE34" s="8"/>
      <c r="DF34" s="8"/>
      <c r="DG34" s="8"/>
      <c r="DH34" s="8"/>
      <c r="DI34" s="8"/>
      <c r="DJ34" s="8"/>
      <c r="DK34" s="8"/>
      <c r="DL34" s="8"/>
      <c r="DM34" s="8"/>
      <c r="DN34" s="8"/>
      <c r="DO34" s="8"/>
      <c r="DP34" s="8"/>
      <c r="DQ34" s="8"/>
      <c r="DR34" s="8"/>
      <c r="DS34" s="8"/>
      <c r="DT34" s="8"/>
      <c r="DU34" s="8"/>
      <c r="DV34" s="8"/>
      <c r="DW34" s="8"/>
      <c r="DX34" s="8"/>
      <c r="DY34" s="8"/>
      <c r="DZ34" s="8"/>
      <c r="EA34" s="8"/>
      <c r="EB34" s="8"/>
      <c r="EC34" s="8"/>
      <c r="ED34" s="8"/>
      <c r="EE34" s="8"/>
      <c r="EF34" s="8"/>
      <c r="EG34" s="8"/>
      <c r="EH34" s="8"/>
      <c r="EI34" s="8"/>
      <c r="EJ34" s="8"/>
      <c r="EK34" s="8"/>
      <c r="EL34" s="8"/>
      <c r="EM34" s="8"/>
      <c r="EN34" s="8"/>
      <c r="EO34" s="8"/>
      <c r="EP34" s="8"/>
      <c r="EQ34" s="8"/>
      <c r="ER34" s="8"/>
      <c r="ES34" s="8"/>
      <c r="ET34" s="8"/>
      <c r="EU34" s="8"/>
      <c r="EV34" s="8"/>
      <c r="EW34" s="8"/>
      <c r="EX34" s="8"/>
      <c r="EY34" s="8"/>
      <c r="EZ34" s="8"/>
      <c r="FA34" s="8"/>
      <c r="FB34" s="8"/>
      <c r="FC34" s="8"/>
      <c r="FD34" s="8"/>
      <c r="FE34" s="8"/>
      <c r="FF34" s="8"/>
      <c r="FG34" s="8"/>
      <c r="FH34" s="8"/>
      <c r="FI34" s="8"/>
      <c r="FJ34" s="8"/>
      <c r="FK34" s="8"/>
      <c r="FL34" s="8"/>
      <c r="FM34" s="8"/>
      <c r="FN34" s="8"/>
      <c r="FO34" s="8"/>
      <c r="FP34" s="8"/>
      <c r="FQ34" s="8"/>
      <c r="FR34" s="8"/>
      <c r="FS34" s="8"/>
      <c r="FT34" s="8"/>
      <c r="FU34" s="8"/>
      <c r="FV34" s="8"/>
      <c r="FW34" s="8"/>
      <c r="FX34" s="8"/>
      <c r="FY34" s="8"/>
      <c r="FZ34" s="8"/>
      <c r="GA34" s="8"/>
      <c r="GB34" s="8"/>
      <c r="GC34" s="8"/>
      <c r="GD34" s="8"/>
      <c r="GE34" s="8"/>
      <c r="GF34" s="8"/>
      <c r="GG34" s="8"/>
      <c r="GH34" s="8"/>
      <c r="GI34" s="8"/>
      <c r="GJ34" s="8"/>
      <c r="GK34" s="8"/>
      <c r="GL34" s="8"/>
      <c r="GM34" s="8"/>
      <c r="GN34" s="8"/>
      <c r="GO34" s="8"/>
      <c r="GP34" s="8"/>
      <c r="GQ34" s="8"/>
      <c r="GR34" s="8"/>
      <c r="GS34" s="8"/>
      <c r="GT34" s="8"/>
      <c r="GU34" s="8"/>
      <c r="GV34" s="8"/>
      <c r="GW34" s="8"/>
      <c r="GX34" s="8"/>
      <c r="GY34" s="8"/>
      <c r="GZ34" s="8"/>
      <c r="HA34" s="8"/>
      <c r="HB34" s="8"/>
      <c r="HC34" s="8"/>
      <c r="HD34" s="8"/>
      <c r="HE34" s="8"/>
      <c r="HF34" s="8"/>
      <c r="HG34" s="8"/>
      <c r="HH34" s="8"/>
      <c r="HI34" s="8"/>
      <c r="HJ34" s="8"/>
      <c r="HK34" s="8"/>
      <c r="HL34" s="8"/>
      <c r="HM34" s="8"/>
      <c r="HN34" s="8"/>
      <c r="HO34" s="8"/>
      <c r="HP34" s="8"/>
      <c r="HQ34" s="8"/>
      <c r="HR34" s="8"/>
      <c r="HS34" s="8"/>
      <c r="HT34" s="8"/>
      <c r="HU34" s="8"/>
      <c r="HV34" s="8"/>
      <c r="HW34" s="8"/>
      <c r="HX34" s="8"/>
      <c r="HY34" s="8"/>
      <c r="HZ34" s="8"/>
      <c r="IA34" s="8"/>
      <c r="IB34" s="8"/>
      <c r="IC34" s="8"/>
      <c r="ID34" s="8"/>
      <c r="IE34" s="8"/>
      <c r="IF34" s="8"/>
      <c r="IG34" s="8"/>
      <c r="IH34" s="8"/>
      <c r="II34" s="8"/>
      <c r="IJ34" s="8"/>
      <c r="IK34" s="8"/>
      <c r="IL34" s="8"/>
      <c r="IM34" s="8"/>
      <c r="IN34" s="8"/>
      <c r="IO34" s="8"/>
    </row>
    <row r="35" spans="1:249" x14ac:dyDescent="0.2">
      <c r="A35" s="630"/>
      <c r="B35" s="274" t="s">
        <v>132</v>
      </c>
      <c r="C35" s="484">
        <v>2054</v>
      </c>
      <c r="D35" s="496">
        <f>C35*100/C33</f>
        <v>0.20834199734450171</v>
      </c>
      <c r="E35" s="487">
        <v>979</v>
      </c>
      <c r="F35" s="496">
        <v>0.19579500931908939</v>
      </c>
      <c r="G35" s="487">
        <v>1075</v>
      </c>
      <c r="H35" s="498">
        <v>0.20688972034993403</v>
      </c>
      <c r="I35" s="490">
        <v>2054</v>
      </c>
      <c r="J35" s="487">
        <v>1855</v>
      </c>
      <c r="K35" s="487">
        <f t="shared" ref="K35:K43" si="16">I35-J35</f>
        <v>199</v>
      </c>
      <c r="L35" s="514">
        <f t="shared" si="1"/>
        <v>10.727762803234501</v>
      </c>
      <c r="M35" s="493">
        <v>979</v>
      </c>
      <c r="N35" s="487">
        <v>936</v>
      </c>
      <c r="O35" s="487">
        <f t="shared" ref="O35:O43" si="17">M35-N35</f>
        <v>43</v>
      </c>
      <c r="P35" s="521">
        <f t="shared" si="3"/>
        <v>4.5940170940170937</v>
      </c>
      <c r="Q35" s="487">
        <v>1075</v>
      </c>
      <c r="R35" s="487">
        <v>919</v>
      </c>
      <c r="S35" s="487">
        <f t="shared" si="4"/>
        <v>156</v>
      </c>
      <c r="T35" s="525">
        <f t="shared" si="5"/>
        <v>16.974972796517953</v>
      </c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8"/>
      <c r="CL35" s="8"/>
      <c r="CM35" s="8"/>
      <c r="CN35" s="8"/>
      <c r="CO35" s="8"/>
      <c r="CP35" s="8"/>
      <c r="CQ35" s="8"/>
      <c r="CR35" s="8"/>
      <c r="CS35" s="8"/>
      <c r="CT35" s="8"/>
      <c r="CU35" s="8"/>
      <c r="CV35" s="8"/>
      <c r="CW35" s="8"/>
      <c r="CX35" s="8"/>
      <c r="CY35" s="8"/>
      <c r="CZ35" s="8"/>
      <c r="DA35" s="8"/>
      <c r="DB35" s="8"/>
      <c r="DC35" s="8"/>
      <c r="DD35" s="8"/>
      <c r="DE35" s="8"/>
      <c r="DF35" s="8"/>
      <c r="DG35" s="8"/>
      <c r="DH35" s="8"/>
      <c r="DI35" s="8"/>
      <c r="DJ35" s="8"/>
      <c r="DK35" s="8"/>
      <c r="DL35" s="8"/>
      <c r="DM35" s="8"/>
      <c r="DN35" s="8"/>
      <c r="DO35" s="8"/>
      <c r="DP35" s="8"/>
      <c r="DQ35" s="8"/>
      <c r="DR35" s="8"/>
      <c r="DS35" s="8"/>
      <c r="DT35" s="8"/>
      <c r="DU35" s="8"/>
      <c r="DV35" s="8"/>
      <c r="DW35" s="8"/>
      <c r="DX35" s="8"/>
      <c r="DY35" s="8"/>
      <c r="DZ35" s="8"/>
      <c r="EA35" s="8"/>
      <c r="EB35" s="8"/>
      <c r="EC35" s="8"/>
      <c r="ED35" s="8"/>
      <c r="EE35" s="8"/>
      <c r="EF35" s="8"/>
      <c r="EG35" s="8"/>
      <c r="EH35" s="8"/>
      <c r="EI35" s="8"/>
      <c r="EJ35" s="8"/>
      <c r="EK35" s="8"/>
      <c r="EL35" s="8"/>
      <c r="EM35" s="8"/>
      <c r="EN35" s="8"/>
      <c r="EO35" s="8"/>
      <c r="EP35" s="8"/>
      <c r="EQ35" s="8"/>
      <c r="ER35" s="8"/>
      <c r="ES35" s="8"/>
      <c r="ET35" s="8"/>
      <c r="EU35" s="8"/>
      <c r="EV35" s="8"/>
      <c r="EW35" s="8"/>
      <c r="EX35" s="8"/>
      <c r="EY35" s="8"/>
      <c r="EZ35" s="8"/>
      <c r="FA35" s="8"/>
      <c r="FB35" s="8"/>
      <c r="FC35" s="8"/>
      <c r="FD35" s="8"/>
      <c r="FE35" s="8"/>
      <c r="FF35" s="8"/>
      <c r="FG35" s="8"/>
      <c r="FH35" s="8"/>
      <c r="FI35" s="8"/>
      <c r="FJ35" s="8"/>
      <c r="FK35" s="8"/>
      <c r="FL35" s="8"/>
      <c r="FM35" s="8"/>
      <c r="FN35" s="8"/>
      <c r="FO35" s="8"/>
      <c r="FP35" s="8"/>
      <c r="FQ35" s="8"/>
      <c r="FR35" s="8"/>
      <c r="FS35" s="8"/>
      <c r="FT35" s="8"/>
      <c r="FU35" s="8"/>
      <c r="FV35" s="8"/>
      <c r="FW35" s="8"/>
      <c r="FX35" s="8"/>
      <c r="FY35" s="8"/>
      <c r="FZ35" s="8"/>
      <c r="GA35" s="8"/>
      <c r="GB35" s="8"/>
      <c r="GC35" s="8"/>
      <c r="GD35" s="8"/>
      <c r="GE35" s="8"/>
      <c r="GF35" s="8"/>
      <c r="GG35" s="8"/>
      <c r="GH35" s="8"/>
      <c r="GI35" s="8"/>
      <c r="GJ35" s="8"/>
      <c r="GK35" s="8"/>
      <c r="GL35" s="8"/>
      <c r="GM35" s="8"/>
      <c r="GN35" s="8"/>
      <c r="GO35" s="8"/>
      <c r="GP35" s="8"/>
      <c r="GQ35" s="8"/>
      <c r="GR35" s="8"/>
      <c r="GS35" s="8"/>
      <c r="GT35" s="8"/>
      <c r="GU35" s="8"/>
      <c r="GV35" s="8"/>
      <c r="GW35" s="8"/>
      <c r="GX35" s="8"/>
      <c r="GY35" s="8"/>
      <c r="GZ35" s="8"/>
      <c r="HA35" s="8"/>
      <c r="HB35" s="8"/>
      <c r="HC35" s="8"/>
      <c r="HD35" s="8"/>
      <c r="HE35" s="8"/>
      <c r="HF35" s="8"/>
      <c r="HG35" s="8"/>
      <c r="HH35" s="8"/>
      <c r="HI35" s="8"/>
      <c r="HJ35" s="8"/>
      <c r="HK35" s="8"/>
      <c r="HL35" s="8"/>
      <c r="HM35" s="8"/>
      <c r="HN35" s="8"/>
      <c r="HO35" s="8"/>
      <c r="HP35" s="8"/>
      <c r="HQ35" s="8"/>
      <c r="HR35" s="8"/>
      <c r="HS35" s="8"/>
      <c r="HT35" s="8"/>
      <c r="HU35" s="8"/>
      <c r="HV35" s="8"/>
      <c r="HW35" s="8"/>
      <c r="HX35" s="8"/>
      <c r="HY35" s="8"/>
      <c r="HZ35" s="8"/>
      <c r="IA35" s="8"/>
      <c r="IB35" s="8"/>
      <c r="IC35" s="8"/>
      <c r="ID35" s="8"/>
      <c r="IE35" s="8"/>
      <c r="IF35" s="8"/>
      <c r="IG35" s="8"/>
      <c r="IH35" s="8"/>
      <c r="II35" s="8"/>
      <c r="IJ35" s="8"/>
      <c r="IK35" s="8"/>
      <c r="IL35" s="8"/>
      <c r="IM35" s="8"/>
      <c r="IN35" s="8"/>
      <c r="IO35" s="8"/>
    </row>
    <row r="36" spans="1:249" x14ac:dyDescent="0.2">
      <c r="A36" s="630"/>
      <c r="B36" s="274" t="s">
        <v>133</v>
      </c>
      <c r="C36" s="484">
        <v>163254</v>
      </c>
      <c r="D36" s="496">
        <f>C36*100/C33</f>
        <v>16.559232928178812</v>
      </c>
      <c r="E36" s="487">
        <v>74543</v>
      </c>
      <c r="F36" s="496">
        <v>12.315213230387553</v>
      </c>
      <c r="G36" s="487">
        <v>88711</v>
      </c>
      <c r="H36" s="498">
        <v>17.128397696522722</v>
      </c>
      <c r="I36" s="490">
        <v>163254</v>
      </c>
      <c r="J36" s="487">
        <v>134957</v>
      </c>
      <c r="K36" s="487">
        <f t="shared" si="16"/>
        <v>28297</v>
      </c>
      <c r="L36" s="514">
        <f t="shared" si="1"/>
        <v>20.967419252058065</v>
      </c>
      <c r="M36" s="493">
        <v>74543</v>
      </c>
      <c r="N36" s="487">
        <v>58873</v>
      </c>
      <c r="O36" s="487">
        <f t="shared" si="17"/>
        <v>15670</v>
      </c>
      <c r="P36" s="521">
        <f t="shared" si="3"/>
        <v>26.616615426426375</v>
      </c>
      <c r="Q36" s="487">
        <v>88711</v>
      </c>
      <c r="R36" s="487">
        <v>76084</v>
      </c>
      <c r="S36" s="487">
        <f t="shared" si="4"/>
        <v>12627</v>
      </c>
      <c r="T36" s="525">
        <f t="shared" si="5"/>
        <v>16.596130592503023</v>
      </c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8"/>
      <c r="CL36" s="8"/>
      <c r="CM36" s="8"/>
      <c r="CN36" s="8"/>
      <c r="CO36" s="8"/>
      <c r="CP36" s="8"/>
      <c r="CQ36" s="8"/>
      <c r="CR36" s="8"/>
      <c r="CS36" s="8"/>
      <c r="CT36" s="8"/>
      <c r="CU36" s="8"/>
      <c r="CV36" s="8"/>
      <c r="CW36" s="8"/>
      <c r="CX36" s="8"/>
      <c r="CY36" s="8"/>
      <c r="CZ36" s="8"/>
      <c r="DA36" s="8"/>
      <c r="DB36" s="8"/>
      <c r="DC36" s="8"/>
      <c r="DD36" s="8"/>
      <c r="DE36" s="8"/>
      <c r="DF36" s="8"/>
      <c r="DG36" s="8"/>
      <c r="DH36" s="8"/>
      <c r="DI36" s="8"/>
      <c r="DJ36" s="8"/>
      <c r="DK36" s="8"/>
      <c r="DL36" s="8"/>
      <c r="DM36" s="8"/>
      <c r="DN36" s="8"/>
      <c r="DO36" s="8"/>
      <c r="DP36" s="8"/>
      <c r="DQ36" s="8"/>
      <c r="DR36" s="8"/>
      <c r="DS36" s="8"/>
      <c r="DT36" s="8"/>
      <c r="DU36" s="8"/>
      <c r="DV36" s="8"/>
      <c r="DW36" s="8"/>
      <c r="DX36" s="8"/>
      <c r="DY36" s="8"/>
      <c r="DZ36" s="8"/>
      <c r="EA36" s="8"/>
      <c r="EB36" s="8"/>
      <c r="EC36" s="8"/>
      <c r="ED36" s="8"/>
      <c r="EE36" s="8"/>
      <c r="EF36" s="8"/>
      <c r="EG36" s="8"/>
      <c r="EH36" s="8"/>
      <c r="EI36" s="8"/>
      <c r="EJ36" s="8"/>
      <c r="EK36" s="8"/>
      <c r="EL36" s="8"/>
      <c r="EM36" s="8"/>
      <c r="EN36" s="8"/>
      <c r="EO36" s="8"/>
      <c r="EP36" s="8"/>
      <c r="EQ36" s="8"/>
      <c r="ER36" s="8"/>
      <c r="ES36" s="8"/>
      <c r="ET36" s="8"/>
      <c r="EU36" s="8"/>
      <c r="EV36" s="8"/>
      <c r="EW36" s="8"/>
      <c r="EX36" s="8"/>
      <c r="EY36" s="8"/>
      <c r="EZ36" s="8"/>
      <c r="FA36" s="8"/>
      <c r="FB36" s="8"/>
      <c r="FC36" s="8"/>
      <c r="FD36" s="8"/>
      <c r="FE36" s="8"/>
      <c r="FF36" s="8"/>
      <c r="FG36" s="8"/>
      <c r="FH36" s="8"/>
      <c r="FI36" s="8"/>
      <c r="FJ36" s="8"/>
      <c r="FK36" s="8"/>
      <c r="FL36" s="8"/>
      <c r="FM36" s="8"/>
      <c r="FN36" s="8"/>
      <c r="FO36" s="8"/>
      <c r="FP36" s="8"/>
      <c r="FQ36" s="8"/>
      <c r="FR36" s="8"/>
      <c r="FS36" s="8"/>
      <c r="FT36" s="8"/>
      <c r="FU36" s="8"/>
      <c r="FV36" s="8"/>
      <c r="FW36" s="8"/>
      <c r="FX36" s="8"/>
      <c r="FY36" s="8"/>
      <c r="FZ36" s="8"/>
      <c r="GA36" s="8"/>
      <c r="GB36" s="8"/>
      <c r="GC36" s="8"/>
      <c r="GD36" s="8"/>
      <c r="GE36" s="8"/>
      <c r="GF36" s="8"/>
      <c r="GG36" s="8"/>
      <c r="GH36" s="8"/>
      <c r="GI36" s="8"/>
      <c r="GJ36" s="8"/>
      <c r="GK36" s="8"/>
      <c r="GL36" s="8"/>
      <c r="GM36" s="8"/>
      <c r="GN36" s="8"/>
      <c r="GO36" s="8"/>
      <c r="GP36" s="8"/>
      <c r="GQ36" s="8"/>
      <c r="GR36" s="8"/>
      <c r="GS36" s="8"/>
      <c r="GT36" s="8"/>
      <c r="GU36" s="8"/>
      <c r="GV36" s="8"/>
      <c r="GW36" s="8"/>
      <c r="GX36" s="8"/>
      <c r="GY36" s="8"/>
      <c r="GZ36" s="8"/>
      <c r="HA36" s="8"/>
      <c r="HB36" s="8"/>
      <c r="HC36" s="8"/>
      <c r="HD36" s="8"/>
      <c r="HE36" s="8"/>
      <c r="HF36" s="8"/>
      <c r="HG36" s="8"/>
      <c r="HH36" s="8"/>
      <c r="HI36" s="8"/>
      <c r="HJ36" s="8"/>
      <c r="HK36" s="8"/>
      <c r="HL36" s="8"/>
      <c r="HM36" s="8"/>
      <c r="HN36" s="8"/>
      <c r="HO36" s="8"/>
      <c r="HP36" s="8"/>
      <c r="HQ36" s="8"/>
      <c r="HR36" s="8"/>
      <c r="HS36" s="8"/>
      <c r="HT36" s="8"/>
      <c r="HU36" s="8"/>
      <c r="HV36" s="8"/>
      <c r="HW36" s="8"/>
      <c r="HX36" s="8"/>
      <c r="HY36" s="8"/>
      <c r="HZ36" s="8"/>
      <c r="IA36" s="8"/>
      <c r="IB36" s="8"/>
      <c r="IC36" s="8"/>
      <c r="ID36" s="8"/>
      <c r="IE36" s="8"/>
      <c r="IF36" s="8"/>
      <c r="IG36" s="8"/>
      <c r="IH36" s="8"/>
      <c r="II36" s="8"/>
      <c r="IJ36" s="8"/>
      <c r="IK36" s="8"/>
      <c r="IL36" s="8"/>
      <c r="IM36" s="8"/>
      <c r="IN36" s="8"/>
      <c r="IO36" s="8"/>
    </row>
    <row r="37" spans="1:249" x14ac:dyDescent="0.2">
      <c r="A37" s="630"/>
      <c r="B37" s="274" t="s">
        <v>134</v>
      </c>
      <c r="C37" s="484">
        <v>124026</v>
      </c>
      <c r="D37" s="496">
        <f>C37*100/C33</f>
        <v>12.5802456488068</v>
      </c>
      <c r="E37" s="487">
        <v>64599</v>
      </c>
      <c r="F37" s="496">
        <v>11.988888214855738</v>
      </c>
      <c r="G37" s="487">
        <v>59427</v>
      </c>
      <c r="H37" s="498">
        <v>11.900773979171451</v>
      </c>
      <c r="I37" s="490">
        <v>124026</v>
      </c>
      <c r="J37" s="487">
        <v>110176</v>
      </c>
      <c r="K37" s="487">
        <f t="shared" si="16"/>
        <v>13850</v>
      </c>
      <c r="L37" s="514">
        <f t="shared" si="1"/>
        <v>12.57079581760093</v>
      </c>
      <c r="M37" s="493">
        <v>64599</v>
      </c>
      <c r="N37" s="487">
        <v>57313</v>
      </c>
      <c r="O37" s="487">
        <f t="shared" si="17"/>
        <v>7286</v>
      </c>
      <c r="P37" s="521">
        <f t="shared" si="3"/>
        <v>12.712648090311099</v>
      </c>
      <c r="Q37" s="487">
        <v>59427</v>
      </c>
      <c r="R37" s="487">
        <v>52863</v>
      </c>
      <c r="S37" s="487">
        <f t="shared" si="4"/>
        <v>6564</v>
      </c>
      <c r="T37" s="525">
        <f t="shared" si="5"/>
        <v>12.417002440270132</v>
      </c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  <c r="DP37" s="8"/>
      <c r="DQ37" s="8"/>
      <c r="DR37" s="8"/>
      <c r="DS37" s="8"/>
      <c r="DT37" s="8"/>
      <c r="DU37" s="8"/>
      <c r="DV37" s="8"/>
      <c r="DW37" s="8"/>
      <c r="DX37" s="8"/>
      <c r="DY37" s="8"/>
      <c r="DZ37" s="8"/>
      <c r="EA37" s="8"/>
      <c r="EB37" s="8"/>
      <c r="EC37" s="8"/>
      <c r="ED37" s="8"/>
      <c r="EE37" s="8"/>
      <c r="EF37" s="8"/>
      <c r="EG37" s="8"/>
      <c r="EH37" s="8"/>
      <c r="EI37" s="8"/>
      <c r="EJ37" s="8"/>
      <c r="EK37" s="8"/>
      <c r="EL37" s="8"/>
      <c r="EM37" s="8"/>
      <c r="EN37" s="8"/>
      <c r="EO37" s="8"/>
      <c r="EP37" s="8"/>
      <c r="EQ37" s="8"/>
      <c r="ER37" s="8"/>
      <c r="ES37" s="8"/>
      <c r="ET37" s="8"/>
      <c r="EU37" s="8"/>
      <c r="EV37" s="8"/>
      <c r="EW37" s="8"/>
      <c r="EX37" s="8"/>
      <c r="EY37" s="8"/>
      <c r="EZ37" s="8"/>
      <c r="FA37" s="8"/>
      <c r="FB37" s="8"/>
      <c r="FC37" s="8"/>
      <c r="FD37" s="8"/>
      <c r="FE37" s="8"/>
      <c r="FF37" s="8"/>
      <c r="FG37" s="8"/>
      <c r="FH37" s="8"/>
      <c r="FI37" s="8"/>
      <c r="FJ37" s="8"/>
      <c r="FK37" s="8"/>
      <c r="FL37" s="8"/>
      <c r="FM37" s="8"/>
      <c r="FN37" s="8"/>
      <c r="FO37" s="8"/>
      <c r="FP37" s="8"/>
      <c r="FQ37" s="8"/>
      <c r="FR37" s="8"/>
      <c r="FS37" s="8"/>
      <c r="FT37" s="8"/>
      <c r="FU37" s="8"/>
      <c r="FV37" s="8"/>
      <c r="FW37" s="8"/>
      <c r="FX37" s="8"/>
      <c r="FY37" s="8"/>
      <c r="FZ37" s="8"/>
      <c r="GA37" s="8"/>
      <c r="GB37" s="8"/>
      <c r="GC37" s="8"/>
      <c r="GD37" s="8"/>
      <c r="GE37" s="8"/>
      <c r="GF37" s="8"/>
      <c r="GG37" s="8"/>
      <c r="GH37" s="8"/>
      <c r="GI37" s="8"/>
      <c r="GJ37" s="8"/>
      <c r="GK37" s="8"/>
      <c r="GL37" s="8"/>
      <c r="GM37" s="8"/>
      <c r="GN37" s="8"/>
      <c r="GO37" s="8"/>
      <c r="GP37" s="8"/>
      <c r="GQ37" s="8"/>
      <c r="GR37" s="8"/>
      <c r="GS37" s="8"/>
      <c r="GT37" s="8"/>
      <c r="GU37" s="8"/>
      <c r="GV37" s="8"/>
      <c r="GW37" s="8"/>
      <c r="GX37" s="8"/>
      <c r="GY37" s="8"/>
      <c r="GZ37" s="8"/>
      <c r="HA37" s="8"/>
      <c r="HB37" s="8"/>
      <c r="HC37" s="8"/>
      <c r="HD37" s="8"/>
      <c r="HE37" s="8"/>
      <c r="HF37" s="8"/>
      <c r="HG37" s="8"/>
      <c r="HH37" s="8"/>
      <c r="HI37" s="8"/>
      <c r="HJ37" s="8"/>
      <c r="HK37" s="8"/>
      <c r="HL37" s="8"/>
      <c r="HM37" s="8"/>
      <c r="HN37" s="8"/>
      <c r="HO37" s="8"/>
      <c r="HP37" s="8"/>
      <c r="HQ37" s="8"/>
      <c r="HR37" s="8"/>
      <c r="HS37" s="8"/>
      <c r="HT37" s="8"/>
      <c r="HU37" s="8"/>
      <c r="HV37" s="8"/>
      <c r="HW37" s="8"/>
      <c r="HX37" s="8"/>
      <c r="HY37" s="8"/>
      <c r="HZ37" s="8"/>
      <c r="IA37" s="8"/>
      <c r="IB37" s="8"/>
      <c r="IC37" s="8"/>
      <c r="ID37" s="8"/>
      <c r="IE37" s="8"/>
      <c r="IF37" s="8"/>
      <c r="IG37" s="8"/>
      <c r="IH37" s="8"/>
      <c r="II37" s="8"/>
      <c r="IJ37" s="8"/>
      <c r="IK37" s="8"/>
      <c r="IL37" s="8"/>
      <c r="IM37" s="8"/>
      <c r="IN37" s="8"/>
      <c r="IO37" s="8"/>
    </row>
    <row r="38" spans="1:249" ht="24" x14ac:dyDescent="0.2">
      <c r="A38" s="630"/>
      <c r="B38" s="274" t="s">
        <v>135</v>
      </c>
      <c r="C38" s="484">
        <v>104851</v>
      </c>
      <c r="D38" s="496">
        <f>C38*100/C33</f>
        <v>10.635280800179332</v>
      </c>
      <c r="E38" s="487">
        <v>41542</v>
      </c>
      <c r="F38" s="496">
        <v>8.4718994416913684</v>
      </c>
      <c r="G38" s="487">
        <v>63309</v>
      </c>
      <c r="H38" s="498">
        <v>13.647517548480634</v>
      </c>
      <c r="I38" s="490">
        <v>104851</v>
      </c>
      <c r="J38" s="487">
        <v>101122</v>
      </c>
      <c r="K38" s="487">
        <f t="shared" si="16"/>
        <v>3729</v>
      </c>
      <c r="L38" s="514">
        <f t="shared" si="1"/>
        <v>3.6876248491920651</v>
      </c>
      <c r="M38" s="493">
        <v>41542</v>
      </c>
      <c r="N38" s="487">
        <v>40500</v>
      </c>
      <c r="O38" s="487">
        <f t="shared" si="17"/>
        <v>1042</v>
      </c>
      <c r="P38" s="521">
        <f t="shared" si="3"/>
        <v>2.5728395061728393</v>
      </c>
      <c r="Q38" s="487">
        <v>63309</v>
      </c>
      <c r="R38" s="487">
        <v>60622</v>
      </c>
      <c r="S38" s="487">
        <f t="shared" si="4"/>
        <v>2687</v>
      </c>
      <c r="T38" s="525">
        <f t="shared" si="5"/>
        <v>4.4323842829335884</v>
      </c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  <c r="DP38" s="8"/>
      <c r="DQ38" s="8"/>
      <c r="DR38" s="8"/>
      <c r="DS38" s="8"/>
      <c r="DT38" s="8"/>
      <c r="DU38" s="8"/>
      <c r="DV38" s="8"/>
      <c r="DW38" s="8"/>
      <c r="DX38" s="8"/>
      <c r="DY38" s="8"/>
      <c r="DZ38" s="8"/>
      <c r="EA38" s="8"/>
      <c r="EB38" s="8"/>
      <c r="EC38" s="8"/>
      <c r="ED38" s="8"/>
      <c r="EE38" s="8"/>
      <c r="EF38" s="8"/>
      <c r="EG38" s="8"/>
      <c r="EH38" s="8"/>
      <c r="EI38" s="8"/>
      <c r="EJ38" s="8"/>
      <c r="EK38" s="8"/>
      <c r="EL38" s="8"/>
      <c r="EM38" s="8"/>
      <c r="EN38" s="8"/>
      <c r="EO38" s="8"/>
      <c r="EP38" s="8"/>
      <c r="EQ38" s="8"/>
      <c r="ER38" s="8"/>
      <c r="ES38" s="8"/>
      <c r="ET38" s="8"/>
      <c r="EU38" s="8"/>
      <c r="EV38" s="8"/>
      <c r="EW38" s="8"/>
      <c r="EX38" s="8"/>
      <c r="EY38" s="8"/>
      <c r="EZ38" s="8"/>
      <c r="FA38" s="8"/>
      <c r="FB38" s="8"/>
      <c r="FC38" s="8"/>
      <c r="FD38" s="8"/>
      <c r="FE38" s="8"/>
      <c r="FF38" s="8"/>
      <c r="FG38" s="8"/>
      <c r="FH38" s="8"/>
      <c r="FI38" s="8"/>
      <c r="FJ38" s="8"/>
      <c r="FK38" s="8"/>
      <c r="FL38" s="8"/>
      <c r="FM38" s="8"/>
      <c r="FN38" s="8"/>
      <c r="FO38" s="8"/>
      <c r="FP38" s="8"/>
      <c r="FQ38" s="8"/>
      <c r="FR38" s="8"/>
      <c r="FS38" s="8"/>
      <c r="FT38" s="8"/>
      <c r="FU38" s="8"/>
      <c r="FV38" s="8"/>
      <c r="FW38" s="8"/>
      <c r="FX38" s="8"/>
      <c r="FY38" s="8"/>
      <c r="FZ38" s="8"/>
      <c r="GA38" s="8"/>
      <c r="GB38" s="8"/>
      <c r="GC38" s="8"/>
      <c r="GD38" s="8"/>
      <c r="GE38" s="8"/>
      <c r="GF38" s="8"/>
      <c r="GG38" s="8"/>
      <c r="GH38" s="8"/>
      <c r="GI38" s="8"/>
      <c r="GJ38" s="8"/>
      <c r="GK38" s="8"/>
      <c r="GL38" s="8"/>
      <c r="GM38" s="8"/>
      <c r="GN38" s="8"/>
      <c r="GO38" s="8"/>
      <c r="GP38" s="8"/>
      <c r="GQ38" s="8"/>
      <c r="GR38" s="8"/>
      <c r="GS38" s="8"/>
      <c r="GT38" s="8"/>
      <c r="GU38" s="8"/>
      <c r="GV38" s="8"/>
      <c r="GW38" s="8"/>
      <c r="GX38" s="8"/>
      <c r="GY38" s="8"/>
      <c r="GZ38" s="8"/>
      <c r="HA38" s="8"/>
      <c r="HB38" s="8"/>
      <c r="HC38" s="8"/>
      <c r="HD38" s="8"/>
      <c r="HE38" s="8"/>
      <c r="HF38" s="8"/>
      <c r="HG38" s="8"/>
      <c r="HH38" s="8"/>
      <c r="HI38" s="8"/>
      <c r="HJ38" s="8"/>
      <c r="HK38" s="8"/>
      <c r="HL38" s="8"/>
      <c r="HM38" s="8"/>
      <c r="HN38" s="8"/>
      <c r="HO38" s="8"/>
      <c r="HP38" s="8"/>
      <c r="HQ38" s="8"/>
      <c r="HR38" s="8"/>
      <c r="HS38" s="8"/>
      <c r="HT38" s="8"/>
      <c r="HU38" s="8"/>
      <c r="HV38" s="8"/>
      <c r="HW38" s="8"/>
      <c r="HX38" s="8"/>
      <c r="HY38" s="8"/>
      <c r="HZ38" s="8"/>
      <c r="IA38" s="8"/>
      <c r="IB38" s="8"/>
      <c r="IC38" s="8"/>
      <c r="ID38" s="8"/>
      <c r="IE38" s="8"/>
      <c r="IF38" s="8"/>
      <c r="IG38" s="8"/>
      <c r="IH38" s="8"/>
      <c r="II38" s="8"/>
      <c r="IJ38" s="8"/>
      <c r="IK38" s="8"/>
      <c r="IL38" s="8"/>
      <c r="IM38" s="8"/>
      <c r="IN38" s="8"/>
      <c r="IO38" s="8"/>
    </row>
    <row r="39" spans="1:249" ht="24" x14ac:dyDescent="0.2">
      <c r="A39" s="630"/>
      <c r="B39" s="274" t="s">
        <v>136</v>
      </c>
      <c r="C39" s="484">
        <v>332438</v>
      </c>
      <c r="D39" s="496">
        <f>C39*100/C33</f>
        <v>33.719959548788438</v>
      </c>
      <c r="E39" s="487">
        <v>139232</v>
      </c>
      <c r="F39" s="496">
        <v>24.698829204415429</v>
      </c>
      <c r="G39" s="487">
        <v>193206</v>
      </c>
      <c r="H39" s="498">
        <v>36.186565450542325</v>
      </c>
      <c r="I39" s="490">
        <v>332438</v>
      </c>
      <c r="J39" s="487">
        <v>278813</v>
      </c>
      <c r="K39" s="487">
        <f t="shared" si="16"/>
        <v>53625</v>
      </c>
      <c r="L39" s="514">
        <f t="shared" si="1"/>
        <v>19.233321258334438</v>
      </c>
      <c r="M39" s="493">
        <v>139232</v>
      </c>
      <c r="N39" s="487">
        <v>118073</v>
      </c>
      <c r="O39" s="487">
        <f t="shared" si="17"/>
        <v>21159</v>
      </c>
      <c r="P39" s="521">
        <f t="shared" si="3"/>
        <v>17.920269663682635</v>
      </c>
      <c r="Q39" s="487">
        <v>193206</v>
      </c>
      <c r="R39" s="487">
        <v>160740</v>
      </c>
      <c r="S39" s="487">
        <f t="shared" si="4"/>
        <v>32466</v>
      </c>
      <c r="T39" s="525">
        <f t="shared" si="5"/>
        <v>20.197835013064577</v>
      </c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  <c r="BW39" s="8"/>
      <c r="BX39" s="8"/>
      <c r="BY39" s="8"/>
      <c r="BZ39" s="8"/>
      <c r="CA39" s="8"/>
      <c r="CB39" s="8"/>
      <c r="CC39" s="8"/>
      <c r="CD39" s="8"/>
      <c r="CE39" s="8"/>
      <c r="CF39" s="8"/>
      <c r="CG39" s="8"/>
      <c r="CH39" s="8"/>
      <c r="CI39" s="8"/>
      <c r="CJ39" s="8"/>
      <c r="CK39" s="8"/>
      <c r="CL39" s="8"/>
      <c r="CM39" s="8"/>
      <c r="CN39" s="8"/>
      <c r="CO39" s="8"/>
      <c r="CP39" s="8"/>
      <c r="CQ39" s="8"/>
      <c r="CR39" s="8"/>
      <c r="CS39" s="8"/>
      <c r="CT39" s="8"/>
      <c r="CU39" s="8"/>
      <c r="CV39" s="8"/>
      <c r="CW39" s="8"/>
      <c r="CX39" s="8"/>
      <c r="CY39" s="8"/>
      <c r="CZ39" s="8"/>
      <c r="DA39" s="8"/>
      <c r="DB39" s="8"/>
      <c r="DC39" s="8"/>
      <c r="DD39" s="8"/>
      <c r="DE39" s="8"/>
      <c r="DF39" s="8"/>
      <c r="DG39" s="8"/>
      <c r="DH39" s="8"/>
      <c r="DI39" s="8"/>
      <c r="DJ39" s="8"/>
      <c r="DK39" s="8"/>
      <c r="DL39" s="8"/>
      <c r="DM39" s="8"/>
      <c r="DN39" s="8"/>
      <c r="DO39" s="8"/>
      <c r="DP39" s="8"/>
      <c r="DQ39" s="8"/>
      <c r="DR39" s="8"/>
      <c r="DS39" s="8"/>
      <c r="DT39" s="8"/>
      <c r="DU39" s="8"/>
      <c r="DV39" s="8"/>
      <c r="DW39" s="8"/>
      <c r="DX39" s="8"/>
      <c r="DY39" s="8"/>
      <c r="DZ39" s="8"/>
      <c r="EA39" s="8"/>
      <c r="EB39" s="8"/>
      <c r="EC39" s="8"/>
      <c r="ED39" s="8"/>
      <c r="EE39" s="8"/>
      <c r="EF39" s="8"/>
      <c r="EG39" s="8"/>
      <c r="EH39" s="8"/>
      <c r="EI39" s="8"/>
      <c r="EJ39" s="8"/>
      <c r="EK39" s="8"/>
      <c r="EL39" s="8"/>
      <c r="EM39" s="8"/>
      <c r="EN39" s="8"/>
      <c r="EO39" s="8"/>
      <c r="EP39" s="8"/>
      <c r="EQ39" s="8"/>
      <c r="ER39" s="8"/>
      <c r="ES39" s="8"/>
      <c r="ET39" s="8"/>
      <c r="EU39" s="8"/>
      <c r="EV39" s="8"/>
      <c r="EW39" s="8"/>
      <c r="EX39" s="8"/>
      <c r="EY39" s="8"/>
      <c r="EZ39" s="8"/>
      <c r="FA39" s="8"/>
      <c r="FB39" s="8"/>
      <c r="FC39" s="8"/>
      <c r="FD39" s="8"/>
      <c r="FE39" s="8"/>
      <c r="FF39" s="8"/>
      <c r="FG39" s="8"/>
      <c r="FH39" s="8"/>
      <c r="FI39" s="8"/>
      <c r="FJ39" s="8"/>
      <c r="FK39" s="8"/>
      <c r="FL39" s="8"/>
      <c r="FM39" s="8"/>
      <c r="FN39" s="8"/>
      <c r="FO39" s="8"/>
      <c r="FP39" s="8"/>
      <c r="FQ39" s="8"/>
      <c r="FR39" s="8"/>
      <c r="FS39" s="8"/>
      <c r="FT39" s="8"/>
      <c r="FU39" s="8"/>
      <c r="FV39" s="8"/>
      <c r="FW39" s="8"/>
      <c r="FX39" s="8"/>
      <c r="FY39" s="8"/>
      <c r="FZ39" s="8"/>
      <c r="GA39" s="8"/>
      <c r="GB39" s="8"/>
      <c r="GC39" s="8"/>
      <c r="GD39" s="8"/>
      <c r="GE39" s="8"/>
      <c r="GF39" s="8"/>
      <c r="GG39" s="8"/>
      <c r="GH39" s="8"/>
      <c r="GI39" s="8"/>
      <c r="GJ39" s="8"/>
      <c r="GK39" s="8"/>
      <c r="GL39" s="8"/>
      <c r="GM39" s="8"/>
      <c r="GN39" s="8"/>
      <c r="GO39" s="8"/>
      <c r="GP39" s="8"/>
      <c r="GQ39" s="8"/>
      <c r="GR39" s="8"/>
      <c r="GS39" s="8"/>
      <c r="GT39" s="8"/>
      <c r="GU39" s="8"/>
      <c r="GV39" s="8"/>
      <c r="GW39" s="8"/>
      <c r="GX39" s="8"/>
      <c r="GY39" s="8"/>
      <c r="GZ39" s="8"/>
      <c r="HA39" s="8"/>
      <c r="HB39" s="8"/>
      <c r="HC39" s="8"/>
      <c r="HD39" s="8"/>
      <c r="HE39" s="8"/>
      <c r="HF39" s="8"/>
      <c r="HG39" s="8"/>
      <c r="HH39" s="8"/>
      <c r="HI39" s="8"/>
      <c r="HJ39" s="8"/>
      <c r="HK39" s="8"/>
      <c r="HL39" s="8"/>
      <c r="HM39" s="8"/>
      <c r="HN39" s="8"/>
      <c r="HO39" s="8"/>
      <c r="HP39" s="8"/>
      <c r="HQ39" s="8"/>
      <c r="HR39" s="8"/>
      <c r="HS39" s="8"/>
      <c r="HT39" s="8"/>
      <c r="HU39" s="8"/>
      <c r="HV39" s="8"/>
      <c r="HW39" s="8"/>
      <c r="HX39" s="8"/>
      <c r="HY39" s="8"/>
      <c r="HZ39" s="8"/>
      <c r="IA39" s="8"/>
      <c r="IB39" s="8"/>
      <c r="IC39" s="8"/>
      <c r="ID39" s="8"/>
      <c r="IE39" s="8"/>
      <c r="IF39" s="8"/>
      <c r="IG39" s="8"/>
      <c r="IH39" s="8"/>
      <c r="II39" s="8"/>
      <c r="IJ39" s="8"/>
      <c r="IK39" s="8"/>
      <c r="IL39" s="8"/>
      <c r="IM39" s="8"/>
      <c r="IN39" s="8"/>
      <c r="IO39" s="8"/>
    </row>
    <row r="40" spans="1:249" ht="24" x14ac:dyDescent="0.2">
      <c r="A40" s="630"/>
      <c r="B40" s="274" t="s">
        <v>137</v>
      </c>
      <c r="C40" s="484">
        <v>1380</v>
      </c>
      <c r="D40" s="496">
        <f>C40*100/C33</f>
        <v>0.13997660970565354</v>
      </c>
      <c r="E40" s="487">
        <v>1116</v>
      </c>
      <c r="F40" s="496">
        <v>0.22508058763604719</v>
      </c>
      <c r="G40" s="487">
        <v>264</v>
      </c>
      <c r="H40" s="498">
        <v>4.570034083899522E-2</v>
      </c>
      <c r="I40" s="490">
        <v>1380</v>
      </c>
      <c r="J40" s="487">
        <v>1279</v>
      </c>
      <c r="K40" s="487">
        <f t="shared" si="16"/>
        <v>101</v>
      </c>
      <c r="L40" s="514">
        <f t="shared" si="1"/>
        <v>7.8967943706020325</v>
      </c>
      <c r="M40" s="493">
        <v>1116</v>
      </c>
      <c r="N40" s="487">
        <v>1076</v>
      </c>
      <c r="O40" s="487">
        <f t="shared" si="17"/>
        <v>40</v>
      </c>
      <c r="P40" s="521">
        <f t="shared" si="3"/>
        <v>3.7174721189591078</v>
      </c>
      <c r="Q40" s="487">
        <v>264</v>
      </c>
      <c r="R40" s="487">
        <v>203</v>
      </c>
      <c r="S40" s="487">
        <f t="shared" si="4"/>
        <v>61</v>
      </c>
      <c r="T40" s="525">
        <f t="shared" si="5"/>
        <v>30.049261083743843</v>
      </c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8"/>
      <c r="BH40" s="8"/>
      <c r="BI40" s="8"/>
      <c r="BJ40" s="8"/>
      <c r="BK40" s="8"/>
      <c r="BL40" s="8"/>
      <c r="BM40" s="8"/>
      <c r="BN40" s="8"/>
      <c r="BO40" s="8"/>
      <c r="BP40" s="8"/>
      <c r="BQ40" s="8"/>
      <c r="BR40" s="8"/>
      <c r="BS40" s="8"/>
      <c r="BT40" s="8"/>
      <c r="BU40" s="8"/>
      <c r="BV40" s="8"/>
      <c r="BW40" s="8"/>
      <c r="BX40" s="8"/>
      <c r="BY40" s="8"/>
      <c r="BZ40" s="8"/>
      <c r="CA40" s="8"/>
      <c r="CB40" s="8"/>
      <c r="CC40" s="8"/>
      <c r="CD40" s="8"/>
      <c r="CE40" s="8"/>
      <c r="CF40" s="8"/>
      <c r="CG40" s="8"/>
      <c r="CH40" s="8"/>
      <c r="CI40" s="8"/>
      <c r="CJ40" s="8"/>
      <c r="CK40" s="8"/>
      <c r="CL40" s="8"/>
      <c r="CM40" s="8"/>
      <c r="CN40" s="8"/>
      <c r="CO40" s="8"/>
      <c r="CP40" s="8"/>
      <c r="CQ40" s="8"/>
      <c r="CR40" s="8"/>
      <c r="CS40" s="8"/>
      <c r="CT40" s="8"/>
      <c r="CU40" s="8"/>
      <c r="CV40" s="8"/>
      <c r="CW40" s="8"/>
      <c r="CX40" s="8"/>
      <c r="CY40" s="8"/>
      <c r="CZ40" s="8"/>
      <c r="DA40" s="8"/>
      <c r="DB40" s="8"/>
      <c r="DC40" s="8"/>
      <c r="DD40" s="8"/>
      <c r="DE40" s="8"/>
      <c r="DF40" s="8"/>
      <c r="DG40" s="8"/>
      <c r="DH40" s="8"/>
      <c r="DI40" s="8"/>
      <c r="DJ40" s="8"/>
      <c r="DK40" s="8"/>
      <c r="DL40" s="8"/>
      <c r="DM40" s="8"/>
      <c r="DN40" s="8"/>
      <c r="DO40" s="8"/>
      <c r="DP40" s="8"/>
      <c r="DQ40" s="8"/>
      <c r="DR40" s="8"/>
      <c r="DS40" s="8"/>
      <c r="DT40" s="8"/>
      <c r="DU40" s="8"/>
      <c r="DV40" s="8"/>
      <c r="DW40" s="8"/>
      <c r="DX40" s="8"/>
      <c r="DY40" s="8"/>
      <c r="DZ40" s="8"/>
      <c r="EA40" s="8"/>
      <c r="EB40" s="8"/>
      <c r="EC40" s="8"/>
      <c r="ED40" s="8"/>
      <c r="EE40" s="8"/>
      <c r="EF40" s="8"/>
      <c r="EG40" s="8"/>
      <c r="EH40" s="8"/>
      <c r="EI40" s="8"/>
      <c r="EJ40" s="8"/>
      <c r="EK40" s="8"/>
      <c r="EL40" s="8"/>
      <c r="EM40" s="8"/>
      <c r="EN40" s="8"/>
      <c r="EO40" s="8"/>
      <c r="EP40" s="8"/>
      <c r="EQ40" s="8"/>
      <c r="ER40" s="8"/>
      <c r="ES40" s="8"/>
      <c r="ET40" s="8"/>
      <c r="EU40" s="8"/>
      <c r="EV40" s="8"/>
      <c r="EW40" s="8"/>
      <c r="EX40" s="8"/>
      <c r="EY40" s="8"/>
      <c r="EZ40" s="8"/>
      <c r="FA40" s="8"/>
      <c r="FB40" s="8"/>
      <c r="FC40" s="8"/>
      <c r="FD40" s="8"/>
      <c r="FE40" s="8"/>
      <c r="FF40" s="8"/>
      <c r="FG40" s="8"/>
      <c r="FH40" s="8"/>
      <c r="FI40" s="8"/>
      <c r="FJ40" s="8"/>
      <c r="FK40" s="8"/>
      <c r="FL40" s="8"/>
      <c r="FM40" s="8"/>
      <c r="FN40" s="8"/>
      <c r="FO40" s="8"/>
      <c r="FP40" s="8"/>
      <c r="FQ40" s="8"/>
      <c r="FR40" s="8"/>
      <c r="FS40" s="8"/>
      <c r="FT40" s="8"/>
      <c r="FU40" s="8"/>
      <c r="FV40" s="8"/>
      <c r="FW40" s="8"/>
      <c r="FX40" s="8"/>
      <c r="FY40" s="8"/>
      <c r="FZ40" s="8"/>
      <c r="GA40" s="8"/>
      <c r="GB40" s="8"/>
      <c r="GC40" s="8"/>
      <c r="GD40" s="8"/>
      <c r="GE40" s="8"/>
      <c r="GF40" s="8"/>
      <c r="GG40" s="8"/>
      <c r="GH40" s="8"/>
      <c r="GI40" s="8"/>
      <c r="GJ40" s="8"/>
      <c r="GK40" s="8"/>
      <c r="GL40" s="8"/>
      <c r="GM40" s="8"/>
      <c r="GN40" s="8"/>
      <c r="GO40" s="8"/>
      <c r="GP40" s="8"/>
      <c r="GQ40" s="8"/>
      <c r="GR40" s="8"/>
      <c r="GS40" s="8"/>
      <c r="GT40" s="8"/>
      <c r="GU40" s="8"/>
      <c r="GV40" s="8"/>
      <c r="GW40" s="8"/>
      <c r="GX40" s="8"/>
      <c r="GY40" s="8"/>
      <c r="GZ40" s="8"/>
      <c r="HA40" s="8"/>
      <c r="HB40" s="8"/>
      <c r="HC40" s="8"/>
      <c r="HD40" s="8"/>
      <c r="HE40" s="8"/>
      <c r="HF40" s="8"/>
      <c r="HG40" s="8"/>
      <c r="HH40" s="8"/>
      <c r="HI40" s="8"/>
      <c r="HJ40" s="8"/>
      <c r="HK40" s="8"/>
      <c r="HL40" s="8"/>
      <c r="HM40" s="8"/>
      <c r="HN40" s="8"/>
      <c r="HO40" s="8"/>
      <c r="HP40" s="8"/>
      <c r="HQ40" s="8"/>
      <c r="HR40" s="8"/>
      <c r="HS40" s="8"/>
      <c r="HT40" s="8"/>
      <c r="HU40" s="8"/>
      <c r="HV40" s="8"/>
      <c r="HW40" s="8"/>
      <c r="HX40" s="8"/>
      <c r="HY40" s="8"/>
      <c r="HZ40" s="8"/>
      <c r="IA40" s="8"/>
      <c r="IB40" s="8"/>
      <c r="IC40" s="8"/>
      <c r="ID40" s="8"/>
      <c r="IE40" s="8"/>
      <c r="IF40" s="8"/>
      <c r="IG40" s="8"/>
      <c r="IH40" s="8"/>
      <c r="II40" s="8"/>
      <c r="IJ40" s="8"/>
      <c r="IK40" s="8"/>
      <c r="IL40" s="8"/>
      <c r="IM40" s="8"/>
      <c r="IN40" s="8"/>
      <c r="IO40" s="8"/>
    </row>
    <row r="41" spans="1:249" ht="24" x14ac:dyDescent="0.2">
      <c r="A41" s="630"/>
      <c r="B41" s="274" t="s">
        <v>138</v>
      </c>
      <c r="C41" s="484">
        <v>34406</v>
      </c>
      <c r="D41" s="496">
        <f>C41*100/C33</f>
        <v>3.4898806040092141</v>
      </c>
      <c r="E41" s="487">
        <v>30769</v>
      </c>
      <c r="F41" s="496">
        <v>6.7448870517999122</v>
      </c>
      <c r="G41" s="487">
        <v>3637</v>
      </c>
      <c r="H41" s="498">
        <v>0.87528534572420402</v>
      </c>
      <c r="I41" s="490">
        <v>34406</v>
      </c>
      <c r="J41" s="487">
        <v>36132</v>
      </c>
      <c r="K41" s="487">
        <f t="shared" si="16"/>
        <v>-1726</v>
      </c>
      <c r="L41" s="514">
        <f t="shared" si="1"/>
        <v>-4.7769290379718807</v>
      </c>
      <c r="M41" s="493">
        <v>30769</v>
      </c>
      <c r="N41" s="487">
        <v>32244</v>
      </c>
      <c r="O41" s="487">
        <f t="shared" si="17"/>
        <v>-1475</v>
      </c>
      <c r="P41" s="521">
        <f t="shared" si="3"/>
        <v>-4.5744944795931026</v>
      </c>
      <c r="Q41" s="487">
        <v>3637</v>
      </c>
      <c r="R41" s="487">
        <v>3888</v>
      </c>
      <c r="S41" s="487">
        <f t="shared" si="4"/>
        <v>-251</v>
      </c>
      <c r="T41" s="525">
        <f t="shared" si="5"/>
        <v>-6.4557613168724277</v>
      </c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8"/>
      <c r="BH41" s="8"/>
      <c r="BI41" s="8"/>
      <c r="BJ41" s="8"/>
      <c r="BK41" s="8"/>
      <c r="BL41" s="8"/>
      <c r="BM41" s="8"/>
      <c r="BN41" s="8"/>
      <c r="BO41" s="8"/>
      <c r="BP41" s="8"/>
      <c r="BQ41" s="8"/>
      <c r="BR41" s="8"/>
      <c r="BS41" s="8"/>
      <c r="BT41" s="8"/>
      <c r="BU41" s="8"/>
      <c r="BV41" s="8"/>
      <c r="BW41" s="8"/>
      <c r="BX41" s="8"/>
      <c r="BY41" s="8"/>
      <c r="BZ41" s="8"/>
      <c r="CA41" s="8"/>
      <c r="CB41" s="8"/>
      <c r="CC41" s="8"/>
      <c r="CD41" s="8"/>
      <c r="CE41" s="8"/>
      <c r="CF41" s="8"/>
      <c r="CG41" s="8"/>
      <c r="CH41" s="8"/>
      <c r="CI41" s="8"/>
      <c r="CJ41" s="8"/>
      <c r="CK41" s="8"/>
      <c r="CL41" s="8"/>
      <c r="CM41" s="8"/>
      <c r="CN41" s="8"/>
      <c r="CO41" s="8"/>
      <c r="CP41" s="8"/>
      <c r="CQ41" s="8"/>
      <c r="CR41" s="8"/>
      <c r="CS41" s="8"/>
      <c r="CT41" s="8"/>
      <c r="CU41" s="8"/>
      <c r="CV41" s="8"/>
      <c r="CW41" s="8"/>
      <c r="CX41" s="8"/>
      <c r="CY41" s="8"/>
      <c r="CZ41" s="8"/>
      <c r="DA41" s="8"/>
      <c r="DB41" s="8"/>
      <c r="DC41" s="8"/>
      <c r="DD41" s="8"/>
      <c r="DE41" s="8"/>
      <c r="DF41" s="8"/>
      <c r="DG41" s="8"/>
      <c r="DH41" s="8"/>
      <c r="DI41" s="8"/>
      <c r="DJ41" s="8"/>
      <c r="DK41" s="8"/>
      <c r="DL41" s="8"/>
      <c r="DM41" s="8"/>
      <c r="DN41" s="8"/>
      <c r="DO41" s="8"/>
      <c r="DP41" s="8"/>
      <c r="DQ41" s="8"/>
      <c r="DR41" s="8"/>
      <c r="DS41" s="8"/>
      <c r="DT41" s="8"/>
      <c r="DU41" s="8"/>
      <c r="DV41" s="8"/>
      <c r="DW41" s="8"/>
      <c r="DX41" s="8"/>
      <c r="DY41" s="8"/>
      <c r="DZ41" s="8"/>
      <c r="EA41" s="8"/>
      <c r="EB41" s="8"/>
      <c r="EC41" s="8"/>
      <c r="ED41" s="8"/>
      <c r="EE41" s="8"/>
      <c r="EF41" s="8"/>
      <c r="EG41" s="8"/>
      <c r="EH41" s="8"/>
      <c r="EI41" s="8"/>
      <c r="EJ41" s="8"/>
      <c r="EK41" s="8"/>
      <c r="EL41" s="8"/>
      <c r="EM41" s="8"/>
      <c r="EN41" s="8"/>
      <c r="EO41" s="8"/>
      <c r="EP41" s="8"/>
      <c r="EQ41" s="8"/>
      <c r="ER41" s="8"/>
      <c r="ES41" s="8"/>
      <c r="ET41" s="8"/>
      <c r="EU41" s="8"/>
      <c r="EV41" s="8"/>
      <c r="EW41" s="8"/>
      <c r="EX41" s="8"/>
      <c r="EY41" s="8"/>
      <c r="EZ41" s="8"/>
      <c r="FA41" s="8"/>
      <c r="FB41" s="8"/>
      <c r="FC41" s="8"/>
      <c r="FD41" s="8"/>
      <c r="FE41" s="8"/>
      <c r="FF41" s="8"/>
      <c r="FG41" s="8"/>
      <c r="FH41" s="8"/>
      <c r="FI41" s="8"/>
      <c r="FJ41" s="8"/>
      <c r="FK41" s="8"/>
      <c r="FL41" s="8"/>
      <c r="FM41" s="8"/>
      <c r="FN41" s="8"/>
      <c r="FO41" s="8"/>
      <c r="FP41" s="8"/>
      <c r="FQ41" s="8"/>
      <c r="FR41" s="8"/>
      <c r="FS41" s="8"/>
      <c r="FT41" s="8"/>
      <c r="FU41" s="8"/>
      <c r="FV41" s="8"/>
      <c r="FW41" s="8"/>
      <c r="FX41" s="8"/>
      <c r="FY41" s="8"/>
      <c r="FZ41" s="8"/>
      <c r="GA41" s="8"/>
      <c r="GB41" s="8"/>
      <c r="GC41" s="8"/>
      <c r="GD41" s="8"/>
      <c r="GE41" s="8"/>
      <c r="GF41" s="8"/>
      <c r="GG41" s="8"/>
      <c r="GH41" s="8"/>
      <c r="GI41" s="8"/>
      <c r="GJ41" s="8"/>
      <c r="GK41" s="8"/>
      <c r="GL41" s="8"/>
      <c r="GM41" s="8"/>
      <c r="GN41" s="8"/>
      <c r="GO41" s="8"/>
      <c r="GP41" s="8"/>
      <c r="GQ41" s="8"/>
      <c r="GR41" s="8"/>
      <c r="GS41" s="8"/>
      <c r="GT41" s="8"/>
      <c r="GU41" s="8"/>
      <c r="GV41" s="8"/>
      <c r="GW41" s="8"/>
      <c r="GX41" s="8"/>
      <c r="GY41" s="8"/>
      <c r="GZ41" s="8"/>
      <c r="HA41" s="8"/>
      <c r="HB41" s="8"/>
      <c r="HC41" s="8"/>
      <c r="HD41" s="8"/>
      <c r="HE41" s="8"/>
      <c r="HF41" s="8"/>
      <c r="HG41" s="8"/>
      <c r="HH41" s="8"/>
      <c r="HI41" s="8"/>
      <c r="HJ41" s="8"/>
      <c r="HK41" s="8"/>
      <c r="HL41" s="8"/>
      <c r="HM41" s="8"/>
      <c r="HN41" s="8"/>
      <c r="HO41" s="8"/>
      <c r="HP41" s="8"/>
      <c r="HQ41" s="8"/>
      <c r="HR41" s="8"/>
      <c r="HS41" s="8"/>
      <c r="HT41" s="8"/>
      <c r="HU41" s="8"/>
      <c r="HV41" s="8"/>
      <c r="HW41" s="8"/>
      <c r="HX41" s="8"/>
      <c r="HY41" s="8"/>
      <c r="HZ41" s="8"/>
      <c r="IA41" s="8"/>
      <c r="IB41" s="8"/>
      <c r="IC41" s="8"/>
      <c r="ID41" s="8"/>
      <c r="IE41" s="8"/>
      <c r="IF41" s="8"/>
      <c r="IG41" s="8"/>
      <c r="IH41" s="8"/>
      <c r="II41" s="8"/>
      <c r="IJ41" s="8"/>
      <c r="IK41" s="8"/>
      <c r="IL41" s="8"/>
      <c r="IM41" s="8"/>
      <c r="IN41" s="8"/>
      <c r="IO41" s="8"/>
    </row>
    <row r="42" spans="1:249" x14ac:dyDescent="0.2">
      <c r="A42" s="630"/>
      <c r="B42" s="274" t="s">
        <v>139</v>
      </c>
      <c r="C42" s="484">
        <v>36867</v>
      </c>
      <c r="D42" s="496">
        <f>C42*100/C33</f>
        <v>3.7395055579842964</v>
      </c>
      <c r="E42" s="487">
        <v>31591</v>
      </c>
      <c r="F42" s="496">
        <v>5.8926767227764403</v>
      </c>
      <c r="G42" s="487">
        <v>5276</v>
      </c>
      <c r="H42" s="498">
        <v>1.0781228191031926</v>
      </c>
      <c r="I42" s="490">
        <v>36867</v>
      </c>
      <c r="J42" s="487">
        <v>32959</v>
      </c>
      <c r="K42" s="487">
        <f t="shared" si="16"/>
        <v>3908</v>
      </c>
      <c r="L42" s="514">
        <f t="shared" si="1"/>
        <v>11.857155860311297</v>
      </c>
      <c r="M42" s="493">
        <v>31591</v>
      </c>
      <c r="N42" s="487">
        <v>28170</v>
      </c>
      <c r="O42" s="487">
        <f t="shared" si="17"/>
        <v>3421</v>
      </c>
      <c r="P42" s="521">
        <f t="shared" si="3"/>
        <v>12.144124955626554</v>
      </c>
      <c r="Q42" s="487">
        <v>5276</v>
      </c>
      <c r="R42" s="487">
        <v>4789</v>
      </c>
      <c r="S42" s="487">
        <f t="shared" si="4"/>
        <v>487</v>
      </c>
      <c r="T42" s="525">
        <f t="shared" si="5"/>
        <v>10.169137607016079</v>
      </c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  <c r="AY42" s="8"/>
      <c r="AZ42" s="8"/>
      <c r="BA42" s="8"/>
      <c r="BB42" s="8"/>
      <c r="BC42" s="8"/>
      <c r="BD42" s="8"/>
      <c r="BE42" s="8"/>
      <c r="BF42" s="8"/>
      <c r="BG42" s="8"/>
      <c r="BH42" s="8"/>
      <c r="BI42" s="8"/>
      <c r="BJ42" s="8"/>
      <c r="BK42" s="8"/>
      <c r="BL42" s="8"/>
      <c r="BM42" s="8"/>
      <c r="BN42" s="8"/>
      <c r="BO42" s="8"/>
      <c r="BP42" s="8"/>
      <c r="BQ42" s="8"/>
      <c r="BR42" s="8"/>
      <c r="BS42" s="8"/>
      <c r="BT42" s="8"/>
      <c r="BU42" s="8"/>
      <c r="BV42" s="8"/>
      <c r="BW42" s="8"/>
      <c r="BX42" s="8"/>
      <c r="BY42" s="8"/>
      <c r="BZ42" s="8"/>
      <c r="CA42" s="8"/>
      <c r="CB42" s="8"/>
      <c r="CC42" s="8"/>
      <c r="CD42" s="8"/>
      <c r="CE42" s="8"/>
      <c r="CF42" s="8"/>
      <c r="CG42" s="8"/>
      <c r="CH42" s="8"/>
      <c r="CI42" s="8"/>
      <c r="CJ42" s="8"/>
      <c r="CK42" s="8"/>
      <c r="CL42" s="8"/>
      <c r="CM42" s="8"/>
      <c r="CN42" s="8"/>
      <c r="CO42" s="8"/>
      <c r="CP42" s="8"/>
      <c r="CQ42" s="8"/>
      <c r="CR42" s="8"/>
      <c r="CS42" s="8"/>
      <c r="CT42" s="8"/>
      <c r="CU42" s="8"/>
      <c r="CV42" s="8"/>
      <c r="CW42" s="8"/>
      <c r="CX42" s="8"/>
      <c r="CY42" s="8"/>
      <c r="CZ42" s="8"/>
      <c r="DA42" s="8"/>
      <c r="DB42" s="8"/>
      <c r="DC42" s="8"/>
      <c r="DD42" s="8"/>
      <c r="DE42" s="8"/>
      <c r="DF42" s="8"/>
      <c r="DG42" s="8"/>
      <c r="DH42" s="8"/>
      <c r="DI42" s="8"/>
      <c r="DJ42" s="8"/>
      <c r="DK42" s="8"/>
      <c r="DL42" s="8"/>
      <c r="DM42" s="8"/>
      <c r="DN42" s="8"/>
      <c r="DO42" s="8"/>
      <c r="DP42" s="8"/>
      <c r="DQ42" s="8"/>
      <c r="DR42" s="8"/>
      <c r="DS42" s="8"/>
      <c r="DT42" s="8"/>
      <c r="DU42" s="8"/>
      <c r="DV42" s="8"/>
      <c r="DW42" s="8"/>
      <c r="DX42" s="8"/>
      <c r="DY42" s="8"/>
      <c r="DZ42" s="8"/>
      <c r="EA42" s="8"/>
      <c r="EB42" s="8"/>
      <c r="EC42" s="8"/>
      <c r="ED42" s="8"/>
      <c r="EE42" s="8"/>
      <c r="EF42" s="8"/>
      <c r="EG42" s="8"/>
      <c r="EH42" s="8"/>
      <c r="EI42" s="8"/>
      <c r="EJ42" s="8"/>
      <c r="EK42" s="8"/>
      <c r="EL42" s="8"/>
      <c r="EM42" s="8"/>
      <c r="EN42" s="8"/>
      <c r="EO42" s="8"/>
      <c r="EP42" s="8"/>
      <c r="EQ42" s="8"/>
      <c r="ER42" s="8"/>
      <c r="ES42" s="8"/>
      <c r="ET42" s="8"/>
      <c r="EU42" s="8"/>
      <c r="EV42" s="8"/>
      <c r="EW42" s="8"/>
      <c r="EX42" s="8"/>
      <c r="EY42" s="8"/>
      <c r="EZ42" s="8"/>
      <c r="FA42" s="8"/>
      <c r="FB42" s="8"/>
      <c r="FC42" s="8"/>
      <c r="FD42" s="8"/>
      <c r="FE42" s="8"/>
      <c r="FF42" s="8"/>
      <c r="FG42" s="8"/>
      <c r="FH42" s="8"/>
      <c r="FI42" s="8"/>
      <c r="FJ42" s="8"/>
      <c r="FK42" s="8"/>
      <c r="FL42" s="8"/>
      <c r="FM42" s="8"/>
      <c r="FN42" s="8"/>
      <c r="FO42" s="8"/>
      <c r="FP42" s="8"/>
      <c r="FQ42" s="8"/>
      <c r="FR42" s="8"/>
      <c r="FS42" s="8"/>
      <c r="FT42" s="8"/>
      <c r="FU42" s="8"/>
      <c r="FV42" s="8"/>
      <c r="FW42" s="8"/>
      <c r="FX42" s="8"/>
      <c r="FY42" s="8"/>
      <c r="FZ42" s="8"/>
      <c r="GA42" s="8"/>
      <c r="GB42" s="8"/>
      <c r="GC42" s="8"/>
      <c r="GD42" s="8"/>
      <c r="GE42" s="8"/>
      <c r="GF42" s="8"/>
      <c r="GG42" s="8"/>
      <c r="GH42" s="8"/>
      <c r="GI42" s="8"/>
      <c r="GJ42" s="8"/>
      <c r="GK42" s="8"/>
      <c r="GL42" s="8"/>
      <c r="GM42" s="8"/>
      <c r="GN42" s="8"/>
      <c r="GO42" s="8"/>
      <c r="GP42" s="8"/>
      <c r="GQ42" s="8"/>
      <c r="GR42" s="8"/>
      <c r="GS42" s="8"/>
      <c r="GT42" s="8"/>
      <c r="GU42" s="8"/>
      <c r="GV42" s="8"/>
      <c r="GW42" s="8"/>
      <c r="GX42" s="8"/>
      <c r="GY42" s="8"/>
      <c r="GZ42" s="8"/>
      <c r="HA42" s="8"/>
      <c r="HB42" s="8"/>
      <c r="HC42" s="8"/>
      <c r="HD42" s="8"/>
      <c r="HE42" s="8"/>
      <c r="HF42" s="8"/>
      <c r="HG42" s="8"/>
      <c r="HH42" s="8"/>
      <c r="HI42" s="8"/>
      <c r="HJ42" s="8"/>
      <c r="HK42" s="8"/>
      <c r="HL42" s="8"/>
      <c r="HM42" s="8"/>
      <c r="HN42" s="8"/>
      <c r="HO42" s="8"/>
      <c r="HP42" s="8"/>
      <c r="HQ42" s="8"/>
      <c r="HR42" s="8"/>
      <c r="HS42" s="8"/>
      <c r="HT42" s="8"/>
      <c r="HU42" s="8"/>
      <c r="HV42" s="8"/>
      <c r="HW42" s="8"/>
      <c r="HX42" s="8"/>
      <c r="HY42" s="8"/>
      <c r="HZ42" s="8"/>
      <c r="IA42" s="8"/>
      <c r="IB42" s="8"/>
      <c r="IC42" s="8"/>
      <c r="ID42" s="8"/>
      <c r="IE42" s="8"/>
      <c r="IF42" s="8"/>
      <c r="IG42" s="8"/>
      <c r="IH42" s="8"/>
      <c r="II42" s="8"/>
      <c r="IJ42" s="8"/>
      <c r="IK42" s="8"/>
      <c r="IL42" s="8"/>
      <c r="IM42" s="8"/>
      <c r="IN42" s="8"/>
      <c r="IO42" s="8"/>
    </row>
    <row r="43" spans="1:249" x14ac:dyDescent="0.2">
      <c r="A43" s="645"/>
      <c r="B43" s="274" t="s">
        <v>140</v>
      </c>
      <c r="C43" s="484">
        <v>186587</v>
      </c>
      <c r="D43" s="496">
        <f>C43*100/C33</f>
        <v>18.925953387788969</v>
      </c>
      <c r="E43" s="487">
        <v>117734</v>
      </c>
      <c r="F43" s="496">
        <v>29.459409142539183</v>
      </c>
      <c r="G43" s="487">
        <v>68853</v>
      </c>
      <c r="H43" s="498">
        <v>18.928720975781072</v>
      </c>
      <c r="I43" s="490">
        <v>186587</v>
      </c>
      <c r="J43" s="487">
        <v>224912</v>
      </c>
      <c r="K43" s="487">
        <f t="shared" si="16"/>
        <v>-38325</v>
      </c>
      <c r="L43" s="514">
        <f t="shared" si="1"/>
        <v>-17.039997865831971</v>
      </c>
      <c r="M43" s="493">
        <v>117734</v>
      </c>
      <c r="N43" s="487">
        <v>140831</v>
      </c>
      <c r="O43" s="487">
        <f t="shared" si="17"/>
        <v>-23097</v>
      </c>
      <c r="P43" s="521">
        <f t="shared" si="3"/>
        <v>-16.400508410790238</v>
      </c>
      <c r="Q43" s="487">
        <v>68853</v>
      </c>
      <c r="R43" s="487">
        <v>84081</v>
      </c>
      <c r="S43" s="487">
        <f t="shared" si="4"/>
        <v>-15228</v>
      </c>
      <c r="T43" s="525">
        <f t="shared" si="5"/>
        <v>-18.111107146679988</v>
      </c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  <c r="AT43" s="8"/>
      <c r="AU43" s="8"/>
      <c r="AV43" s="8"/>
      <c r="AW43" s="8"/>
      <c r="AX43" s="8"/>
      <c r="AY43" s="8"/>
      <c r="AZ43" s="8"/>
      <c r="BA43" s="8"/>
      <c r="BB43" s="8"/>
      <c r="BC43" s="8"/>
      <c r="BD43" s="8"/>
      <c r="BE43" s="8"/>
      <c r="BF43" s="8"/>
      <c r="BG43" s="8"/>
      <c r="BH43" s="8"/>
      <c r="BI43" s="8"/>
      <c r="BJ43" s="8"/>
      <c r="BK43" s="8"/>
      <c r="BL43" s="8"/>
      <c r="BM43" s="8"/>
      <c r="BN43" s="8"/>
      <c r="BO43" s="8"/>
      <c r="BP43" s="8"/>
      <c r="BQ43" s="8"/>
      <c r="BR43" s="8"/>
      <c r="BS43" s="8"/>
      <c r="BT43" s="8"/>
      <c r="BU43" s="8"/>
      <c r="BV43" s="8"/>
      <c r="BW43" s="8"/>
      <c r="BX43" s="8"/>
      <c r="BY43" s="8"/>
      <c r="BZ43" s="8"/>
      <c r="CA43" s="8"/>
      <c r="CB43" s="8"/>
      <c r="CC43" s="8"/>
      <c r="CD43" s="8"/>
      <c r="CE43" s="8"/>
      <c r="CF43" s="8"/>
      <c r="CG43" s="8"/>
      <c r="CH43" s="8"/>
      <c r="CI43" s="8"/>
      <c r="CJ43" s="8"/>
      <c r="CK43" s="8"/>
      <c r="CL43" s="8"/>
      <c r="CM43" s="8"/>
      <c r="CN43" s="8"/>
      <c r="CO43" s="8"/>
      <c r="CP43" s="8"/>
      <c r="CQ43" s="8"/>
      <c r="CR43" s="8"/>
      <c r="CS43" s="8"/>
      <c r="CT43" s="8"/>
      <c r="CU43" s="8"/>
      <c r="CV43" s="8"/>
      <c r="CW43" s="8"/>
      <c r="CX43" s="8"/>
      <c r="CY43" s="8"/>
      <c r="CZ43" s="8"/>
      <c r="DA43" s="8"/>
      <c r="DB43" s="8"/>
      <c r="DC43" s="8"/>
      <c r="DD43" s="8"/>
      <c r="DE43" s="8"/>
      <c r="DF43" s="8"/>
      <c r="DG43" s="8"/>
      <c r="DH43" s="8"/>
      <c r="DI43" s="8"/>
      <c r="DJ43" s="8"/>
      <c r="DK43" s="8"/>
      <c r="DL43" s="8"/>
      <c r="DM43" s="8"/>
      <c r="DN43" s="8"/>
      <c r="DO43" s="8"/>
      <c r="DP43" s="8"/>
      <c r="DQ43" s="8"/>
      <c r="DR43" s="8"/>
      <c r="DS43" s="8"/>
      <c r="DT43" s="8"/>
      <c r="DU43" s="8"/>
      <c r="DV43" s="8"/>
      <c r="DW43" s="8"/>
      <c r="DX43" s="8"/>
      <c r="DY43" s="8"/>
      <c r="DZ43" s="8"/>
      <c r="EA43" s="8"/>
      <c r="EB43" s="8"/>
      <c r="EC43" s="8"/>
      <c r="ED43" s="8"/>
      <c r="EE43" s="8"/>
      <c r="EF43" s="8"/>
      <c r="EG43" s="8"/>
      <c r="EH43" s="8"/>
      <c r="EI43" s="8"/>
      <c r="EJ43" s="8"/>
      <c r="EK43" s="8"/>
      <c r="EL43" s="8"/>
      <c r="EM43" s="8"/>
      <c r="EN43" s="8"/>
      <c r="EO43" s="8"/>
      <c r="EP43" s="8"/>
      <c r="EQ43" s="8"/>
      <c r="ER43" s="8"/>
      <c r="ES43" s="8"/>
      <c r="ET43" s="8"/>
      <c r="EU43" s="8"/>
      <c r="EV43" s="8"/>
      <c r="EW43" s="8"/>
      <c r="EX43" s="8"/>
      <c r="EY43" s="8"/>
      <c r="EZ43" s="8"/>
      <c r="FA43" s="8"/>
      <c r="FB43" s="8"/>
      <c r="FC43" s="8"/>
      <c r="FD43" s="8"/>
      <c r="FE43" s="8"/>
      <c r="FF43" s="8"/>
      <c r="FG43" s="8"/>
      <c r="FH43" s="8"/>
      <c r="FI43" s="8"/>
      <c r="FJ43" s="8"/>
      <c r="FK43" s="8"/>
      <c r="FL43" s="8"/>
      <c r="FM43" s="8"/>
      <c r="FN43" s="8"/>
      <c r="FO43" s="8"/>
      <c r="FP43" s="8"/>
      <c r="FQ43" s="8"/>
      <c r="FR43" s="8"/>
      <c r="FS43" s="8"/>
      <c r="FT43" s="8"/>
      <c r="FU43" s="8"/>
      <c r="FV43" s="8"/>
      <c r="FW43" s="8"/>
      <c r="FX43" s="8"/>
      <c r="FY43" s="8"/>
      <c r="FZ43" s="8"/>
      <c r="GA43" s="8"/>
      <c r="GB43" s="8"/>
      <c r="GC43" s="8"/>
      <c r="GD43" s="8"/>
      <c r="GE43" s="8"/>
      <c r="GF43" s="8"/>
      <c r="GG43" s="8"/>
      <c r="GH43" s="8"/>
      <c r="GI43" s="8"/>
      <c r="GJ43" s="8"/>
      <c r="GK43" s="8"/>
      <c r="GL43" s="8"/>
      <c r="GM43" s="8"/>
      <c r="GN43" s="8"/>
      <c r="GO43" s="8"/>
      <c r="GP43" s="8"/>
      <c r="GQ43" s="8"/>
      <c r="GR43" s="8"/>
      <c r="GS43" s="8"/>
      <c r="GT43" s="8"/>
      <c r="GU43" s="8"/>
      <c r="GV43" s="8"/>
      <c r="GW43" s="8"/>
      <c r="GX43" s="8"/>
      <c r="GY43" s="8"/>
      <c r="GZ43" s="8"/>
      <c r="HA43" s="8"/>
      <c r="HB43" s="8"/>
      <c r="HC43" s="8"/>
      <c r="HD43" s="8"/>
      <c r="HE43" s="8"/>
      <c r="HF43" s="8"/>
      <c r="HG43" s="8"/>
      <c r="HH43" s="8"/>
      <c r="HI43" s="8"/>
      <c r="HJ43" s="8"/>
      <c r="HK43" s="8"/>
      <c r="HL43" s="8"/>
      <c r="HM43" s="8"/>
      <c r="HN43" s="8"/>
      <c r="HO43" s="8"/>
      <c r="HP43" s="8"/>
      <c r="HQ43" s="8"/>
      <c r="HR43" s="8"/>
      <c r="HS43" s="8"/>
      <c r="HT43" s="8"/>
      <c r="HU43" s="8"/>
      <c r="HV43" s="8"/>
      <c r="HW43" s="8"/>
      <c r="HX43" s="8"/>
      <c r="HY43" s="8"/>
      <c r="HZ43" s="8"/>
      <c r="IA43" s="8"/>
      <c r="IB43" s="8"/>
      <c r="IC43" s="8"/>
      <c r="ID43" s="8"/>
      <c r="IE43" s="8"/>
      <c r="IF43" s="8"/>
      <c r="IG43" s="8"/>
      <c r="IH43" s="8"/>
      <c r="II43" s="8"/>
      <c r="IJ43" s="8"/>
      <c r="IK43" s="8"/>
      <c r="IL43" s="8"/>
      <c r="IM43" s="8"/>
      <c r="IN43" s="8"/>
      <c r="IO43" s="8"/>
    </row>
    <row r="44" spans="1:249" s="508" customFormat="1" ht="12.75" customHeight="1" x14ac:dyDescent="0.2">
      <c r="A44" s="629" t="s">
        <v>141</v>
      </c>
      <c r="B44" s="500" t="s">
        <v>79</v>
      </c>
      <c r="C44" s="501">
        <v>985879</v>
      </c>
      <c r="D44" s="509">
        <v>100</v>
      </c>
      <c r="E44" s="503">
        <v>502114</v>
      </c>
      <c r="F44" s="509">
        <v>100</v>
      </c>
      <c r="G44" s="503">
        <v>483765</v>
      </c>
      <c r="H44" s="518">
        <v>100</v>
      </c>
      <c r="I44" s="505">
        <v>985879</v>
      </c>
      <c r="J44" s="503">
        <v>922249</v>
      </c>
      <c r="K44" s="510">
        <f>I44-J44</f>
        <v>63630</v>
      </c>
      <c r="L44" s="516">
        <f t="shared" si="1"/>
        <v>6.8994382211311693</v>
      </c>
      <c r="M44" s="507">
        <v>502114</v>
      </c>
      <c r="N44" s="503">
        <v>478051</v>
      </c>
      <c r="O44" s="503">
        <f>M44-N44</f>
        <v>24063</v>
      </c>
      <c r="P44" s="516">
        <f t="shared" si="3"/>
        <v>5.0335633645782565</v>
      </c>
      <c r="Q44" s="503">
        <v>483765</v>
      </c>
      <c r="R44" s="503">
        <v>444198</v>
      </c>
      <c r="S44" s="503">
        <f t="shared" si="4"/>
        <v>39567</v>
      </c>
      <c r="T44" s="524">
        <f t="shared" si="5"/>
        <v>8.9075142166331229</v>
      </c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8"/>
      <c r="AW44" s="8"/>
      <c r="AX44" s="8"/>
      <c r="AY44" s="8"/>
      <c r="AZ44" s="8"/>
      <c r="BA44" s="8"/>
      <c r="BB44" s="8"/>
      <c r="BC44" s="8"/>
      <c r="BD44" s="8"/>
      <c r="BE44" s="8"/>
      <c r="BF44" s="8"/>
      <c r="BG44" s="8"/>
      <c r="BH44" s="8"/>
      <c r="BI44" s="8"/>
      <c r="BJ44" s="8"/>
      <c r="BK44" s="8"/>
      <c r="BL44" s="8"/>
      <c r="BM44" s="8"/>
      <c r="BN44" s="8"/>
      <c r="BO44" s="8"/>
      <c r="BP44" s="8"/>
      <c r="BQ44" s="8"/>
      <c r="BR44" s="8"/>
      <c r="BS44" s="8"/>
      <c r="BT44" s="8"/>
      <c r="BU44" s="8"/>
      <c r="BV44" s="8"/>
      <c r="BW44" s="8"/>
      <c r="BX44" s="8"/>
      <c r="BY44" s="8"/>
      <c r="BZ44" s="8"/>
      <c r="CA44" s="8"/>
      <c r="CB44" s="8"/>
      <c r="CC44" s="8"/>
      <c r="CD44" s="8"/>
      <c r="CE44" s="8"/>
      <c r="CF44" s="8"/>
      <c r="CG44" s="8"/>
      <c r="CH44" s="8"/>
      <c r="CI44" s="8"/>
      <c r="CJ44" s="8"/>
      <c r="CK44" s="8"/>
      <c r="CL44" s="8"/>
      <c r="CM44" s="8"/>
      <c r="CN44" s="8"/>
      <c r="CO44" s="8"/>
      <c r="CP44" s="8"/>
      <c r="CQ44" s="8"/>
      <c r="CR44" s="8"/>
      <c r="CS44" s="8"/>
      <c r="CT44" s="8"/>
      <c r="CU44" s="8"/>
      <c r="CV44" s="8"/>
      <c r="CW44" s="8"/>
      <c r="CX44" s="8"/>
      <c r="CY44" s="8"/>
      <c r="CZ44" s="8"/>
      <c r="DA44" s="8"/>
      <c r="DB44" s="8"/>
      <c r="DC44" s="8"/>
      <c r="DD44" s="8"/>
      <c r="DE44" s="8"/>
      <c r="DF44" s="8"/>
      <c r="DG44" s="8"/>
      <c r="DH44" s="8"/>
      <c r="DI44" s="8"/>
      <c r="DJ44" s="8"/>
      <c r="DK44" s="8"/>
      <c r="DL44" s="8"/>
      <c r="DM44" s="8"/>
      <c r="DN44" s="8"/>
      <c r="DO44" s="8"/>
      <c r="DP44" s="8"/>
      <c r="DQ44" s="8"/>
      <c r="DR44" s="8"/>
      <c r="DS44" s="8"/>
      <c r="DT44" s="8"/>
      <c r="DU44" s="8"/>
      <c r="DV44" s="8"/>
      <c r="DW44" s="8"/>
      <c r="DX44" s="8"/>
      <c r="DY44" s="8"/>
      <c r="DZ44" s="8"/>
      <c r="EA44" s="8"/>
      <c r="EB44" s="8"/>
      <c r="EC44" s="8"/>
      <c r="ED44" s="8"/>
      <c r="EE44" s="8"/>
      <c r="EF44" s="8"/>
      <c r="EG44" s="8"/>
      <c r="EH44" s="8"/>
      <c r="EI44" s="8"/>
      <c r="EJ44" s="8"/>
      <c r="EK44" s="8"/>
      <c r="EL44" s="8"/>
      <c r="EM44" s="8"/>
      <c r="EN44" s="8"/>
      <c r="EO44" s="8"/>
      <c r="EP44" s="8"/>
      <c r="EQ44" s="8"/>
      <c r="ER44" s="8"/>
      <c r="ES44" s="8"/>
      <c r="ET44" s="8"/>
      <c r="EU44" s="8"/>
      <c r="EV44" s="8"/>
      <c r="EW44" s="8"/>
      <c r="EX44" s="8"/>
      <c r="EY44" s="8"/>
      <c r="EZ44" s="8"/>
      <c r="FA44" s="8"/>
      <c r="FB44" s="8"/>
      <c r="FC44" s="8"/>
      <c r="FD44" s="8"/>
      <c r="FE44" s="8"/>
      <c r="FF44" s="8"/>
      <c r="FG44" s="8"/>
      <c r="FH44" s="8"/>
      <c r="FI44" s="8"/>
      <c r="FJ44" s="8"/>
      <c r="FK44" s="8"/>
      <c r="FL44" s="8"/>
      <c r="FM44" s="8"/>
      <c r="FN44" s="8"/>
      <c r="FO44" s="8"/>
      <c r="FP44" s="8"/>
      <c r="FQ44" s="8"/>
      <c r="FR44" s="8"/>
      <c r="FS44" s="8"/>
      <c r="FT44" s="8"/>
      <c r="FU44" s="8"/>
      <c r="FV44" s="8"/>
      <c r="FW44" s="8"/>
      <c r="FX44" s="8"/>
      <c r="FY44" s="8"/>
      <c r="FZ44" s="8"/>
      <c r="GA44" s="8"/>
      <c r="GB44" s="8"/>
      <c r="GC44" s="8"/>
      <c r="GD44" s="8"/>
      <c r="GE44" s="8"/>
      <c r="GF44" s="8"/>
      <c r="GG44" s="8"/>
      <c r="GH44" s="8"/>
      <c r="GI44" s="8"/>
      <c r="GJ44" s="8"/>
      <c r="GK44" s="8"/>
      <c r="GL44" s="8"/>
      <c r="GM44" s="8"/>
      <c r="GN44" s="8"/>
      <c r="GO44" s="8"/>
      <c r="GP44" s="8"/>
      <c r="GQ44" s="8"/>
      <c r="GR44" s="8"/>
      <c r="GS44" s="8"/>
      <c r="GT44" s="8"/>
      <c r="GU44" s="8"/>
      <c r="GV44" s="8"/>
      <c r="GW44" s="8"/>
      <c r="GX44" s="8"/>
      <c r="GY44" s="8"/>
      <c r="GZ44" s="8"/>
      <c r="HA44" s="8"/>
      <c r="HB44" s="8"/>
      <c r="HC44" s="8"/>
      <c r="HD44" s="8"/>
      <c r="HE44" s="8"/>
      <c r="HF44" s="8"/>
      <c r="HG44" s="8"/>
      <c r="HH44" s="8"/>
      <c r="HI44" s="8"/>
      <c r="HJ44" s="8"/>
      <c r="HK44" s="8"/>
      <c r="HL44" s="8"/>
      <c r="HM44" s="8"/>
      <c r="HN44" s="8"/>
      <c r="HO44" s="8"/>
      <c r="HP44" s="8"/>
      <c r="HQ44" s="8"/>
      <c r="HR44" s="8"/>
      <c r="HS44" s="8"/>
      <c r="HT44" s="8"/>
      <c r="HU44" s="8"/>
      <c r="HV44" s="8"/>
      <c r="HW44" s="8"/>
      <c r="HX44" s="8"/>
      <c r="HY44" s="8"/>
      <c r="HZ44" s="8"/>
      <c r="IA44" s="8"/>
      <c r="IB44" s="8"/>
      <c r="IC44" s="8"/>
      <c r="ID44" s="8"/>
      <c r="IE44" s="8"/>
      <c r="IF44" s="8"/>
      <c r="IG44" s="8"/>
      <c r="IH44" s="8"/>
      <c r="II44" s="8"/>
      <c r="IJ44" s="8"/>
      <c r="IK44" s="8"/>
      <c r="IL44" s="8"/>
      <c r="IM44" s="8"/>
      <c r="IN44" s="8"/>
      <c r="IO44" s="8"/>
    </row>
    <row r="45" spans="1:249" x14ac:dyDescent="0.2">
      <c r="A45" s="630"/>
      <c r="B45" s="274" t="s">
        <v>142</v>
      </c>
      <c r="C45" s="484">
        <v>2163</v>
      </c>
      <c r="D45" s="496">
        <f>C45*100/C44</f>
        <v>0.21939812086473087</v>
      </c>
      <c r="E45" s="487">
        <v>1787</v>
      </c>
      <c r="F45" s="496">
        <v>0.52128329404184914</v>
      </c>
      <c r="G45" s="487">
        <v>376</v>
      </c>
      <c r="H45" s="498">
        <v>0.1116619165327174</v>
      </c>
      <c r="I45" s="490">
        <v>2163</v>
      </c>
      <c r="J45" s="487">
        <v>2988</v>
      </c>
      <c r="K45" s="487">
        <f>I45-J45</f>
        <v>-825</v>
      </c>
      <c r="L45" s="514">
        <f t="shared" si="1"/>
        <v>-27.610441767068274</v>
      </c>
      <c r="M45" s="493">
        <v>1787</v>
      </c>
      <c r="N45" s="487">
        <v>2492</v>
      </c>
      <c r="O45" s="487">
        <f>M45-N45</f>
        <v>-705</v>
      </c>
      <c r="P45" s="521">
        <f t="shared" si="3"/>
        <v>-28.290529695024077</v>
      </c>
      <c r="Q45" s="487">
        <v>376</v>
      </c>
      <c r="R45" s="487">
        <v>496</v>
      </c>
      <c r="S45" s="487">
        <f t="shared" si="4"/>
        <v>-120</v>
      </c>
      <c r="T45" s="525">
        <f t="shared" si="5"/>
        <v>-24.193548387096776</v>
      </c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  <c r="AU45" s="8"/>
      <c r="AV45" s="8"/>
      <c r="AW45" s="8"/>
      <c r="AX45" s="8"/>
      <c r="AY45" s="8"/>
      <c r="AZ45" s="8"/>
      <c r="BA45" s="8"/>
      <c r="BB45" s="8"/>
      <c r="BC45" s="8"/>
      <c r="BD45" s="8"/>
      <c r="BE45" s="8"/>
      <c r="BF45" s="8"/>
      <c r="BG45" s="8"/>
      <c r="BH45" s="8"/>
      <c r="BI45" s="8"/>
      <c r="BJ45" s="8"/>
      <c r="BK45" s="8"/>
      <c r="BL45" s="8"/>
      <c r="BM45" s="8"/>
      <c r="BN45" s="8"/>
      <c r="BO45" s="8"/>
      <c r="BP45" s="8"/>
      <c r="BQ45" s="8"/>
      <c r="BR45" s="8"/>
      <c r="BS45" s="8"/>
      <c r="BT45" s="8"/>
      <c r="BU45" s="8"/>
      <c r="BV45" s="8"/>
      <c r="BW45" s="8"/>
      <c r="BX45" s="8"/>
      <c r="BY45" s="8"/>
      <c r="BZ45" s="8"/>
      <c r="CA45" s="8"/>
      <c r="CB45" s="8"/>
      <c r="CC45" s="8"/>
      <c r="CD45" s="8"/>
      <c r="CE45" s="8"/>
      <c r="CF45" s="8"/>
      <c r="CG45" s="8"/>
      <c r="CH45" s="8"/>
      <c r="CI45" s="8"/>
      <c r="CJ45" s="8"/>
      <c r="CK45" s="8"/>
      <c r="CL45" s="8"/>
      <c r="CM45" s="8"/>
      <c r="CN45" s="8"/>
      <c r="CO45" s="8"/>
      <c r="CP45" s="8"/>
      <c r="CQ45" s="8"/>
      <c r="CR45" s="8"/>
      <c r="CS45" s="8"/>
      <c r="CT45" s="8"/>
      <c r="CU45" s="8"/>
      <c r="CV45" s="8"/>
      <c r="CW45" s="8"/>
      <c r="CX45" s="8"/>
      <c r="CY45" s="8"/>
      <c r="CZ45" s="8"/>
      <c r="DA45" s="8"/>
      <c r="DB45" s="8"/>
      <c r="DC45" s="8"/>
      <c r="DD45" s="8"/>
      <c r="DE45" s="8"/>
      <c r="DF45" s="8"/>
      <c r="DG45" s="8"/>
      <c r="DH45" s="8"/>
      <c r="DI45" s="8"/>
      <c r="DJ45" s="8"/>
      <c r="DK45" s="8"/>
      <c r="DL45" s="8"/>
      <c r="DM45" s="8"/>
      <c r="DN45" s="8"/>
      <c r="DO45" s="8"/>
      <c r="DP45" s="8"/>
      <c r="DQ45" s="8"/>
      <c r="DR45" s="8"/>
      <c r="DS45" s="8"/>
      <c r="DT45" s="8"/>
      <c r="DU45" s="8"/>
      <c r="DV45" s="8"/>
      <c r="DW45" s="8"/>
      <c r="DX45" s="8"/>
      <c r="DY45" s="8"/>
      <c r="DZ45" s="8"/>
      <c r="EA45" s="8"/>
      <c r="EB45" s="8"/>
      <c r="EC45" s="8"/>
      <c r="ED45" s="8"/>
      <c r="EE45" s="8"/>
      <c r="EF45" s="8"/>
      <c r="EG45" s="8"/>
      <c r="EH45" s="8"/>
      <c r="EI45" s="8"/>
      <c r="EJ45" s="8"/>
      <c r="EK45" s="8"/>
      <c r="EL45" s="8"/>
      <c r="EM45" s="8"/>
      <c r="EN45" s="8"/>
      <c r="EO45" s="8"/>
      <c r="EP45" s="8"/>
      <c r="EQ45" s="8"/>
      <c r="ER45" s="8"/>
      <c r="ES45" s="8"/>
      <c r="ET45" s="8"/>
      <c r="EU45" s="8"/>
      <c r="EV45" s="8"/>
      <c r="EW45" s="8"/>
      <c r="EX45" s="8"/>
      <c r="EY45" s="8"/>
      <c r="EZ45" s="8"/>
      <c r="FA45" s="8"/>
      <c r="FB45" s="8"/>
      <c r="FC45" s="8"/>
      <c r="FD45" s="8"/>
      <c r="FE45" s="8"/>
      <c r="FF45" s="8"/>
      <c r="FG45" s="8"/>
      <c r="FH45" s="8"/>
      <c r="FI45" s="8"/>
      <c r="FJ45" s="8"/>
      <c r="FK45" s="8"/>
      <c r="FL45" s="8"/>
      <c r="FM45" s="8"/>
      <c r="FN45" s="8"/>
      <c r="FO45" s="8"/>
      <c r="FP45" s="8"/>
      <c r="FQ45" s="8"/>
      <c r="FR45" s="8"/>
      <c r="FS45" s="8"/>
      <c r="FT45" s="8"/>
      <c r="FU45" s="8"/>
      <c r="FV45" s="8"/>
      <c r="FW45" s="8"/>
      <c r="FX45" s="8"/>
      <c r="FY45" s="8"/>
      <c r="FZ45" s="8"/>
      <c r="GA45" s="8"/>
      <c r="GB45" s="8"/>
      <c r="GC45" s="8"/>
      <c r="GD45" s="8"/>
      <c r="GE45" s="8"/>
      <c r="GF45" s="8"/>
      <c r="GG45" s="8"/>
      <c r="GH45" s="8"/>
      <c r="GI45" s="8"/>
      <c r="GJ45" s="8"/>
      <c r="GK45" s="8"/>
      <c r="GL45" s="8"/>
      <c r="GM45" s="8"/>
      <c r="GN45" s="8"/>
      <c r="GO45" s="8"/>
      <c r="GP45" s="8"/>
      <c r="GQ45" s="8"/>
      <c r="GR45" s="8"/>
      <c r="GS45" s="8"/>
      <c r="GT45" s="8"/>
      <c r="GU45" s="8"/>
      <c r="GV45" s="8"/>
      <c r="GW45" s="8"/>
      <c r="GX45" s="8"/>
      <c r="GY45" s="8"/>
      <c r="GZ45" s="8"/>
      <c r="HA45" s="8"/>
      <c r="HB45" s="8"/>
      <c r="HC45" s="8"/>
      <c r="HD45" s="8"/>
      <c r="HE45" s="8"/>
      <c r="HF45" s="8"/>
      <c r="HG45" s="8"/>
      <c r="HH45" s="8"/>
      <c r="HI45" s="8"/>
      <c r="HJ45" s="8"/>
      <c r="HK45" s="8"/>
      <c r="HL45" s="8"/>
      <c r="HM45" s="8"/>
      <c r="HN45" s="8"/>
      <c r="HO45" s="8"/>
      <c r="HP45" s="8"/>
      <c r="HQ45" s="8"/>
      <c r="HR45" s="8"/>
      <c r="HS45" s="8"/>
      <c r="HT45" s="8"/>
      <c r="HU45" s="8"/>
      <c r="HV45" s="8"/>
      <c r="HW45" s="8"/>
      <c r="HX45" s="8"/>
      <c r="HY45" s="8"/>
      <c r="HZ45" s="8"/>
      <c r="IA45" s="8"/>
      <c r="IB45" s="8"/>
      <c r="IC45" s="8"/>
      <c r="ID45" s="8"/>
      <c r="IE45" s="8"/>
      <c r="IF45" s="8"/>
      <c r="IG45" s="8"/>
      <c r="IH45" s="8"/>
      <c r="II45" s="8"/>
      <c r="IJ45" s="8"/>
      <c r="IK45" s="8"/>
      <c r="IL45" s="8"/>
      <c r="IM45" s="8"/>
      <c r="IN45" s="8"/>
      <c r="IO45" s="8"/>
    </row>
    <row r="46" spans="1:249" x14ac:dyDescent="0.2">
      <c r="A46" s="630"/>
      <c r="B46" s="274" t="s">
        <v>87</v>
      </c>
      <c r="C46" s="484">
        <v>45758</v>
      </c>
      <c r="D46" s="496">
        <f>C46*100/C44</f>
        <v>4.6413403673270253</v>
      </c>
      <c r="E46" s="487">
        <v>32327</v>
      </c>
      <c r="F46" s="496">
        <v>7.3521444364722592</v>
      </c>
      <c r="G46" s="487">
        <v>13431</v>
      </c>
      <c r="H46" s="498">
        <v>3.151522519236917</v>
      </c>
      <c r="I46" s="490">
        <v>45758</v>
      </c>
      <c r="J46" s="487">
        <v>49146</v>
      </c>
      <c r="K46" s="487">
        <f t="shared" ref="K46:K47" si="18">I46-J46</f>
        <v>-3388</v>
      </c>
      <c r="L46" s="514">
        <f t="shared" si="1"/>
        <v>-6.8937451674602208</v>
      </c>
      <c r="M46" s="493">
        <v>32327</v>
      </c>
      <c r="N46" s="487">
        <v>35147</v>
      </c>
      <c r="O46" s="487">
        <f t="shared" ref="O46:O48" si="19">M46-N46</f>
        <v>-2820</v>
      </c>
      <c r="P46" s="521">
        <f t="shared" si="3"/>
        <v>-8.0234443907019095</v>
      </c>
      <c r="Q46" s="487">
        <v>13431</v>
      </c>
      <c r="R46" s="487">
        <v>13999</v>
      </c>
      <c r="S46" s="487">
        <f t="shared" si="4"/>
        <v>-568</v>
      </c>
      <c r="T46" s="525">
        <f t="shared" si="5"/>
        <v>-4.0574326737624116</v>
      </c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8"/>
      <c r="AV46" s="8"/>
      <c r="AW46" s="8"/>
      <c r="AX46" s="8"/>
      <c r="AY46" s="8"/>
      <c r="AZ46" s="8"/>
      <c r="BA46" s="8"/>
      <c r="BB46" s="8"/>
      <c r="BC46" s="8"/>
      <c r="BD46" s="8"/>
      <c r="BE46" s="8"/>
      <c r="BF46" s="8"/>
      <c r="BG46" s="8"/>
      <c r="BH46" s="8"/>
      <c r="BI46" s="8"/>
      <c r="BJ46" s="8"/>
      <c r="BK46" s="8"/>
      <c r="BL46" s="8"/>
      <c r="BM46" s="8"/>
      <c r="BN46" s="8"/>
      <c r="BO46" s="8"/>
      <c r="BP46" s="8"/>
      <c r="BQ46" s="8"/>
      <c r="BR46" s="8"/>
      <c r="BS46" s="8"/>
      <c r="BT46" s="8"/>
      <c r="BU46" s="8"/>
      <c r="BV46" s="8"/>
      <c r="BW46" s="8"/>
      <c r="BX46" s="8"/>
      <c r="BY46" s="8"/>
      <c r="BZ46" s="8"/>
      <c r="CA46" s="8"/>
      <c r="CB46" s="8"/>
      <c r="CC46" s="8"/>
      <c r="CD46" s="8"/>
      <c r="CE46" s="8"/>
      <c r="CF46" s="8"/>
      <c r="CG46" s="8"/>
      <c r="CH46" s="8"/>
      <c r="CI46" s="8"/>
      <c r="CJ46" s="8"/>
      <c r="CK46" s="8"/>
      <c r="CL46" s="8"/>
      <c r="CM46" s="8"/>
      <c r="CN46" s="8"/>
      <c r="CO46" s="8"/>
      <c r="CP46" s="8"/>
      <c r="CQ46" s="8"/>
      <c r="CR46" s="8"/>
      <c r="CS46" s="8"/>
      <c r="CT46" s="8"/>
      <c r="CU46" s="8"/>
      <c r="CV46" s="8"/>
      <c r="CW46" s="8"/>
      <c r="CX46" s="8"/>
      <c r="CY46" s="8"/>
      <c r="CZ46" s="8"/>
      <c r="DA46" s="8"/>
      <c r="DB46" s="8"/>
      <c r="DC46" s="8"/>
      <c r="DD46" s="8"/>
      <c r="DE46" s="8"/>
      <c r="DF46" s="8"/>
      <c r="DG46" s="8"/>
      <c r="DH46" s="8"/>
      <c r="DI46" s="8"/>
      <c r="DJ46" s="8"/>
      <c r="DK46" s="8"/>
      <c r="DL46" s="8"/>
      <c r="DM46" s="8"/>
      <c r="DN46" s="8"/>
      <c r="DO46" s="8"/>
      <c r="DP46" s="8"/>
      <c r="DQ46" s="8"/>
      <c r="DR46" s="8"/>
      <c r="DS46" s="8"/>
      <c r="DT46" s="8"/>
      <c r="DU46" s="8"/>
      <c r="DV46" s="8"/>
      <c r="DW46" s="8"/>
      <c r="DX46" s="8"/>
      <c r="DY46" s="8"/>
      <c r="DZ46" s="8"/>
      <c r="EA46" s="8"/>
      <c r="EB46" s="8"/>
      <c r="EC46" s="8"/>
      <c r="ED46" s="8"/>
      <c r="EE46" s="8"/>
      <c r="EF46" s="8"/>
      <c r="EG46" s="8"/>
      <c r="EH46" s="8"/>
      <c r="EI46" s="8"/>
      <c r="EJ46" s="8"/>
      <c r="EK46" s="8"/>
      <c r="EL46" s="8"/>
      <c r="EM46" s="8"/>
      <c r="EN46" s="8"/>
      <c r="EO46" s="8"/>
      <c r="EP46" s="8"/>
      <c r="EQ46" s="8"/>
      <c r="ER46" s="8"/>
      <c r="ES46" s="8"/>
      <c r="ET46" s="8"/>
      <c r="EU46" s="8"/>
      <c r="EV46" s="8"/>
      <c r="EW46" s="8"/>
      <c r="EX46" s="8"/>
      <c r="EY46" s="8"/>
      <c r="EZ46" s="8"/>
      <c r="FA46" s="8"/>
      <c r="FB46" s="8"/>
      <c r="FC46" s="8"/>
      <c r="FD46" s="8"/>
      <c r="FE46" s="8"/>
      <c r="FF46" s="8"/>
      <c r="FG46" s="8"/>
      <c r="FH46" s="8"/>
      <c r="FI46" s="8"/>
      <c r="FJ46" s="8"/>
      <c r="FK46" s="8"/>
      <c r="FL46" s="8"/>
      <c r="FM46" s="8"/>
      <c r="FN46" s="8"/>
      <c r="FO46" s="8"/>
      <c r="FP46" s="8"/>
      <c r="FQ46" s="8"/>
      <c r="FR46" s="8"/>
      <c r="FS46" s="8"/>
      <c r="FT46" s="8"/>
      <c r="FU46" s="8"/>
      <c r="FV46" s="8"/>
      <c r="FW46" s="8"/>
      <c r="FX46" s="8"/>
      <c r="FY46" s="8"/>
      <c r="FZ46" s="8"/>
      <c r="GA46" s="8"/>
      <c r="GB46" s="8"/>
      <c r="GC46" s="8"/>
      <c r="GD46" s="8"/>
      <c r="GE46" s="8"/>
      <c r="GF46" s="8"/>
      <c r="GG46" s="8"/>
      <c r="GH46" s="8"/>
      <c r="GI46" s="8"/>
      <c r="GJ46" s="8"/>
      <c r="GK46" s="8"/>
      <c r="GL46" s="8"/>
      <c r="GM46" s="8"/>
      <c r="GN46" s="8"/>
      <c r="GO46" s="8"/>
      <c r="GP46" s="8"/>
      <c r="GQ46" s="8"/>
      <c r="GR46" s="8"/>
      <c r="GS46" s="8"/>
      <c r="GT46" s="8"/>
      <c r="GU46" s="8"/>
      <c r="GV46" s="8"/>
      <c r="GW46" s="8"/>
      <c r="GX46" s="8"/>
      <c r="GY46" s="8"/>
      <c r="GZ46" s="8"/>
      <c r="HA46" s="8"/>
      <c r="HB46" s="8"/>
      <c r="HC46" s="8"/>
      <c r="HD46" s="8"/>
      <c r="HE46" s="8"/>
      <c r="HF46" s="8"/>
      <c r="HG46" s="8"/>
      <c r="HH46" s="8"/>
      <c r="HI46" s="8"/>
      <c r="HJ46" s="8"/>
      <c r="HK46" s="8"/>
      <c r="HL46" s="8"/>
      <c r="HM46" s="8"/>
      <c r="HN46" s="8"/>
      <c r="HO46" s="8"/>
      <c r="HP46" s="8"/>
      <c r="HQ46" s="8"/>
      <c r="HR46" s="8"/>
      <c r="HS46" s="8"/>
      <c r="HT46" s="8"/>
      <c r="HU46" s="8"/>
      <c r="HV46" s="8"/>
      <c r="HW46" s="8"/>
      <c r="HX46" s="8"/>
      <c r="HY46" s="8"/>
      <c r="HZ46" s="8"/>
      <c r="IA46" s="8"/>
      <c r="IB46" s="8"/>
      <c r="IC46" s="8"/>
      <c r="ID46" s="8"/>
      <c r="IE46" s="8"/>
      <c r="IF46" s="8"/>
      <c r="IG46" s="8"/>
      <c r="IH46" s="8"/>
      <c r="II46" s="8"/>
      <c r="IJ46" s="8"/>
      <c r="IK46" s="8"/>
      <c r="IL46" s="8"/>
      <c r="IM46" s="8"/>
      <c r="IN46" s="8"/>
      <c r="IO46" s="8"/>
    </row>
    <row r="47" spans="1:249" x14ac:dyDescent="0.2">
      <c r="A47" s="630"/>
      <c r="B47" s="274" t="s">
        <v>88</v>
      </c>
      <c r="C47" s="484">
        <v>29348</v>
      </c>
      <c r="D47" s="496">
        <f>C47*100/C44</f>
        <v>2.976835899740232</v>
      </c>
      <c r="E47" s="487">
        <v>26070</v>
      </c>
      <c r="F47" s="496">
        <v>5.746458013893915</v>
      </c>
      <c r="G47" s="487">
        <v>3278</v>
      </c>
      <c r="H47" s="498">
        <v>0.68392923876289402</v>
      </c>
      <c r="I47" s="490">
        <v>29348</v>
      </c>
      <c r="J47" s="487">
        <v>30509</v>
      </c>
      <c r="K47" s="487">
        <f t="shared" si="18"/>
        <v>-1161</v>
      </c>
      <c r="L47" s="514">
        <f t="shared" si="1"/>
        <v>-3.8054344619620442</v>
      </c>
      <c r="M47" s="493">
        <v>26070</v>
      </c>
      <c r="N47" s="487">
        <v>27471</v>
      </c>
      <c r="O47" s="487">
        <f t="shared" si="19"/>
        <v>-1401</v>
      </c>
      <c r="P47" s="521">
        <f t="shared" si="3"/>
        <v>-5.0999235557497</v>
      </c>
      <c r="Q47" s="487">
        <v>3278</v>
      </c>
      <c r="R47" s="487">
        <v>3038</v>
      </c>
      <c r="S47" s="487">
        <f t="shared" si="4"/>
        <v>240</v>
      </c>
      <c r="T47" s="525">
        <f t="shared" si="5"/>
        <v>7.8999341672152736</v>
      </c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8"/>
      <c r="AS47" s="8"/>
      <c r="AT47" s="8"/>
      <c r="AU47" s="8"/>
      <c r="AV47" s="8"/>
      <c r="AW47" s="8"/>
      <c r="AX47" s="8"/>
      <c r="AY47" s="8"/>
      <c r="AZ47" s="8"/>
      <c r="BA47" s="8"/>
      <c r="BB47" s="8"/>
      <c r="BC47" s="8"/>
      <c r="BD47" s="8"/>
      <c r="BE47" s="8"/>
      <c r="BF47" s="8"/>
      <c r="BG47" s="8"/>
      <c r="BH47" s="8"/>
      <c r="BI47" s="8"/>
      <c r="BJ47" s="8"/>
      <c r="BK47" s="8"/>
      <c r="BL47" s="8"/>
      <c r="BM47" s="8"/>
      <c r="BN47" s="8"/>
      <c r="BO47" s="8"/>
      <c r="BP47" s="8"/>
      <c r="BQ47" s="8"/>
      <c r="BR47" s="8"/>
      <c r="BS47" s="8"/>
      <c r="BT47" s="8"/>
      <c r="BU47" s="8"/>
      <c r="BV47" s="8"/>
      <c r="BW47" s="8"/>
      <c r="BX47" s="8"/>
      <c r="BY47" s="8"/>
      <c r="BZ47" s="8"/>
      <c r="CA47" s="8"/>
      <c r="CB47" s="8"/>
      <c r="CC47" s="8"/>
      <c r="CD47" s="8"/>
      <c r="CE47" s="8"/>
      <c r="CF47" s="8"/>
      <c r="CG47" s="8"/>
      <c r="CH47" s="8"/>
      <c r="CI47" s="8"/>
      <c r="CJ47" s="8"/>
      <c r="CK47" s="8"/>
      <c r="CL47" s="8"/>
      <c r="CM47" s="8"/>
      <c r="CN47" s="8"/>
      <c r="CO47" s="8"/>
      <c r="CP47" s="8"/>
      <c r="CQ47" s="8"/>
      <c r="CR47" s="8"/>
      <c r="CS47" s="8"/>
      <c r="CT47" s="8"/>
      <c r="CU47" s="8"/>
      <c r="CV47" s="8"/>
      <c r="CW47" s="8"/>
      <c r="CX47" s="8"/>
      <c r="CY47" s="8"/>
      <c r="CZ47" s="8"/>
      <c r="DA47" s="8"/>
      <c r="DB47" s="8"/>
      <c r="DC47" s="8"/>
      <c r="DD47" s="8"/>
      <c r="DE47" s="8"/>
      <c r="DF47" s="8"/>
      <c r="DG47" s="8"/>
      <c r="DH47" s="8"/>
      <c r="DI47" s="8"/>
      <c r="DJ47" s="8"/>
      <c r="DK47" s="8"/>
      <c r="DL47" s="8"/>
      <c r="DM47" s="8"/>
      <c r="DN47" s="8"/>
      <c r="DO47" s="8"/>
      <c r="DP47" s="8"/>
      <c r="DQ47" s="8"/>
      <c r="DR47" s="8"/>
      <c r="DS47" s="8"/>
      <c r="DT47" s="8"/>
      <c r="DU47" s="8"/>
      <c r="DV47" s="8"/>
      <c r="DW47" s="8"/>
      <c r="DX47" s="8"/>
      <c r="DY47" s="8"/>
      <c r="DZ47" s="8"/>
      <c r="EA47" s="8"/>
      <c r="EB47" s="8"/>
      <c r="EC47" s="8"/>
      <c r="ED47" s="8"/>
      <c r="EE47" s="8"/>
      <c r="EF47" s="8"/>
      <c r="EG47" s="8"/>
      <c r="EH47" s="8"/>
      <c r="EI47" s="8"/>
      <c r="EJ47" s="8"/>
      <c r="EK47" s="8"/>
      <c r="EL47" s="8"/>
      <c r="EM47" s="8"/>
      <c r="EN47" s="8"/>
      <c r="EO47" s="8"/>
      <c r="EP47" s="8"/>
      <c r="EQ47" s="8"/>
      <c r="ER47" s="8"/>
      <c r="ES47" s="8"/>
      <c r="ET47" s="8"/>
      <c r="EU47" s="8"/>
      <c r="EV47" s="8"/>
      <c r="EW47" s="8"/>
      <c r="EX47" s="8"/>
      <c r="EY47" s="8"/>
      <c r="EZ47" s="8"/>
      <c r="FA47" s="8"/>
      <c r="FB47" s="8"/>
      <c r="FC47" s="8"/>
      <c r="FD47" s="8"/>
      <c r="FE47" s="8"/>
      <c r="FF47" s="8"/>
      <c r="FG47" s="8"/>
      <c r="FH47" s="8"/>
      <c r="FI47" s="8"/>
      <c r="FJ47" s="8"/>
      <c r="FK47" s="8"/>
      <c r="FL47" s="8"/>
      <c r="FM47" s="8"/>
      <c r="FN47" s="8"/>
      <c r="FO47" s="8"/>
      <c r="FP47" s="8"/>
      <c r="FQ47" s="8"/>
      <c r="FR47" s="8"/>
      <c r="FS47" s="8"/>
      <c r="FT47" s="8"/>
      <c r="FU47" s="8"/>
      <c r="FV47" s="8"/>
      <c r="FW47" s="8"/>
      <c r="FX47" s="8"/>
      <c r="FY47" s="8"/>
      <c r="FZ47" s="8"/>
      <c r="GA47" s="8"/>
      <c r="GB47" s="8"/>
      <c r="GC47" s="8"/>
      <c r="GD47" s="8"/>
      <c r="GE47" s="8"/>
      <c r="GF47" s="8"/>
      <c r="GG47" s="8"/>
      <c r="GH47" s="8"/>
      <c r="GI47" s="8"/>
      <c r="GJ47" s="8"/>
      <c r="GK47" s="8"/>
      <c r="GL47" s="8"/>
      <c r="GM47" s="8"/>
      <c r="GN47" s="8"/>
      <c r="GO47" s="8"/>
      <c r="GP47" s="8"/>
      <c r="GQ47" s="8"/>
      <c r="GR47" s="8"/>
      <c r="GS47" s="8"/>
      <c r="GT47" s="8"/>
      <c r="GU47" s="8"/>
      <c r="GV47" s="8"/>
      <c r="GW47" s="8"/>
      <c r="GX47" s="8"/>
      <c r="GY47" s="8"/>
      <c r="GZ47" s="8"/>
      <c r="HA47" s="8"/>
      <c r="HB47" s="8"/>
      <c r="HC47" s="8"/>
      <c r="HD47" s="8"/>
      <c r="HE47" s="8"/>
      <c r="HF47" s="8"/>
      <c r="HG47" s="8"/>
      <c r="HH47" s="8"/>
      <c r="HI47" s="8"/>
      <c r="HJ47" s="8"/>
      <c r="HK47" s="8"/>
      <c r="HL47" s="8"/>
      <c r="HM47" s="8"/>
      <c r="HN47" s="8"/>
      <c r="HO47" s="8"/>
      <c r="HP47" s="8"/>
      <c r="HQ47" s="8"/>
      <c r="HR47" s="8"/>
      <c r="HS47" s="8"/>
      <c r="HT47" s="8"/>
      <c r="HU47" s="8"/>
      <c r="HV47" s="8"/>
      <c r="HW47" s="8"/>
      <c r="HX47" s="8"/>
      <c r="HY47" s="8"/>
      <c r="HZ47" s="8"/>
      <c r="IA47" s="8"/>
      <c r="IB47" s="8"/>
      <c r="IC47" s="8"/>
      <c r="ID47" s="8"/>
      <c r="IE47" s="8"/>
      <c r="IF47" s="8"/>
      <c r="IG47" s="8"/>
      <c r="IH47" s="8"/>
      <c r="II47" s="8"/>
      <c r="IJ47" s="8"/>
      <c r="IK47" s="8"/>
      <c r="IL47" s="8"/>
      <c r="IM47" s="8"/>
      <c r="IN47" s="8"/>
      <c r="IO47" s="8"/>
    </row>
    <row r="48" spans="1:249" ht="13.5" thickBot="1" x14ac:dyDescent="0.25">
      <c r="A48" s="631"/>
      <c r="B48" s="275" t="s">
        <v>89</v>
      </c>
      <c r="C48" s="485">
        <v>908610</v>
      </c>
      <c r="D48" s="499">
        <f>C48*100/C44</f>
        <v>92.162425612068006</v>
      </c>
      <c r="E48" s="488">
        <v>441930</v>
      </c>
      <c r="F48" s="499">
        <v>86.380114255591977</v>
      </c>
      <c r="G48" s="488">
        <v>466680</v>
      </c>
      <c r="H48" s="519">
        <v>96.052886325467469</v>
      </c>
      <c r="I48" s="491">
        <v>908610</v>
      </c>
      <c r="J48" s="488">
        <v>839606</v>
      </c>
      <c r="K48" s="488">
        <f>I48-J48</f>
        <v>69004</v>
      </c>
      <c r="L48" s="517">
        <f t="shared" si="1"/>
        <v>8.2186168274166693</v>
      </c>
      <c r="M48" s="494">
        <v>441930</v>
      </c>
      <c r="N48" s="488">
        <v>412941</v>
      </c>
      <c r="O48" s="488">
        <f t="shared" si="19"/>
        <v>28989</v>
      </c>
      <c r="P48" s="517">
        <f t="shared" si="3"/>
        <v>7.0201312051842759</v>
      </c>
      <c r="Q48" s="488">
        <v>466680</v>
      </c>
      <c r="R48" s="488">
        <v>426665</v>
      </c>
      <c r="S48" s="488">
        <v>123576</v>
      </c>
      <c r="T48" s="523">
        <f t="shared" si="5"/>
        <v>28.963238137648975</v>
      </c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8"/>
      <c r="AS48" s="8"/>
      <c r="AT48" s="8"/>
      <c r="AU48" s="8"/>
      <c r="AV48" s="8"/>
      <c r="AW48" s="8"/>
      <c r="AX48" s="8"/>
      <c r="AY48" s="8"/>
      <c r="AZ48" s="8"/>
      <c r="BA48" s="8"/>
      <c r="BB48" s="8"/>
      <c r="BC48" s="8"/>
      <c r="BD48" s="8"/>
      <c r="BE48" s="8"/>
      <c r="BF48" s="8"/>
      <c r="BG48" s="8"/>
      <c r="BH48" s="8"/>
      <c r="BI48" s="8"/>
      <c r="BJ48" s="8"/>
      <c r="BK48" s="8"/>
      <c r="BL48" s="8"/>
      <c r="BM48" s="8"/>
      <c r="BN48" s="8"/>
      <c r="BO48" s="8"/>
      <c r="BP48" s="8"/>
      <c r="BQ48" s="8"/>
      <c r="BR48" s="8"/>
      <c r="BS48" s="8"/>
      <c r="BT48" s="8"/>
      <c r="BU48" s="8"/>
      <c r="BV48" s="8"/>
      <c r="BW48" s="8"/>
      <c r="BX48" s="8"/>
      <c r="BY48" s="8"/>
      <c r="BZ48" s="8"/>
      <c r="CA48" s="8"/>
      <c r="CB48" s="8"/>
      <c r="CC48" s="8"/>
      <c r="CD48" s="8"/>
      <c r="CE48" s="8"/>
      <c r="CF48" s="8"/>
      <c r="CG48" s="8"/>
      <c r="CH48" s="8"/>
      <c r="CI48" s="8"/>
      <c r="CJ48" s="8"/>
      <c r="CK48" s="8"/>
      <c r="CL48" s="8"/>
      <c r="CM48" s="8"/>
      <c r="CN48" s="8"/>
      <c r="CO48" s="8"/>
      <c r="CP48" s="8"/>
      <c r="CQ48" s="8"/>
      <c r="CR48" s="8"/>
      <c r="CS48" s="8"/>
      <c r="CT48" s="8"/>
      <c r="CU48" s="8"/>
      <c r="CV48" s="8"/>
      <c r="CW48" s="8"/>
      <c r="CX48" s="8"/>
      <c r="CY48" s="8"/>
      <c r="CZ48" s="8"/>
      <c r="DA48" s="8"/>
      <c r="DB48" s="8"/>
      <c r="DC48" s="8"/>
      <c r="DD48" s="8"/>
      <c r="DE48" s="8"/>
      <c r="DF48" s="8"/>
      <c r="DG48" s="8"/>
      <c r="DH48" s="8"/>
      <c r="DI48" s="8"/>
      <c r="DJ48" s="8"/>
      <c r="DK48" s="8"/>
      <c r="DL48" s="8"/>
      <c r="DM48" s="8"/>
      <c r="DN48" s="8"/>
      <c r="DO48" s="8"/>
      <c r="DP48" s="8"/>
      <c r="DQ48" s="8"/>
      <c r="DR48" s="8"/>
      <c r="DS48" s="8"/>
      <c r="DT48" s="8"/>
      <c r="DU48" s="8"/>
      <c r="DV48" s="8"/>
      <c r="DW48" s="8"/>
      <c r="DX48" s="8"/>
      <c r="DY48" s="8"/>
      <c r="DZ48" s="8"/>
      <c r="EA48" s="8"/>
      <c r="EB48" s="8"/>
      <c r="EC48" s="8"/>
      <c r="ED48" s="8"/>
      <c r="EE48" s="8"/>
      <c r="EF48" s="8"/>
      <c r="EG48" s="8"/>
      <c r="EH48" s="8"/>
      <c r="EI48" s="8"/>
      <c r="EJ48" s="8"/>
      <c r="EK48" s="8"/>
      <c r="EL48" s="8"/>
      <c r="EM48" s="8"/>
      <c r="EN48" s="8"/>
      <c r="EO48" s="8"/>
      <c r="EP48" s="8"/>
      <c r="EQ48" s="8"/>
      <c r="ER48" s="8"/>
      <c r="ES48" s="8"/>
      <c r="ET48" s="8"/>
      <c r="EU48" s="8"/>
      <c r="EV48" s="8"/>
      <c r="EW48" s="8"/>
      <c r="EX48" s="8"/>
      <c r="EY48" s="8"/>
      <c r="EZ48" s="8"/>
      <c r="FA48" s="8"/>
      <c r="FB48" s="8"/>
      <c r="FC48" s="8"/>
      <c r="FD48" s="8"/>
      <c r="FE48" s="8"/>
      <c r="FF48" s="8"/>
      <c r="FG48" s="8"/>
      <c r="FH48" s="8"/>
      <c r="FI48" s="8"/>
      <c r="FJ48" s="8"/>
      <c r="FK48" s="8"/>
      <c r="FL48" s="8"/>
      <c r="FM48" s="8"/>
      <c r="FN48" s="8"/>
      <c r="FO48" s="8"/>
      <c r="FP48" s="8"/>
      <c r="FQ48" s="8"/>
      <c r="FR48" s="8"/>
      <c r="FS48" s="8"/>
      <c r="FT48" s="8"/>
      <c r="FU48" s="8"/>
      <c r="FV48" s="8"/>
      <c r="FW48" s="8"/>
      <c r="FX48" s="8"/>
      <c r="FY48" s="8"/>
      <c r="FZ48" s="8"/>
      <c r="GA48" s="8"/>
      <c r="GB48" s="8"/>
      <c r="GC48" s="8"/>
      <c r="GD48" s="8"/>
      <c r="GE48" s="8"/>
      <c r="GF48" s="8"/>
      <c r="GG48" s="8"/>
      <c r="GH48" s="8"/>
      <c r="GI48" s="8"/>
      <c r="GJ48" s="8"/>
      <c r="GK48" s="8"/>
      <c r="GL48" s="8"/>
      <c r="GM48" s="8"/>
      <c r="GN48" s="8"/>
      <c r="GO48" s="8"/>
      <c r="GP48" s="8"/>
      <c r="GQ48" s="8"/>
      <c r="GR48" s="8"/>
      <c r="GS48" s="8"/>
      <c r="GT48" s="8"/>
      <c r="GU48" s="8"/>
      <c r="GV48" s="8"/>
      <c r="GW48" s="8"/>
      <c r="GX48" s="8"/>
      <c r="GY48" s="8"/>
      <c r="GZ48" s="8"/>
      <c r="HA48" s="8"/>
      <c r="HB48" s="8"/>
      <c r="HC48" s="8"/>
      <c r="HD48" s="8"/>
      <c r="HE48" s="8"/>
      <c r="HF48" s="8"/>
      <c r="HG48" s="8"/>
      <c r="HH48" s="8"/>
      <c r="HI48" s="8"/>
      <c r="HJ48" s="8"/>
      <c r="HK48" s="8"/>
      <c r="HL48" s="8"/>
      <c r="HM48" s="8"/>
      <c r="HN48" s="8"/>
      <c r="HO48" s="8"/>
      <c r="HP48" s="8"/>
      <c r="HQ48" s="8"/>
      <c r="HR48" s="8"/>
      <c r="HS48" s="8"/>
      <c r="HT48" s="8"/>
      <c r="HU48" s="8"/>
      <c r="HV48" s="8"/>
      <c r="HW48" s="8"/>
      <c r="HX48" s="8"/>
      <c r="HY48" s="8"/>
      <c r="HZ48" s="8"/>
      <c r="IA48" s="8"/>
      <c r="IB48" s="8"/>
      <c r="IC48" s="8"/>
      <c r="ID48" s="8"/>
      <c r="IE48" s="8"/>
      <c r="IF48" s="8"/>
      <c r="IG48" s="8"/>
      <c r="IH48" s="8"/>
      <c r="II48" s="8"/>
      <c r="IJ48" s="8"/>
      <c r="IK48" s="8"/>
      <c r="IL48" s="8"/>
      <c r="IM48" s="8"/>
      <c r="IN48" s="8"/>
      <c r="IO48" s="8"/>
    </row>
    <row r="49" spans="9:249" ht="13.5" thickTop="1" x14ac:dyDescent="0.2"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8"/>
      <c r="AS49" s="8"/>
      <c r="AT49" s="8"/>
      <c r="AU49" s="8"/>
      <c r="AV49" s="8"/>
      <c r="AW49" s="8"/>
      <c r="AX49" s="8"/>
      <c r="AY49" s="8"/>
      <c r="AZ49" s="8"/>
      <c r="BA49" s="8"/>
      <c r="BB49" s="8"/>
      <c r="BC49" s="8"/>
      <c r="BD49" s="8"/>
      <c r="BE49" s="8"/>
      <c r="BF49" s="8"/>
      <c r="BG49" s="8"/>
      <c r="BH49" s="8"/>
      <c r="BI49" s="8"/>
      <c r="BJ49" s="8"/>
      <c r="BK49" s="8"/>
      <c r="BL49" s="8"/>
      <c r="BM49" s="8"/>
      <c r="BN49" s="8"/>
      <c r="BO49" s="8"/>
      <c r="BP49" s="8"/>
      <c r="BQ49" s="8"/>
      <c r="BR49" s="8"/>
      <c r="BS49" s="8"/>
      <c r="BT49" s="8"/>
      <c r="BU49" s="8"/>
      <c r="BV49" s="8"/>
      <c r="BW49" s="8"/>
      <c r="BX49" s="8"/>
      <c r="BY49" s="8"/>
      <c r="BZ49" s="8"/>
      <c r="CA49" s="8"/>
      <c r="CB49" s="8"/>
      <c r="CC49" s="8"/>
      <c r="CD49" s="8"/>
      <c r="CE49" s="8"/>
      <c r="CF49" s="8"/>
      <c r="CG49" s="8"/>
      <c r="CH49" s="8"/>
      <c r="CI49" s="8"/>
      <c r="CJ49" s="8"/>
      <c r="CK49" s="8"/>
      <c r="CL49" s="8"/>
      <c r="CM49" s="8"/>
      <c r="CN49" s="8"/>
      <c r="CO49" s="8"/>
      <c r="CP49" s="8"/>
      <c r="CQ49" s="8"/>
      <c r="CR49" s="8"/>
      <c r="CS49" s="8"/>
      <c r="CT49" s="8"/>
      <c r="CU49" s="8"/>
      <c r="CV49" s="8"/>
      <c r="CW49" s="8"/>
      <c r="CX49" s="8"/>
      <c r="CY49" s="8"/>
      <c r="CZ49" s="8"/>
      <c r="DA49" s="8"/>
      <c r="DB49" s="8"/>
      <c r="DC49" s="8"/>
      <c r="DD49" s="8"/>
      <c r="DE49" s="8"/>
      <c r="DF49" s="8"/>
      <c r="DG49" s="8"/>
      <c r="DH49" s="8"/>
      <c r="DI49" s="8"/>
      <c r="DJ49" s="8"/>
      <c r="DK49" s="8"/>
      <c r="DL49" s="8"/>
      <c r="DM49" s="8"/>
      <c r="DN49" s="8"/>
      <c r="DO49" s="8"/>
      <c r="DP49" s="8"/>
      <c r="DQ49" s="8"/>
      <c r="DR49" s="8"/>
      <c r="DS49" s="8"/>
      <c r="DT49" s="8"/>
      <c r="DU49" s="8"/>
      <c r="DV49" s="8"/>
      <c r="DW49" s="8"/>
      <c r="DX49" s="8"/>
      <c r="DY49" s="8"/>
      <c r="DZ49" s="8"/>
      <c r="EA49" s="8"/>
      <c r="EB49" s="8"/>
      <c r="EC49" s="8"/>
      <c r="ED49" s="8"/>
      <c r="EE49" s="8"/>
      <c r="EF49" s="8"/>
      <c r="EG49" s="8"/>
      <c r="EH49" s="8"/>
      <c r="EI49" s="8"/>
      <c r="EJ49" s="8"/>
      <c r="EK49" s="8"/>
      <c r="EL49" s="8"/>
      <c r="EM49" s="8"/>
      <c r="EN49" s="8"/>
      <c r="EO49" s="8"/>
      <c r="EP49" s="8"/>
      <c r="EQ49" s="8"/>
      <c r="ER49" s="8"/>
      <c r="ES49" s="8"/>
      <c r="ET49" s="8"/>
      <c r="EU49" s="8"/>
      <c r="EV49" s="8"/>
      <c r="EW49" s="8"/>
      <c r="EX49" s="8"/>
      <c r="EY49" s="8"/>
      <c r="EZ49" s="8"/>
      <c r="FA49" s="8"/>
      <c r="FB49" s="8"/>
      <c r="FC49" s="8"/>
      <c r="FD49" s="8"/>
      <c r="FE49" s="8"/>
      <c r="FF49" s="8"/>
      <c r="FG49" s="8"/>
      <c r="FH49" s="8"/>
      <c r="FI49" s="8"/>
      <c r="FJ49" s="8"/>
      <c r="FK49" s="8"/>
      <c r="FL49" s="8"/>
      <c r="FM49" s="8"/>
      <c r="FN49" s="8"/>
      <c r="FO49" s="8"/>
      <c r="FP49" s="8"/>
      <c r="FQ49" s="8"/>
      <c r="FR49" s="8"/>
      <c r="FS49" s="8"/>
      <c r="FT49" s="8"/>
      <c r="FU49" s="8"/>
      <c r="FV49" s="8"/>
      <c r="FW49" s="8"/>
      <c r="FX49" s="8"/>
      <c r="FY49" s="8"/>
      <c r="FZ49" s="8"/>
      <c r="GA49" s="8"/>
      <c r="GB49" s="8"/>
      <c r="GC49" s="8"/>
      <c r="GD49" s="8"/>
      <c r="GE49" s="8"/>
      <c r="GF49" s="8"/>
      <c r="GG49" s="8"/>
      <c r="GH49" s="8"/>
      <c r="GI49" s="8"/>
      <c r="GJ49" s="8"/>
      <c r="GK49" s="8"/>
      <c r="GL49" s="8"/>
      <c r="GM49" s="8"/>
      <c r="GN49" s="8"/>
      <c r="GO49" s="8"/>
      <c r="GP49" s="8"/>
      <c r="GQ49" s="8"/>
      <c r="GR49" s="8"/>
      <c r="GS49" s="8"/>
      <c r="GT49" s="8"/>
      <c r="GU49" s="8"/>
      <c r="GV49" s="8"/>
      <c r="GW49" s="8"/>
      <c r="GX49" s="8"/>
      <c r="GY49" s="8"/>
      <c r="GZ49" s="8"/>
      <c r="HA49" s="8"/>
      <c r="HB49" s="8"/>
      <c r="HC49" s="8"/>
      <c r="HD49" s="8"/>
      <c r="HE49" s="8"/>
      <c r="HF49" s="8"/>
      <c r="HG49" s="8"/>
      <c r="HH49" s="8"/>
      <c r="HI49" s="8"/>
      <c r="HJ49" s="8"/>
      <c r="HK49" s="8"/>
      <c r="HL49" s="8"/>
      <c r="HM49" s="8"/>
      <c r="HN49" s="8"/>
      <c r="HO49" s="8"/>
      <c r="HP49" s="8"/>
      <c r="HQ49" s="8"/>
      <c r="HR49" s="8"/>
      <c r="HS49" s="8"/>
      <c r="HT49" s="8"/>
      <c r="HU49" s="8"/>
      <c r="HV49" s="8"/>
      <c r="HW49" s="8"/>
      <c r="HX49" s="8"/>
      <c r="HY49" s="8"/>
      <c r="HZ49" s="8"/>
      <c r="IA49" s="8"/>
      <c r="IB49" s="8"/>
      <c r="IC49" s="8"/>
      <c r="ID49" s="8"/>
      <c r="IE49" s="8"/>
      <c r="IF49" s="8"/>
      <c r="IG49" s="8"/>
      <c r="IH49" s="8"/>
      <c r="II49" s="8"/>
      <c r="IJ49" s="8"/>
      <c r="IK49" s="8"/>
      <c r="IL49" s="8"/>
      <c r="IM49" s="8"/>
      <c r="IN49" s="8"/>
      <c r="IO49" s="8"/>
    </row>
    <row r="50" spans="9:249" x14ac:dyDescent="0.2"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8"/>
      <c r="AS50" s="8"/>
      <c r="AT50" s="8"/>
      <c r="AU50" s="8"/>
      <c r="AV50" s="8"/>
      <c r="AW50" s="8"/>
      <c r="AX50" s="8"/>
      <c r="AY50" s="8"/>
      <c r="AZ50" s="8"/>
      <c r="BA50" s="8"/>
      <c r="BB50" s="8"/>
      <c r="BC50" s="8"/>
      <c r="BD50" s="8"/>
      <c r="BE50" s="8"/>
      <c r="BF50" s="8"/>
      <c r="BG50" s="8"/>
      <c r="BH50" s="8"/>
      <c r="BI50" s="8"/>
      <c r="BJ50" s="8"/>
      <c r="BK50" s="8"/>
      <c r="BL50" s="8"/>
      <c r="BM50" s="8"/>
      <c r="BN50" s="8"/>
      <c r="BO50" s="8"/>
      <c r="BP50" s="8"/>
      <c r="BQ50" s="8"/>
      <c r="BR50" s="8"/>
      <c r="BS50" s="8"/>
      <c r="BT50" s="8"/>
      <c r="BU50" s="8"/>
      <c r="BV50" s="8"/>
      <c r="BW50" s="8"/>
      <c r="BX50" s="8"/>
      <c r="BY50" s="8"/>
      <c r="BZ50" s="8"/>
      <c r="CA50" s="8"/>
      <c r="CB50" s="8"/>
      <c r="CC50" s="8"/>
      <c r="CD50" s="8"/>
      <c r="CE50" s="8"/>
      <c r="CF50" s="8"/>
      <c r="CG50" s="8"/>
      <c r="CH50" s="8"/>
      <c r="CI50" s="8"/>
      <c r="CJ50" s="8"/>
      <c r="CK50" s="8"/>
      <c r="CL50" s="8"/>
      <c r="CM50" s="8"/>
      <c r="CN50" s="8"/>
      <c r="CO50" s="8"/>
      <c r="CP50" s="8"/>
      <c r="CQ50" s="8"/>
      <c r="CR50" s="8"/>
      <c r="CS50" s="8"/>
      <c r="CT50" s="8"/>
      <c r="CU50" s="8"/>
      <c r="CV50" s="8"/>
      <c r="CW50" s="8"/>
      <c r="CX50" s="8"/>
      <c r="CY50" s="8"/>
      <c r="CZ50" s="8"/>
      <c r="DA50" s="8"/>
      <c r="DB50" s="8"/>
      <c r="DC50" s="8"/>
      <c r="DD50" s="8"/>
      <c r="DE50" s="8"/>
      <c r="DF50" s="8"/>
      <c r="DG50" s="8"/>
      <c r="DH50" s="8"/>
      <c r="DI50" s="8"/>
      <c r="DJ50" s="8"/>
      <c r="DK50" s="8"/>
      <c r="DL50" s="8"/>
      <c r="DM50" s="8"/>
      <c r="DN50" s="8"/>
      <c r="DO50" s="8"/>
      <c r="DP50" s="8"/>
      <c r="DQ50" s="8"/>
      <c r="DR50" s="8"/>
      <c r="DS50" s="8"/>
      <c r="DT50" s="8"/>
      <c r="DU50" s="8"/>
      <c r="DV50" s="8"/>
      <c r="DW50" s="8"/>
      <c r="DX50" s="8"/>
      <c r="DY50" s="8"/>
      <c r="DZ50" s="8"/>
      <c r="EA50" s="8"/>
      <c r="EB50" s="8"/>
      <c r="EC50" s="8"/>
      <c r="ED50" s="8"/>
      <c r="EE50" s="8"/>
      <c r="EF50" s="8"/>
      <c r="EG50" s="8"/>
      <c r="EH50" s="8"/>
      <c r="EI50" s="8"/>
      <c r="EJ50" s="8"/>
      <c r="EK50" s="8"/>
      <c r="EL50" s="8"/>
      <c r="EM50" s="8"/>
      <c r="EN50" s="8"/>
      <c r="EO50" s="8"/>
      <c r="EP50" s="8"/>
      <c r="EQ50" s="8"/>
      <c r="ER50" s="8"/>
      <c r="ES50" s="8"/>
      <c r="ET50" s="8"/>
      <c r="EU50" s="8"/>
      <c r="EV50" s="8"/>
      <c r="EW50" s="8"/>
      <c r="EX50" s="8"/>
      <c r="EY50" s="8"/>
      <c r="EZ50" s="8"/>
      <c r="FA50" s="8"/>
      <c r="FB50" s="8"/>
      <c r="FC50" s="8"/>
      <c r="FD50" s="8"/>
      <c r="FE50" s="8"/>
      <c r="FF50" s="8"/>
      <c r="FG50" s="8"/>
      <c r="FH50" s="8"/>
      <c r="FI50" s="8"/>
      <c r="FJ50" s="8"/>
      <c r="FK50" s="8"/>
      <c r="FL50" s="8"/>
      <c r="FM50" s="8"/>
      <c r="FN50" s="8"/>
      <c r="FO50" s="8"/>
      <c r="FP50" s="8"/>
      <c r="FQ50" s="8"/>
      <c r="FR50" s="8"/>
      <c r="FS50" s="8"/>
      <c r="FT50" s="8"/>
      <c r="FU50" s="8"/>
      <c r="FV50" s="8"/>
      <c r="FW50" s="8"/>
      <c r="FX50" s="8"/>
      <c r="FY50" s="8"/>
      <c r="FZ50" s="8"/>
      <c r="GA50" s="8"/>
      <c r="GB50" s="8"/>
      <c r="GC50" s="8"/>
      <c r="GD50" s="8"/>
      <c r="GE50" s="8"/>
      <c r="GF50" s="8"/>
      <c r="GG50" s="8"/>
      <c r="GH50" s="8"/>
      <c r="GI50" s="8"/>
      <c r="GJ50" s="8"/>
      <c r="GK50" s="8"/>
      <c r="GL50" s="8"/>
      <c r="GM50" s="8"/>
      <c r="GN50" s="8"/>
      <c r="GO50" s="8"/>
      <c r="GP50" s="8"/>
      <c r="GQ50" s="8"/>
      <c r="GR50" s="8"/>
      <c r="GS50" s="8"/>
      <c r="GT50" s="8"/>
      <c r="GU50" s="8"/>
      <c r="GV50" s="8"/>
      <c r="GW50" s="8"/>
      <c r="GX50" s="8"/>
      <c r="GY50" s="8"/>
      <c r="GZ50" s="8"/>
      <c r="HA50" s="8"/>
      <c r="HB50" s="8"/>
      <c r="HC50" s="8"/>
      <c r="HD50" s="8"/>
      <c r="HE50" s="8"/>
      <c r="HF50" s="8"/>
      <c r="HG50" s="8"/>
      <c r="HH50" s="8"/>
      <c r="HI50" s="8"/>
      <c r="HJ50" s="8"/>
      <c r="HK50" s="8"/>
      <c r="HL50" s="8"/>
      <c r="HM50" s="8"/>
      <c r="HN50" s="8"/>
      <c r="HO50" s="8"/>
      <c r="HP50" s="8"/>
      <c r="HQ50" s="8"/>
      <c r="HR50" s="8"/>
      <c r="HS50" s="8"/>
      <c r="HT50" s="8"/>
      <c r="HU50" s="8"/>
      <c r="HV50" s="8"/>
      <c r="HW50" s="8"/>
      <c r="HX50" s="8"/>
      <c r="HY50" s="8"/>
      <c r="HZ50" s="8"/>
      <c r="IA50" s="8"/>
      <c r="IB50" s="8"/>
      <c r="IC50" s="8"/>
      <c r="ID50" s="8"/>
      <c r="IE50" s="8"/>
      <c r="IF50" s="8"/>
      <c r="IG50" s="8"/>
      <c r="IH50" s="8"/>
      <c r="II50" s="8"/>
      <c r="IJ50" s="8"/>
      <c r="IK50" s="8"/>
      <c r="IL50" s="8"/>
      <c r="IM50" s="8"/>
      <c r="IN50" s="8"/>
      <c r="IO50" s="8"/>
    </row>
    <row r="51" spans="9:249" x14ac:dyDescent="0.2"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8"/>
      <c r="AS51" s="8"/>
      <c r="AT51" s="8"/>
      <c r="AU51" s="8"/>
      <c r="AV51" s="8"/>
      <c r="AW51" s="8"/>
      <c r="AX51" s="8"/>
      <c r="AY51" s="8"/>
      <c r="AZ51" s="8"/>
      <c r="BA51" s="8"/>
      <c r="BB51" s="8"/>
      <c r="BC51" s="8"/>
      <c r="BD51" s="8"/>
      <c r="BE51" s="8"/>
      <c r="BF51" s="8"/>
      <c r="BG51" s="8"/>
      <c r="BH51" s="8"/>
      <c r="BI51" s="8"/>
      <c r="BJ51" s="8"/>
      <c r="BK51" s="8"/>
      <c r="BL51" s="8"/>
      <c r="BM51" s="8"/>
      <c r="BN51" s="8"/>
      <c r="BO51" s="8"/>
      <c r="BP51" s="8"/>
      <c r="BQ51" s="8"/>
      <c r="BR51" s="8"/>
      <c r="BS51" s="8"/>
      <c r="BT51" s="8"/>
      <c r="BU51" s="8"/>
      <c r="BV51" s="8"/>
      <c r="BW51" s="8"/>
      <c r="BX51" s="8"/>
      <c r="BY51" s="8"/>
      <c r="BZ51" s="8"/>
      <c r="CA51" s="8"/>
      <c r="CB51" s="8"/>
      <c r="CC51" s="8"/>
      <c r="CD51" s="8"/>
      <c r="CE51" s="8"/>
      <c r="CF51" s="8"/>
      <c r="CG51" s="8"/>
      <c r="CH51" s="8"/>
      <c r="CI51" s="8"/>
      <c r="CJ51" s="8"/>
      <c r="CK51" s="8"/>
      <c r="CL51" s="8"/>
      <c r="CM51" s="8"/>
      <c r="CN51" s="8"/>
      <c r="CO51" s="8"/>
      <c r="CP51" s="8"/>
      <c r="CQ51" s="8"/>
      <c r="CR51" s="8"/>
      <c r="CS51" s="8"/>
      <c r="CT51" s="8"/>
      <c r="CU51" s="8"/>
      <c r="CV51" s="8"/>
      <c r="CW51" s="8"/>
      <c r="CX51" s="8"/>
      <c r="CY51" s="8"/>
      <c r="CZ51" s="8"/>
      <c r="DA51" s="8"/>
      <c r="DB51" s="8"/>
      <c r="DC51" s="8"/>
      <c r="DD51" s="8"/>
      <c r="DE51" s="8"/>
      <c r="DF51" s="8"/>
      <c r="DG51" s="8"/>
      <c r="DH51" s="8"/>
      <c r="DI51" s="8"/>
      <c r="DJ51" s="8"/>
      <c r="DK51" s="8"/>
      <c r="DL51" s="8"/>
      <c r="DM51" s="8"/>
      <c r="DN51" s="8"/>
      <c r="DO51" s="8"/>
      <c r="DP51" s="8"/>
      <c r="DQ51" s="8"/>
      <c r="DR51" s="8"/>
      <c r="DS51" s="8"/>
      <c r="DT51" s="8"/>
      <c r="DU51" s="8"/>
      <c r="DV51" s="8"/>
      <c r="DW51" s="8"/>
      <c r="DX51" s="8"/>
      <c r="DY51" s="8"/>
      <c r="DZ51" s="8"/>
      <c r="EA51" s="8"/>
      <c r="EB51" s="8"/>
      <c r="EC51" s="8"/>
      <c r="ED51" s="8"/>
      <c r="EE51" s="8"/>
      <c r="EF51" s="8"/>
      <c r="EG51" s="8"/>
      <c r="EH51" s="8"/>
      <c r="EI51" s="8"/>
      <c r="EJ51" s="8"/>
      <c r="EK51" s="8"/>
      <c r="EL51" s="8"/>
      <c r="EM51" s="8"/>
      <c r="EN51" s="8"/>
      <c r="EO51" s="8"/>
      <c r="EP51" s="8"/>
      <c r="EQ51" s="8"/>
      <c r="ER51" s="8"/>
      <c r="ES51" s="8"/>
      <c r="ET51" s="8"/>
      <c r="EU51" s="8"/>
      <c r="EV51" s="8"/>
      <c r="EW51" s="8"/>
      <c r="EX51" s="8"/>
      <c r="EY51" s="8"/>
      <c r="EZ51" s="8"/>
      <c r="FA51" s="8"/>
      <c r="FB51" s="8"/>
      <c r="FC51" s="8"/>
      <c r="FD51" s="8"/>
      <c r="FE51" s="8"/>
      <c r="FF51" s="8"/>
      <c r="FG51" s="8"/>
      <c r="FH51" s="8"/>
      <c r="FI51" s="8"/>
      <c r="FJ51" s="8"/>
      <c r="FK51" s="8"/>
      <c r="FL51" s="8"/>
      <c r="FM51" s="8"/>
      <c r="FN51" s="8"/>
      <c r="FO51" s="8"/>
      <c r="FP51" s="8"/>
      <c r="FQ51" s="8"/>
      <c r="FR51" s="8"/>
      <c r="FS51" s="8"/>
      <c r="FT51" s="8"/>
      <c r="FU51" s="8"/>
      <c r="FV51" s="8"/>
      <c r="FW51" s="8"/>
      <c r="FX51" s="8"/>
      <c r="FY51" s="8"/>
      <c r="FZ51" s="8"/>
      <c r="GA51" s="8"/>
      <c r="GB51" s="8"/>
      <c r="GC51" s="8"/>
      <c r="GD51" s="8"/>
      <c r="GE51" s="8"/>
      <c r="GF51" s="8"/>
      <c r="GG51" s="8"/>
      <c r="GH51" s="8"/>
      <c r="GI51" s="8"/>
      <c r="GJ51" s="8"/>
      <c r="GK51" s="8"/>
      <c r="GL51" s="8"/>
      <c r="GM51" s="8"/>
      <c r="GN51" s="8"/>
      <c r="GO51" s="8"/>
      <c r="GP51" s="8"/>
      <c r="GQ51" s="8"/>
      <c r="GR51" s="8"/>
      <c r="GS51" s="8"/>
      <c r="GT51" s="8"/>
      <c r="GU51" s="8"/>
      <c r="GV51" s="8"/>
      <c r="GW51" s="8"/>
      <c r="GX51" s="8"/>
      <c r="GY51" s="8"/>
      <c r="GZ51" s="8"/>
      <c r="HA51" s="8"/>
      <c r="HB51" s="8"/>
      <c r="HC51" s="8"/>
      <c r="HD51" s="8"/>
      <c r="HE51" s="8"/>
      <c r="HF51" s="8"/>
      <c r="HG51" s="8"/>
      <c r="HH51" s="8"/>
      <c r="HI51" s="8"/>
      <c r="HJ51" s="8"/>
      <c r="HK51" s="8"/>
      <c r="HL51" s="8"/>
      <c r="HM51" s="8"/>
      <c r="HN51" s="8"/>
      <c r="HO51" s="8"/>
      <c r="HP51" s="8"/>
      <c r="HQ51" s="8"/>
      <c r="HR51" s="8"/>
      <c r="HS51" s="8"/>
      <c r="HT51" s="8"/>
      <c r="HU51" s="8"/>
      <c r="HV51" s="8"/>
      <c r="HW51" s="8"/>
      <c r="HX51" s="8"/>
      <c r="HY51" s="8"/>
      <c r="HZ51" s="8"/>
      <c r="IA51" s="8"/>
      <c r="IB51" s="8"/>
      <c r="IC51" s="8"/>
      <c r="ID51" s="8"/>
      <c r="IE51" s="8"/>
      <c r="IF51" s="8"/>
      <c r="IG51" s="8"/>
      <c r="IH51" s="8"/>
      <c r="II51" s="8"/>
      <c r="IJ51" s="8"/>
      <c r="IK51" s="8"/>
      <c r="IL51" s="8"/>
      <c r="IM51" s="8"/>
      <c r="IN51" s="8"/>
      <c r="IO51" s="8"/>
    </row>
    <row r="52" spans="9:249" x14ac:dyDescent="0.2">
      <c r="I52" s="339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8"/>
      <c r="AS52" s="8"/>
      <c r="AT52" s="8"/>
      <c r="AU52" s="8"/>
      <c r="AV52" s="8"/>
      <c r="AW52" s="8"/>
      <c r="AX52" s="8"/>
      <c r="AY52" s="8"/>
      <c r="AZ52" s="8"/>
      <c r="BA52" s="8"/>
      <c r="BB52" s="8"/>
      <c r="BC52" s="8"/>
      <c r="BD52" s="8"/>
      <c r="BE52" s="8"/>
      <c r="BF52" s="8"/>
      <c r="BG52" s="8"/>
      <c r="BH52" s="8"/>
      <c r="BI52" s="8"/>
      <c r="BJ52" s="8"/>
      <c r="BK52" s="8"/>
      <c r="BL52" s="8"/>
      <c r="BM52" s="8"/>
      <c r="BN52" s="8"/>
      <c r="BO52" s="8"/>
      <c r="BP52" s="8"/>
      <c r="BQ52" s="8"/>
      <c r="BR52" s="8"/>
      <c r="BS52" s="8"/>
      <c r="BT52" s="8"/>
      <c r="BU52" s="8"/>
      <c r="BV52" s="8"/>
      <c r="BW52" s="8"/>
      <c r="BX52" s="8"/>
      <c r="BY52" s="8"/>
      <c r="BZ52" s="8"/>
      <c r="CA52" s="8"/>
      <c r="CB52" s="8"/>
      <c r="CC52" s="8"/>
      <c r="CD52" s="8"/>
      <c r="CE52" s="8"/>
      <c r="CF52" s="8"/>
      <c r="CG52" s="8"/>
      <c r="CH52" s="8"/>
      <c r="CI52" s="8"/>
      <c r="CJ52" s="8"/>
      <c r="CK52" s="8"/>
      <c r="CL52" s="8"/>
      <c r="CM52" s="8"/>
      <c r="CN52" s="8"/>
      <c r="CO52" s="8"/>
      <c r="CP52" s="8"/>
      <c r="CQ52" s="8"/>
      <c r="CR52" s="8"/>
      <c r="CS52" s="8"/>
      <c r="CT52" s="8"/>
      <c r="CU52" s="8"/>
      <c r="CV52" s="8"/>
      <c r="CW52" s="8"/>
      <c r="CX52" s="8"/>
      <c r="CY52" s="8"/>
      <c r="CZ52" s="8"/>
      <c r="DA52" s="8"/>
      <c r="DB52" s="8"/>
      <c r="DC52" s="8"/>
      <c r="DD52" s="8"/>
      <c r="DE52" s="8"/>
      <c r="DF52" s="8"/>
      <c r="DG52" s="8"/>
      <c r="DH52" s="8"/>
      <c r="DI52" s="8"/>
      <c r="DJ52" s="8"/>
      <c r="DK52" s="8"/>
      <c r="DL52" s="8"/>
      <c r="DM52" s="8"/>
      <c r="DN52" s="8"/>
      <c r="DO52" s="8"/>
      <c r="DP52" s="8"/>
      <c r="DQ52" s="8"/>
      <c r="DR52" s="8"/>
      <c r="DS52" s="8"/>
      <c r="DT52" s="8"/>
      <c r="DU52" s="8"/>
      <c r="DV52" s="8"/>
      <c r="DW52" s="8"/>
      <c r="DX52" s="8"/>
      <c r="DY52" s="8"/>
      <c r="DZ52" s="8"/>
      <c r="EA52" s="8"/>
      <c r="EB52" s="8"/>
      <c r="EC52" s="8"/>
      <c r="ED52" s="8"/>
      <c r="EE52" s="8"/>
      <c r="EF52" s="8"/>
      <c r="EG52" s="8"/>
      <c r="EH52" s="8"/>
      <c r="EI52" s="8"/>
      <c r="EJ52" s="8"/>
      <c r="EK52" s="8"/>
      <c r="EL52" s="8"/>
      <c r="EM52" s="8"/>
      <c r="EN52" s="8"/>
      <c r="EO52" s="8"/>
      <c r="EP52" s="8"/>
      <c r="EQ52" s="8"/>
      <c r="ER52" s="8"/>
      <c r="ES52" s="8"/>
      <c r="ET52" s="8"/>
      <c r="EU52" s="8"/>
      <c r="EV52" s="8"/>
      <c r="EW52" s="8"/>
      <c r="EX52" s="8"/>
      <c r="EY52" s="8"/>
      <c r="EZ52" s="8"/>
      <c r="FA52" s="8"/>
      <c r="FB52" s="8"/>
      <c r="FC52" s="8"/>
      <c r="FD52" s="8"/>
      <c r="FE52" s="8"/>
      <c r="FF52" s="8"/>
      <c r="FG52" s="8"/>
      <c r="FH52" s="8"/>
      <c r="FI52" s="8"/>
      <c r="FJ52" s="8"/>
      <c r="FK52" s="8"/>
      <c r="FL52" s="8"/>
      <c r="FM52" s="8"/>
      <c r="FN52" s="8"/>
      <c r="FO52" s="8"/>
      <c r="FP52" s="8"/>
      <c r="FQ52" s="8"/>
      <c r="FR52" s="8"/>
      <c r="FS52" s="8"/>
      <c r="FT52" s="8"/>
      <c r="FU52" s="8"/>
      <c r="FV52" s="8"/>
      <c r="FW52" s="8"/>
      <c r="FX52" s="8"/>
      <c r="FY52" s="8"/>
      <c r="FZ52" s="8"/>
      <c r="GA52" s="8"/>
      <c r="GB52" s="8"/>
      <c r="GC52" s="8"/>
      <c r="GD52" s="8"/>
      <c r="GE52" s="8"/>
      <c r="GF52" s="8"/>
      <c r="GG52" s="8"/>
      <c r="GH52" s="8"/>
      <c r="GI52" s="8"/>
      <c r="GJ52" s="8"/>
      <c r="GK52" s="8"/>
      <c r="GL52" s="8"/>
      <c r="GM52" s="8"/>
      <c r="GN52" s="8"/>
      <c r="GO52" s="8"/>
      <c r="GP52" s="8"/>
      <c r="GQ52" s="8"/>
      <c r="GR52" s="8"/>
      <c r="GS52" s="8"/>
      <c r="GT52" s="8"/>
      <c r="GU52" s="8"/>
      <c r="GV52" s="8"/>
      <c r="GW52" s="8"/>
      <c r="GX52" s="8"/>
      <c r="GY52" s="8"/>
      <c r="GZ52" s="8"/>
      <c r="HA52" s="8"/>
      <c r="HB52" s="8"/>
      <c r="HC52" s="8"/>
      <c r="HD52" s="8"/>
      <c r="HE52" s="8"/>
      <c r="HF52" s="8"/>
      <c r="HG52" s="8"/>
      <c r="HH52" s="8"/>
      <c r="HI52" s="8"/>
      <c r="HJ52" s="8"/>
      <c r="HK52" s="8"/>
      <c r="HL52" s="8"/>
      <c r="HM52" s="8"/>
      <c r="HN52" s="8"/>
      <c r="HO52" s="8"/>
      <c r="HP52" s="8"/>
      <c r="HQ52" s="8"/>
      <c r="HR52" s="8"/>
      <c r="HS52" s="8"/>
      <c r="HT52" s="8"/>
      <c r="HU52" s="8"/>
      <c r="HV52" s="8"/>
      <c r="HW52" s="8"/>
      <c r="HX52" s="8"/>
      <c r="HY52" s="8"/>
      <c r="HZ52" s="8"/>
      <c r="IA52" s="8"/>
      <c r="IB52" s="8"/>
      <c r="IC52" s="8"/>
      <c r="ID52" s="8"/>
      <c r="IE52" s="8"/>
      <c r="IF52" s="8"/>
      <c r="IG52" s="8"/>
      <c r="IH52" s="8"/>
      <c r="II52" s="8"/>
      <c r="IJ52" s="8"/>
      <c r="IK52" s="8"/>
      <c r="IL52" s="8"/>
      <c r="IM52" s="8"/>
      <c r="IN52" s="8"/>
      <c r="IO52" s="8"/>
    </row>
  </sheetData>
  <mergeCells count="15">
    <mergeCell ref="A44:A48"/>
    <mergeCell ref="S1:T1"/>
    <mergeCell ref="A3:T3"/>
    <mergeCell ref="A4:B5"/>
    <mergeCell ref="C4:D4"/>
    <mergeCell ref="E4:F4"/>
    <mergeCell ref="G4:H4"/>
    <mergeCell ref="I4:L4"/>
    <mergeCell ref="M4:P4"/>
    <mergeCell ref="Q4:T4"/>
    <mergeCell ref="A6:A8"/>
    <mergeCell ref="A9:A20"/>
    <mergeCell ref="A21:A24"/>
    <mergeCell ref="A25:A32"/>
    <mergeCell ref="A33:A43"/>
  </mergeCells>
  <hyperlinks>
    <hyperlink ref="S1" location="ÍNDICE!A1" display="VOLVER AL ÍNDICE"/>
  </hyperlinks>
  <pageMargins left="0.7" right="0.7" top="0.75" bottom="0.75" header="0.3" footer="0.3"/>
  <pageSetup paperSize="9" orientation="portrait" horizontalDpi="300" verticalDpi="300" r:id="rId1"/>
  <ignoredErrors>
    <ignoredError sqref="D29 D26" formula="1"/>
  </ignoredErrors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showGridLines="0" zoomScaleNormal="100" workbookViewId="0"/>
  </sheetViews>
  <sheetFormatPr baseColWidth="10" defaultRowHeight="12.75" x14ac:dyDescent="0.2"/>
  <cols>
    <col min="2" max="2" width="63.7109375" bestFit="1" customWidth="1"/>
  </cols>
  <sheetData>
    <row r="1" spans="1:8" ht="60" customHeight="1" x14ac:dyDescent="0.2">
      <c r="G1" s="578" t="s">
        <v>3</v>
      </c>
      <c r="H1" s="578"/>
    </row>
    <row r="2" spans="1:8" ht="13.5" customHeight="1" thickBot="1" x14ac:dyDescent="0.3">
      <c r="A2" s="211" t="s">
        <v>2</v>
      </c>
    </row>
    <row r="3" spans="1:8" ht="24.95" customHeight="1" thickTop="1" x14ac:dyDescent="0.2">
      <c r="A3" s="648" t="s">
        <v>260</v>
      </c>
      <c r="B3" s="649"/>
      <c r="C3" s="649"/>
      <c r="D3" s="649"/>
      <c r="E3" s="649"/>
      <c r="F3" s="649"/>
      <c r="G3" s="649"/>
      <c r="H3" s="650"/>
    </row>
    <row r="4" spans="1:8" ht="24.95" customHeight="1" thickBot="1" x14ac:dyDescent="0.25">
      <c r="A4" s="622"/>
      <c r="B4" s="623"/>
      <c r="C4" s="651" t="s">
        <v>79</v>
      </c>
      <c r="D4" s="652"/>
      <c r="E4" s="651" t="s">
        <v>107</v>
      </c>
      <c r="F4" s="652"/>
      <c r="G4" s="651" t="s">
        <v>108</v>
      </c>
      <c r="H4" s="653"/>
    </row>
    <row r="5" spans="1:8" ht="24.95" customHeight="1" thickBot="1" x14ac:dyDescent="0.25">
      <c r="A5" s="276"/>
      <c r="B5" s="276"/>
      <c r="C5" s="266" t="s">
        <v>109</v>
      </c>
      <c r="D5" s="266" t="s">
        <v>215</v>
      </c>
      <c r="E5" s="266" t="s">
        <v>109</v>
      </c>
      <c r="F5" s="266" t="s">
        <v>215</v>
      </c>
      <c r="G5" s="266" t="s">
        <v>109</v>
      </c>
      <c r="H5" s="266" t="s">
        <v>215</v>
      </c>
    </row>
    <row r="6" spans="1:8" ht="20.100000000000001" customHeight="1" thickTop="1" x14ac:dyDescent="0.2">
      <c r="A6" s="363" t="s">
        <v>228</v>
      </c>
      <c r="B6" s="277" t="s">
        <v>79</v>
      </c>
      <c r="C6" s="278">
        <v>1222755</v>
      </c>
      <c r="D6" s="279">
        <v>100</v>
      </c>
      <c r="E6" s="280">
        <v>615778</v>
      </c>
      <c r="F6" s="279">
        <v>100</v>
      </c>
      <c r="G6" s="280">
        <v>606977</v>
      </c>
      <c r="H6" s="281">
        <v>100</v>
      </c>
    </row>
    <row r="7" spans="1:8" x14ac:dyDescent="0.2">
      <c r="A7" s="362"/>
      <c r="B7" s="290" t="s">
        <v>222</v>
      </c>
      <c r="C7" s="282">
        <v>468403</v>
      </c>
      <c r="D7" s="283">
        <v>38.30718336870428</v>
      </c>
      <c r="E7" s="284">
        <v>227339</v>
      </c>
      <c r="F7" s="283">
        <v>36.918987037536255</v>
      </c>
      <c r="G7" s="284">
        <v>241064</v>
      </c>
      <c r="H7" s="285">
        <v>39.715508165877786</v>
      </c>
    </row>
    <row r="8" spans="1:8" x14ac:dyDescent="0.2">
      <c r="A8" s="362"/>
      <c r="B8" s="290" t="s">
        <v>223</v>
      </c>
      <c r="C8" s="282">
        <v>434853</v>
      </c>
      <c r="D8" s="283">
        <v>35.563379417790152</v>
      </c>
      <c r="E8" s="284">
        <v>228177</v>
      </c>
      <c r="F8" s="283">
        <v>37.055075043278585</v>
      </c>
      <c r="G8" s="284">
        <v>206676</v>
      </c>
      <c r="H8" s="285">
        <v>34.05005461491951</v>
      </c>
    </row>
    <row r="9" spans="1:8" x14ac:dyDescent="0.2">
      <c r="A9" s="362"/>
      <c r="B9" s="290" t="s">
        <v>224</v>
      </c>
      <c r="C9" s="282">
        <v>223483</v>
      </c>
      <c r="D9" s="283">
        <v>18.277005614370825</v>
      </c>
      <c r="E9" s="284">
        <v>107151</v>
      </c>
      <c r="F9" s="283">
        <v>17.400913965747396</v>
      </c>
      <c r="G9" s="284">
        <v>116332</v>
      </c>
      <c r="H9" s="285">
        <v>19.165800351578397</v>
      </c>
    </row>
    <row r="10" spans="1:8" x14ac:dyDescent="0.2">
      <c r="A10" s="362"/>
      <c r="B10" s="290" t="s">
        <v>225</v>
      </c>
      <c r="C10" s="282">
        <v>95497</v>
      </c>
      <c r="D10" s="283">
        <v>7.8099864649909421</v>
      </c>
      <c r="E10" s="284">
        <v>52808</v>
      </c>
      <c r="F10" s="283">
        <v>8.5758179084020547</v>
      </c>
      <c r="G10" s="284">
        <v>42689</v>
      </c>
      <c r="H10" s="285">
        <v>7.0330506757257689</v>
      </c>
    </row>
    <row r="11" spans="1:8" ht="13.5" thickBot="1" x14ac:dyDescent="0.25">
      <c r="A11" s="364"/>
      <c r="B11" s="291" t="s">
        <v>226</v>
      </c>
      <c r="C11" s="286">
        <v>519</v>
      </c>
      <c r="D11" s="287">
        <v>4.2445134143798226E-2</v>
      </c>
      <c r="E11" s="288">
        <v>303</v>
      </c>
      <c r="F11" s="287">
        <v>4.9206045035710924E-2</v>
      </c>
      <c r="G11" s="288">
        <v>216</v>
      </c>
      <c r="H11" s="289">
        <v>3.5586191898539815E-2</v>
      </c>
    </row>
    <row r="12" spans="1:8" ht="20.100000000000001" customHeight="1" thickTop="1" x14ac:dyDescent="0.2">
      <c r="A12" s="363">
        <v>2020</v>
      </c>
      <c r="B12" s="277" t="s">
        <v>79</v>
      </c>
      <c r="C12" s="278">
        <v>724577</v>
      </c>
      <c r="D12" s="279">
        <v>100</v>
      </c>
      <c r="E12" s="280">
        <v>384029</v>
      </c>
      <c r="F12" s="279">
        <v>100</v>
      </c>
      <c r="G12" s="280">
        <v>340548</v>
      </c>
      <c r="H12" s="281">
        <v>100</v>
      </c>
    </row>
    <row r="13" spans="1:8" x14ac:dyDescent="0.2">
      <c r="A13" s="362"/>
      <c r="B13" s="290" t="s">
        <v>222</v>
      </c>
      <c r="C13" s="282">
        <v>253586</v>
      </c>
      <c r="D13" s="283">
        <v>34.997798715664452</v>
      </c>
      <c r="E13" s="284">
        <v>126827</v>
      </c>
      <c r="F13" s="283">
        <v>33.025370479833555</v>
      </c>
      <c r="G13" s="284">
        <v>126759</v>
      </c>
      <c r="H13" s="285">
        <v>37.22206561189612</v>
      </c>
    </row>
    <row r="14" spans="1:8" x14ac:dyDescent="0.2">
      <c r="A14" s="362"/>
      <c r="B14" s="290" t="s">
        <v>223</v>
      </c>
      <c r="C14" s="282">
        <v>285399</v>
      </c>
      <c r="D14" s="283">
        <v>39.388360381298334</v>
      </c>
      <c r="E14" s="284">
        <v>157299</v>
      </c>
      <c r="F14" s="283">
        <v>40.960187902476115</v>
      </c>
      <c r="G14" s="284">
        <v>128100</v>
      </c>
      <c r="H14" s="285">
        <v>37.615842700588466</v>
      </c>
    </row>
    <row r="15" spans="1:8" x14ac:dyDescent="0.2">
      <c r="A15" s="362"/>
      <c r="B15" s="290" t="s">
        <v>224</v>
      </c>
      <c r="C15" s="282">
        <v>126306</v>
      </c>
      <c r="D15" s="283">
        <v>17.43168772953047</v>
      </c>
      <c r="E15" s="284">
        <v>65510</v>
      </c>
      <c r="F15" s="283">
        <v>17.058607553075419</v>
      </c>
      <c r="G15" s="284">
        <v>60796</v>
      </c>
      <c r="H15" s="285">
        <v>17.852402598165309</v>
      </c>
    </row>
    <row r="16" spans="1:8" x14ac:dyDescent="0.2">
      <c r="A16" s="362"/>
      <c r="B16" s="290" t="s">
        <v>225</v>
      </c>
      <c r="C16" s="282">
        <v>59007</v>
      </c>
      <c r="D16" s="283">
        <v>8.1436479490792557</v>
      </c>
      <c r="E16" s="284">
        <v>34217</v>
      </c>
      <c r="F16" s="283">
        <v>8.9100041923917193</v>
      </c>
      <c r="G16" s="284">
        <v>24790</v>
      </c>
      <c r="H16" s="285">
        <v>7.2794437201216864</v>
      </c>
    </row>
    <row r="17" spans="1:8" ht="13.5" thickBot="1" x14ac:dyDescent="0.25">
      <c r="A17" s="364"/>
      <c r="B17" s="291" t="s">
        <v>226</v>
      </c>
      <c r="C17" s="286">
        <v>279</v>
      </c>
      <c r="D17" s="287">
        <v>3.8505224427493559E-2</v>
      </c>
      <c r="E17" s="288">
        <v>176</v>
      </c>
      <c r="F17" s="287">
        <v>4.582987222319148E-2</v>
      </c>
      <c r="G17" s="288">
        <v>103</v>
      </c>
      <c r="H17" s="289">
        <v>3.0245369228420079E-2</v>
      </c>
    </row>
    <row r="18" spans="1:8" ht="20.100000000000001" customHeight="1" thickTop="1" x14ac:dyDescent="0.2">
      <c r="A18" s="646" t="s">
        <v>251</v>
      </c>
      <c r="B18" s="277" t="s">
        <v>79</v>
      </c>
      <c r="C18" s="278">
        <v>1011472</v>
      </c>
      <c r="D18" s="279">
        <v>100</v>
      </c>
      <c r="E18" s="280">
        <v>527565</v>
      </c>
      <c r="F18" s="279">
        <v>100</v>
      </c>
      <c r="G18" s="280">
        <v>483907</v>
      </c>
      <c r="H18" s="281">
        <v>100</v>
      </c>
    </row>
    <row r="19" spans="1:8" x14ac:dyDescent="0.2">
      <c r="A19" s="601"/>
      <c r="B19" s="290" t="s">
        <v>222</v>
      </c>
      <c r="C19" s="282">
        <v>349747</v>
      </c>
      <c r="D19" s="283">
        <v>34.578020943733492</v>
      </c>
      <c r="E19" s="284">
        <v>173427</v>
      </c>
      <c r="F19" s="283">
        <v>32.87310568365983</v>
      </c>
      <c r="G19" s="284">
        <v>176320</v>
      </c>
      <c r="H19" s="285">
        <v>36.436753343101053</v>
      </c>
    </row>
    <row r="20" spans="1:8" x14ac:dyDescent="0.2">
      <c r="A20" s="601"/>
      <c r="B20" s="290" t="s">
        <v>223</v>
      </c>
      <c r="C20" s="282">
        <v>384923</v>
      </c>
      <c r="D20" s="283">
        <v>38.055724725943975</v>
      </c>
      <c r="E20" s="284">
        <v>209207</v>
      </c>
      <c r="F20" s="283">
        <v>39.655208362950539</v>
      </c>
      <c r="G20" s="284">
        <v>175716</v>
      </c>
      <c r="H20" s="285">
        <v>36.311935971168012</v>
      </c>
    </row>
    <row r="21" spans="1:8" x14ac:dyDescent="0.2">
      <c r="A21" s="601"/>
      <c r="B21" s="290" t="s">
        <v>224</v>
      </c>
      <c r="C21" s="282">
        <v>187579</v>
      </c>
      <c r="D21" s="283">
        <v>18.545150038755398</v>
      </c>
      <c r="E21" s="284">
        <v>95417</v>
      </c>
      <c r="F21" s="283">
        <v>18.086302161818924</v>
      </c>
      <c r="G21" s="284">
        <v>92162</v>
      </c>
      <c r="H21" s="285">
        <v>19.045395086245911</v>
      </c>
    </row>
    <row r="22" spans="1:8" x14ac:dyDescent="0.2">
      <c r="A22" s="601"/>
      <c r="B22" s="290" t="s">
        <v>225</v>
      </c>
      <c r="C22" s="282">
        <v>88826</v>
      </c>
      <c r="D22" s="283">
        <v>8.7818545644367809</v>
      </c>
      <c r="E22" s="284">
        <v>49239</v>
      </c>
      <c r="F22" s="283">
        <v>9.3332575132922013</v>
      </c>
      <c r="G22" s="284">
        <v>39587</v>
      </c>
      <c r="H22" s="285">
        <v>8.1807041435647765</v>
      </c>
    </row>
    <row r="23" spans="1:8" ht="13.5" thickBot="1" x14ac:dyDescent="0.25">
      <c r="A23" s="647"/>
      <c r="B23" s="291" t="s">
        <v>226</v>
      </c>
      <c r="C23" s="286">
        <v>397</v>
      </c>
      <c r="D23" s="287">
        <v>3.9249727130360505E-2</v>
      </c>
      <c r="E23" s="288">
        <v>275</v>
      </c>
      <c r="F23" s="287">
        <v>5.2126278278505966E-2</v>
      </c>
      <c r="G23" s="288">
        <v>122</v>
      </c>
      <c r="H23" s="289">
        <v>2.5211455920249138E-2</v>
      </c>
    </row>
    <row r="24" spans="1:8" ht="13.5" thickTop="1" x14ac:dyDescent="0.2">
      <c r="A24" s="646">
        <v>2022</v>
      </c>
      <c r="B24" s="277" t="s">
        <v>79</v>
      </c>
      <c r="C24" s="278">
        <v>1073558</v>
      </c>
      <c r="D24" s="279">
        <v>100</v>
      </c>
      <c r="E24" s="280">
        <v>550202</v>
      </c>
      <c r="F24" s="279">
        <v>100</v>
      </c>
      <c r="G24" s="280">
        <v>523356</v>
      </c>
      <c r="H24" s="281">
        <v>100</v>
      </c>
    </row>
    <row r="25" spans="1:8" x14ac:dyDescent="0.2">
      <c r="A25" s="601"/>
      <c r="B25" s="290" t="s">
        <v>222</v>
      </c>
      <c r="C25" s="282">
        <v>396781</v>
      </c>
      <c r="D25" s="283">
        <v>37</v>
      </c>
      <c r="E25" s="284">
        <v>194200</v>
      </c>
      <c r="F25" s="283">
        <v>35.299999999999997</v>
      </c>
      <c r="G25" s="284">
        <v>202581</v>
      </c>
      <c r="H25" s="285">
        <v>38.700000000000003</v>
      </c>
    </row>
    <row r="26" spans="1:8" x14ac:dyDescent="0.2">
      <c r="A26" s="601"/>
      <c r="B26" s="290" t="s">
        <v>223</v>
      </c>
      <c r="C26" s="282">
        <v>385260</v>
      </c>
      <c r="D26" s="283">
        <v>35.9</v>
      </c>
      <c r="E26" s="284">
        <v>204841</v>
      </c>
      <c r="F26" s="283">
        <v>37.200000000000003</v>
      </c>
      <c r="G26" s="284">
        <v>180419</v>
      </c>
      <c r="H26" s="285">
        <v>34.5</v>
      </c>
    </row>
    <row r="27" spans="1:8" x14ac:dyDescent="0.2">
      <c r="A27" s="601"/>
      <c r="B27" s="290" t="s">
        <v>224</v>
      </c>
      <c r="C27" s="282">
        <v>203838</v>
      </c>
      <c r="D27" s="283">
        <v>19</v>
      </c>
      <c r="E27" s="284">
        <v>103073</v>
      </c>
      <c r="F27" s="283">
        <v>18.7</v>
      </c>
      <c r="G27" s="284">
        <v>100765</v>
      </c>
      <c r="H27" s="285">
        <v>19.3</v>
      </c>
    </row>
    <row r="28" spans="1:8" x14ac:dyDescent="0.2">
      <c r="A28" s="601"/>
      <c r="B28" s="290" t="s">
        <v>225</v>
      </c>
      <c r="C28" s="282">
        <v>87121</v>
      </c>
      <c r="D28" s="283">
        <v>8.1</v>
      </c>
      <c r="E28" s="284">
        <v>47758</v>
      </c>
      <c r="F28" s="283">
        <v>8.6999999999999993</v>
      </c>
      <c r="G28" s="284">
        <v>39363</v>
      </c>
      <c r="H28" s="285">
        <v>7.5</v>
      </c>
    </row>
    <row r="29" spans="1:8" ht="13.5" thickBot="1" x14ac:dyDescent="0.25">
      <c r="A29" s="647"/>
      <c r="B29" s="291" t="s">
        <v>226</v>
      </c>
      <c r="C29" s="286">
        <v>558</v>
      </c>
      <c r="D29" s="287">
        <v>0.1</v>
      </c>
      <c r="E29" s="288">
        <v>330</v>
      </c>
      <c r="F29" s="287">
        <v>0.1</v>
      </c>
      <c r="G29" s="288">
        <v>228</v>
      </c>
      <c r="H29" s="289">
        <v>0</v>
      </c>
    </row>
    <row r="30" spans="1:8" ht="13.5" thickTop="1" x14ac:dyDescent="0.2"/>
  </sheetData>
  <mergeCells count="8">
    <mergeCell ref="A24:A29"/>
    <mergeCell ref="A18:A23"/>
    <mergeCell ref="G1:H1"/>
    <mergeCell ref="A3:H3"/>
    <mergeCell ref="A4:B4"/>
    <mergeCell ref="C4:D4"/>
    <mergeCell ref="E4:F4"/>
    <mergeCell ref="G4:H4"/>
  </mergeCells>
  <hyperlinks>
    <hyperlink ref="G1" location="ÍNDICE!A1" display="VOLVER AL ÍNDICE"/>
  </hyperlinks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"/>
  <sheetViews>
    <sheetView showGridLines="0" zoomScale="136" zoomScaleNormal="136" workbookViewId="0"/>
  </sheetViews>
  <sheetFormatPr baseColWidth="10" defaultColWidth="11.42578125" defaultRowHeight="15" x14ac:dyDescent="0.25"/>
  <cols>
    <col min="1" max="2" width="11.42578125" style="188"/>
    <col min="3" max="3" width="10" style="188" customWidth="1"/>
    <col min="4" max="4" width="11.85546875" style="188" bestFit="1" customWidth="1"/>
    <col min="5" max="5" width="10.28515625" style="188" customWidth="1"/>
    <col min="6" max="6" width="11.42578125" style="188"/>
    <col min="7" max="7" width="10.140625" style="188" customWidth="1"/>
    <col min="8" max="8" width="10" style="188" customWidth="1"/>
    <col min="9" max="10" width="11.42578125" style="188"/>
    <col min="11" max="11" width="10" style="188" customWidth="1"/>
    <col min="12" max="12" width="11.42578125" style="188"/>
    <col min="13" max="13" width="10.140625" style="188" customWidth="1"/>
    <col min="14" max="16384" width="11.42578125" style="188"/>
  </cols>
  <sheetData>
    <row r="1" spans="1:13" ht="60" customHeight="1" x14ac:dyDescent="0.25">
      <c r="L1" s="578" t="s">
        <v>3</v>
      </c>
      <c r="M1" s="578"/>
    </row>
    <row r="2" spans="1:13" ht="13.5" customHeight="1" thickBot="1" x14ac:dyDescent="0.3">
      <c r="A2" s="211" t="s">
        <v>2</v>
      </c>
    </row>
    <row r="3" spans="1:13" ht="20.100000000000001" customHeight="1" thickTop="1" x14ac:dyDescent="0.25">
      <c r="A3" s="656" t="s">
        <v>229</v>
      </c>
      <c r="B3" s="657"/>
      <c r="C3" s="657"/>
      <c r="D3" s="657"/>
      <c r="E3" s="657"/>
      <c r="F3" s="657"/>
      <c r="G3" s="657"/>
      <c r="H3" s="657"/>
      <c r="I3" s="657"/>
      <c r="J3" s="657"/>
      <c r="K3" s="657"/>
      <c r="L3" s="657"/>
      <c r="M3" s="658"/>
    </row>
    <row r="4" spans="1:13" ht="20.100000000000001" customHeight="1" x14ac:dyDescent="0.25">
      <c r="A4" s="659" t="s">
        <v>4</v>
      </c>
      <c r="B4" s="662" t="s">
        <v>230</v>
      </c>
      <c r="C4" s="662"/>
      <c r="D4" s="662"/>
      <c r="E4" s="662"/>
      <c r="F4" s="662"/>
      <c r="G4" s="651"/>
      <c r="H4" s="663" t="s">
        <v>231</v>
      </c>
      <c r="I4" s="662"/>
      <c r="J4" s="662"/>
      <c r="K4" s="662"/>
      <c r="L4" s="662"/>
      <c r="M4" s="664"/>
    </row>
    <row r="5" spans="1:13" ht="20.100000000000001" customHeight="1" x14ac:dyDescent="0.25">
      <c r="A5" s="660"/>
      <c r="B5" s="654" t="s">
        <v>79</v>
      </c>
      <c r="C5" s="654"/>
      <c r="D5" s="654" t="s">
        <v>107</v>
      </c>
      <c r="E5" s="654"/>
      <c r="F5" s="654" t="s">
        <v>108</v>
      </c>
      <c r="G5" s="665"/>
      <c r="H5" s="666" t="s">
        <v>79</v>
      </c>
      <c r="I5" s="654"/>
      <c r="J5" s="654" t="s">
        <v>107</v>
      </c>
      <c r="K5" s="654"/>
      <c r="L5" s="654" t="s">
        <v>108</v>
      </c>
      <c r="M5" s="655"/>
    </row>
    <row r="6" spans="1:13" ht="20.100000000000001" customHeight="1" x14ac:dyDescent="0.25">
      <c r="A6" s="661"/>
      <c r="B6" s="292" t="s">
        <v>109</v>
      </c>
      <c r="C6" s="292" t="s">
        <v>215</v>
      </c>
      <c r="D6" s="292" t="s">
        <v>109</v>
      </c>
      <c r="E6" s="292" t="s">
        <v>215</v>
      </c>
      <c r="F6" s="292" t="s">
        <v>109</v>
      </c>
      <c r="G6" s="533" t="s">
        <v>215</v>
      </c>
      <c r="H6" s="538" t="s">
        <v>109</v>
      </c>
      <c r="I6" s="526" t="s">
        <v>215</v>
      </c>
      <c r="J6" s="526" t="s">
        <v>109</v>
      </c>
      <c r="K6" s="526" t="s">
        <v>215</v>
      </c>
      <c r="L6" s="526" t="s">
        <v>109</v>
      </c>
      <c r="M6" s="527" t="s">
        <v>215</v>
      </c>
    </row>
    <row r="7" spans="1:13" x14ac:dyDescent="0.25">
      <c r="A7" s="294" t="s">
        <v>232</v>
      </c>
      <c r="B7" s="295">
        <v>107789</v>
      </c>
      <c r="C7" s="296">
        <v>100</v>
      </c>
      <c r="D7" s="297">
        <v>55599</v>
      </c>
      <c r="E7" s="296">
        <v>51.581330191392439</v>
      </c>
      <c r="F7" s="297">
        <v>52190</v>
      </c>
      <c r="G7" s="534">
        <v>48.418669808607554</v>
      </c>
      <c r="H7" s="539">
        <v>644794</v>
      </c>
      <c r="I7" s="296">
        <v>100</v>
      </c>
      <c r="J7" s="297">
        <v>320652</v>
      </c>
      <c r="K7" s="296">
        <v>49.72937093087095</v>
      </c>
      <c r="L7" s="297">
        <v>324142</v>
      </c>
      <c r="M7" s="299">
        <v>50.270629069129058</v>
      </c>
    </row>
    <row r="8" spans="1:13" x14ac:dyDescent="0.25">
      <c r="A8" s="300" t="s">
        <v>233</v>
      </c>
      <c r="B8" s="301">
        <v>100168</v>
      </c>
      <c r="C8" s="302">
        <v>100</v>
      </c>
      <c r="D8" s="303">
        <v>51980</v>
      </c>
      <c r="E8" s="302">
        <v>51.892820062295343</v>
      </c>
      <c r="F8" s="303">
        <v>48188</v>
      </c>
      <c r="G8" s="535">
        <v>48.107179937704657</v>
      </c>
      <c r="H8" s="540">
        <v>660473</v>
      </c>
      <c r="I8" s="302">
        <v>100</v>
      </c>
      <c r="J8" s="303">
        <v>330882</v>
      </c>
      <c r="K8" s="302">
        <v>50.097732988328062</v>
      </c>
      <c r="L8" s="303">
        <v>329591</v>
      </c>
      <c r="M8" s="305">
        <v>49.902267011671938</v>
      </c>
    </row>
    <row r="9" spans="1:13" x14ac:dyDescent="0.25">
      <c r="A9" s="300" t="s">
        <v>234</v>
      </c>
      <c r="B9" s="301">
        <v>90538</v>
      </c>
      <c r="C9" s="302">
        <v>100</v>
      </c>
      <c r="D9" s="303">
        <v>47594</v>
      </c>
      <c r="E9" s="302">
        <v>52.567982504583711</v>
      </c>
      <c r="F9" s="303">
        <v>42944</v>
      </c>
      <c r="G9" s="535">
        <v>47.432017495416289</v>
      </c>
      <c r="H9" s="540">
        <v>647368</v>
      </c>
      <c r="I9" s="302">
        <v>100</v>
      </c>
      <c r="J9" s="303">
        <v>321290</v>
      </c>
      <c r="K9" s="302">
        <v>49.630194881427563</v>
      </c>
      <c r="L9" s="303">
        <v>326078</v>
      </c>
      <c r="M9" s="305">
        <v>50.36980511857243</v>
      </c>
    </row>
    <row r="10" spans="1:13" x14ac:dyDescent="0.25">
      <c r="A10" s="300" t="s">
        <v>235</v>
      </c>
      <c r="B10" s="301">
        <v>83649</v>
      </c>
      <c r="C10" s="302">
        <v>100</v>
      </c>
      <c r="D10" s="303">
        <v>41364</v>
      </c>
      <c r="E10" s="302">
        <v>49.449485349496108</v>
      </c>
      <c r="F10" s="303">
        <v>42285</v>
      </c>
      <c r="G10" s="535">
        <v>50.550514650503885</v>
      </c>
      <c r="H10" s="540">
        <v>559953</v>
      </c>
      <c r="I10" s="302">
        <v>100</v>
      </c>
      <c r="J10" s="303">
        <v>272888</v>
      </c>
      <c r="K10" s="302">
        <v>48.734090182568899</v>
      </c>
      <c r="L10" s="303">
        <v>287065</v>
      </c>
      <c r="M10" s="305">
        <v>51.265909817431108</v>
      </c>
    </row>
    <row r="11" spans="1:13" x14ac:dyDescent="0.25">
      <c r="A11" s="300" t="s">
        <v>236</v>
      </c>
      <c r="B11" s="301">
        <v>81646</v>
      </c>
      <c r="C11" s="302">
        <v>100</v>
      </c>
      <c r="D11" s="303">
        <v>38414</v>
      </c>
      <c r="E11" s="302">
        <v>47.049457413712858</v>
      </c>
      <c r="F11" s="303">
        <v>43232</v>
      </c>
      <c r="G11" s="535">
        <v>52.950542586287142</v>
      </c>
      <c r="H11" s="540">
        <v>564054</v>
      </c>
      <c r="I11" s="302">
        <v>100</v>
      </c>
      <c r="J11" s="303">
        <v>274705</v>
      </c>
      <c r="K11" s="302">
        <v>48.701897336070658</v>
      </c>
      <c r="L11" s="303">
        <v>289349</v>
      </c>
      <c r="M11" s="305">
        <v>51.298102663929335</v>
      </c>
    </row>
    <row r="12" spans="1:13" x14ac:dyDescent="0.25">
      <c r="A12" s="300" t="s">
        <v>237</v>
      </c>
      <c r="B12" s="301">
        <v>94101</v>
      </c>
      <c r="C12" s="302">
        <v>100</v>
      </c>
      <c r="D12" s="303">
        <v>45818</v>
      </c>
      <c r="E12" s="302">
        <v>48.690237085684529</v>
      </c>
      <c r="F12" s="303">
        <v>48283</v>
      </c>
      <c r="G12" s="535">
        <v>51.309762914315471</v>
      </c>
      <c r="H12" s="540">
        <v>618327</v>
      </c>
      <c r="I12" s="302">
        <v>100</v>
      </c>
      <c r="J12" s="303">
        <v>299040</v>
      </c>
      <c r="K12" s="302">
        <v>48.362759510744311</v>
      </c>
      <c r="L12" s="303">
        <v>319287</v>
      </c>
      <c r="M12" s="305">
        <v>51.637240489255689</v>
      </c>
    </row>
    <row r="13" spans="1:13" x14ac:dyDescent="0.25">
      <c r="A13" s="300" t="s">
        <v>238</v>
      </c>
      <c r="B13" s="301">
        <v>110878</v>
      </c>
      <c r="C13" s="302">
        <v>100</v>
      </c>
      <c r="D13" s="303">
        <v>55071</v>
      </c>
      <c r="E13" s="302">
        <v>49.668103681523839</v>
      </c>
      <c r="F13" s="303">
        <v>55807</v>
      </c>
      <c r="G13" s="535">
        <v>50.331896318476169</v>
      </c>
      <c r="H13" s="540">
        <v>714723</v>
      </c>
      <c r="I13" s="302">
        <v>100</v>
      </c>
      <c r="J13" s="303">
        <v>351738</v>
      </c>
      <c r="K13" s="302">
        <v>49.213191684051019</v>
      </c>
      <c r="L13" s="303">
        <v>362985</v>
      </c>
      <c r="M13" s="305">
        <v>50.786808315948974</v>
      </c>
    </row>
    <row r="14" spans="1:13" x14ac:dyDescent="0.25">
      <c r="A14" s="300" t="s">
        <v>239</v>
      </c>
      <c r="B14" s="301">
        <v>127243</v>
      </c>
      <c r="C14" s="302">
        <v>100</v>
      </c>
      <c r="D14" s="303">
        <v>65438</v>
      </c>
      <c r="E14" s="302">
        <v>51.427583442704119</v>
      </c>
      <c r="F14" s="303">
        <v>61805</v>
      </c>
      <c r="G14" s="535">
        <v>48.572416557295881</v>
      </c>
      <c r="H14" s="540">
        <v>781088</v>
      </c>
      <c r="I14" s="302">
        <v>100</v>
      </c>
      <c r="J14" s="303">
        <v>382592</v>
      </c>
      <c r="K14" s="302">
        <v>48.981932893604821</v>
      </c>
      <c r="L14" s="303">
        <v>398496</v>
      </c>
      <c r="M14" s="305">
        <v>51.018067106395179</v>
      </c>
    </row>
    <row r="15" spans="1:13" x14ac:dyDescent="0.25">
      <c r="A15" s="300" t="s">
        <v>221</v>
      </c>
      <c r="B15" s="301">
        <v>145939</v>
      </c>
      <c r="C15" s="302">
        <v>100</v>
      </c>
      <c r="D15" s="303">
        <v>76425</v>
      </c>
      <c r="E15" s="302">
        <v>52.367770095724929</v>
      </c>
      <c r="F15" s="303">
        <v>69514</v>
      </c>
      <c r="G15" s="535">
        <v>47.632229904275079</v>
      </c>
      <c r="H15" s="540">
        <v>864277</v>
      </c>
      <c r="I15" s="302">
        <v>100</v>
      </c>
      <c r="J15" s="303">
        <v>427855</v>
      </c>
      <c r="K15" s="302">
        <v>49.504383432626348</v>
      </c>
      <c r="L15" s="303">
        <v>436422</v>
      </c>
      <c r="M15" s="305">
        <v>50.495616567373659</v>
      </c>
    </row>
    <row r="16" spans="1:13" x14ac:dyDescent="0.25">
      <c r="A16" s="300" t="s">
        <v>227</v>
      </c>
      <c r="B16" s="301">
        <v>170016</v>
      </c>
      <c r="C16" s="302">
        <v>100</v>
      </c>
      <c r="D16" s="303">
        <v>90839</v>
      </c>
      <c r="E16" s="302">
        <v>53.429677206851125</v>
      </c>
      <c r="F16" s="303">
        <v>79177</v>
      </c>
      <c r="G16" s="535">
        <v>46.570322793148883</v>
      </c>
      <c r="H16" s="540">
        <v>914347</v>
      </c>
      <c r="I16" s="302">
        <v>100</v>
      </c>
      <c r="J16" s="303">
        <v>451039</v>
      </c>
      <c r="K16" s="302">
        <v>49.329084034835788</v>
      </c>
      <c r="L16" s="303">
        <v>463308</v>
      </c>
      <c r="M16" s="305">
        <v>50.670915965164212</v>
      </c>
    </row>
    <row r="17" spans="1:14" x14ac:dyDescent="0.25">
      <c r="A17" s="300" t="s">
        <v>228</v>
      </c>
      <c r="B17" s="301">
        <v>164226</v>
      </c>
      <c r="C17" s="302">
        <v>100</v>
      </c>
      <c r="D17" s="303">
        <v>88385</v>
      </c>
      <c r="E17" s="302">
        <v>53.819127300183887</v>
      </c>
      <c r="F17" s="303">
        <v>75841</v>
      </c>
      <c r="G17" s="535">
        <v>46.180872699816106</v>
      </c>
      <c r="H17" s="540">
        <v>962513</v>
      </c>
      <c r="I17" s="302">
        <v>100</v>
      </c>
      <c r="J17" s="303">
        <v>474282</v>
      </c>
      <c r="K17" s="302">
        <v>49.275386410365371</v>
      </c>
      <c r="L17" s="303">
        <v>488231</v>
      </c>
      <c r="M17" s="305">
        <v>50.724613589634636</v>
      </c>
    </row>
    <row r="18" spans="1:14" x14ac:dyDescent="0.25">
      <c r="A18" s="300">
        <v>2020</v>
      </c>
      <c r="B18" s="301">
        <v>102341</v>
      </c>
      <c r="C18" s="302">
        <v>100</v>
      </c>
      <c r="D18" s="303">
        <v>54581</v>
      </c>
      <c r="E18" s="302">
        <v>53.332486491240076</v>
      </c>
      <c r="F18" s="303">
        <v>47760</v>
      </c>
      <c r="G18" s="535">
        <v>46.667513508759924</v>
      </c>
      <c r="H18" s="540">
        <v>562950</v>
      </c>
      <c r="I18" s="302">
        <v>100</v>
      </c>
      <c r="J18" s="303">
        <v>295055</v>
      </c>
      <c r="K18" s="302">
        <v>52.412292388311577</v>
      </c>
      <c r="L18" s="303">
        <v>267895</v>
      </c>
      <c r="M18" s="305">
        <v>47.58770761168843</v>
      </c>
    </row>
    <row r="19" spans="1:14" x14ac:dyDescent="0.25">
      <c r="A19" s="528">
        <v>2021</v>
      </c>
      <c r="B19" s="529">
        <v>148086</v>
      </c>
      <c r="C19" s="530">
        <v>100</v>
      </c>
      <c r="D19" s="531">
        <v>79383</v>
      </c>
      <c r="E19" s="530">
        <v>53.606012722337013</v>
      </c>
      <c r="F19" s="531">
        <v>68703</v>
      </c>
      <c r="G19" s="536">
        <v>46.39398727766298</v>
      </c>
      <c r="H19" s="541">
        <v>774163</v>
      </c>
      <c r="I19" s="530">
        <v>100</v>
      </c>
      <c r="J19" s="531">
        <v>398668</v>
      </c>
      <c r="K19" s="530">
        <v>51.496648638594202</v>
      </c>
      <c r="L19" s="531">
        <v>375495</v>
      </c>
      <c r="M19" s="532">
        <v>48.503351361405798</v>
      </c>
    </row>
    <row r="20" spans="1:14" ht="15.75" thickBot="1" x14ac:dyDescent="0.3">
      <c r="A20" s="528">
        <v>2022</v>
      </c>
      <c r="B20" s="306">
        <v>422170</v>
      </c>
      <c r="C20" s="307">
        <v>100</v>
      </c>
      <c r="D20" s="308">
        <v>216971</v>
      </c>
      <c r="E20" s="307">
        <f>D20*100/B20</f>
        <v>51.39422507520667</v>
      </c>
      <c r="F20" s="308">
        <v>205199</v>
      </c>
      <c r="G20" s="537">
        <f>F20*100/B20</f>
        <v>48.60577492479333</v>
      </c>
      <c r="H20" s="542">
        <v>563709</v>
      </c>
      <c r="I20" s="307">
        <v>100</v>
      </c>
      <c r="J20" s="308">
        <v>285143</v>
      </c>
      <c r="K20" s="307">
        <f>J20*100/H20</f>
        <v>50.583368369140814</v>
      </c>
      <c r="L20" s="308">
        <v>278566</v>
      </c>
      <c r="M20" s="309">
        <f>L20*100/H20</f>
        <v>49.416631630859186</v>
      </c>
    </row>
    <row r="21" spans="1:14" ht="15.75" thickTop="1" x14ac:dyDescent="0.25">
      <c r="A21"/>
      <c r="B21"/>
      <c r="C21"/>
      <c r="D21"/>
      <c r="E21"/>
      <c r="F21"/>
      <c r="G21"/>
      <c r="H21"/>
      <c r="I21"/>
      <c r="J21"/>
      <c r="K21"/>
      <c r="L21"/>
      <c r="M21" s="372"/>
      <c r="N21"/>
    </row>
    <row r="22" spans="1:14" x14ac:dyDescent="0.25">
      <c r="A22"/>
      <c r="B22"/>
      <c r="C22"/>
      <c r="D22"/>
      <c r="E22" s="372"/>
      <c r="F22"/>
      <c r="G22"/>
      <c r="H22"/>
      <c r="I22"/>
      <c r="J22"/>
      <c r="K22"/>
      <c r="L22"/>
      <c r="M22"/>
      <c r="N22"/>
    </row>
    <row r="23" spans="1:14" x14ac:dyDescent="0.25">
      <c r="A23"/>
      <c r="B23"/>
      <c r="C23"/>
      <c r="D23"/>
      <c r="E23"/>
      <c r="F23" s="372"/>
      <c r="G23" s="339"/>
      <c r="H23"/>
      <c r="I23"/>
      <c r="J23"/>
      <c r="K23"/>
      <c r="L23"/>
      <c r="M23"/>
      <c r="N23"/>
    </row>
    <row r="24" spans="1:14" x14ac:dyDescent="0.25">
      <c r="A24"/>
      <c r="B24"/>
      <c r="C24"/>
      <c r="D24"/>
      <c r="E24"/>
      <c r="F24"/>
      <c r="G24"/>
      <c r="H24"/>
      <c r="I24"/>
      <c r="J24"/>
      <c r="K24"/>
      <c r="L24"/>
      <c r="M24"/>
      <c r="N24"/>
    </row>
    <row r="25" spans="1:14" x14ac:dyDescent="0.25">
      <c r="A25"/>
      <c r="B25"/>
      <c r="C25"/>
      <c r="D25"/>
      <c r="E25"/>
      <c r="F25"/>
      <c r="G25"/>
      <c r="H25"/>
      <c r="I25"/>
      <c r="J25"/>
      <c r="K25"/>
      <c r="L25"/>
      <c r="M25"/>
      <c r="N25"/>
    </row>
  </sheetData>
  <mergeCells count="11">
    <mergeCell ref="L5:M5"/>
    <mergeCell ref="L1:M1"/>
    <mergeCell ref="A3:M3"/>
    <mergeCell ref="A4:A6"/>
    <mergeCell ref="B4:G4"/>
    <mergeCell ref="H4:M4"/>
    <mergeCell ref="B5:C5"/>
    <mergeCell ref="D5:E5"/>
    <mergeCell ref="F5:G5"/>
    <mergeCell ref="H5:I5"/>
    <mergeCell ref="J5:K5"/>
  </mergeCells>
  <hyperlinks>
    <hyperlink ref="L1" location="ÍNDICE!A1" display="VOLVER AL ÍNDICE"/>
  </hyperlinks>
  <pageMargins left="0.7" right="0.7" top="0.75" bottom="0.75" header="0.3" footer="0.3"/>
  <pageSetup paperSize="9" orientation="portrait" horizontalDpi="300" verticalDpi="300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75"/>
  <sheetViews>
    <sheetView showGridLines="0" workbookViewId="0">
      <pane xSplit="1" ySplit="6" topLeftCell="B151" activePane="bottomRight" state="frozen"/>
      <selection pane="topRight"/>
      <selection pane="bottomLeft"/>
      <selection pane="bottomRight"/>
    </sheetView>
  </sheetViews>
  <sheetFormatPr baseColWidth="10" defaultColWidth="11.42578125" defaultRowHeight="15" x14ac:dyDescent="0.25"/>
  <cols>
    <col min="1" max="16384" width="11.42578125" style="188"/>
  </cols>
  <sheetData>
    <row r="1" spans="1:13" ht="60" customHeight="1" x14ac:dyDescent="0.25">
      <c r="L1" s="578" t="s">
        <v>3</v>
      </c>
      <c r="M1" s="578"/>
    </row>
    <row r="2" spans="1:13" ht="13.5" customHeight="1" thickBot="1" x14ac:dyDescent="0.3">
      <c r="A2" s="211" t="s">
        <v>2</v>
      </c>
    </row>
    <row r="3" spans="1:13" ht="24.95" customHeight="1" thickTop="1" x14ac:dyDescent="0.25">
      <c r="A3" s="667" t="s">
        <v>240</v>
      </c>
      <c r="B3" s="668"/>
      <c r="C3" s="668"/>
      <c r="D3" s="668"/>
      <c r="E3" s="668"/>
      <c r="F3" s="668"/>
      <c r="G3" s="668"/>
      <c r="H3" s="668"/>
      <c r="I3" s="668"/>
      <c r="J3" s="668"/>
      <c r="K3" s="668"/>
      <c r="L3" s="668"/>
      <c r="M3" s="669"/>
    </row>
    <row r="4" spans="1:13" ht="20.100000000000001" customHeight="1" x14ac:dyDescent="0.25">
      <c r="A4" s="659" t="s">
        <v>4</v>
      </c>
      <c r="B4" s="662" t="s">
        <v>241</v>
      </c>
      <c r="C4" s="662"/>
      <c r="D4" s="662"/>
      <c r="E4" s="662"/>
      <c r="F4" s="651" t="s">
        <v>242</v>
      </c>
      <c r="G4" s="670"/>
      <c r="H4" s="670"/>
      <c r="I4" s="670"/>
      <c r="J4" s="670"/>
      <c r="K4" s="670"/>
      <c r="L4" s="670"/>
      <c r="M4" s="671"/>
    </row>
    <row r="5" spans="1:13" ht="20.100000000000001" customHeight="1" x14ac:dyDescent="0.25">
      <c r="A5" s="660"/>
      <c r="B5" s="662"/>
      <c r="C5" s="662"/>
      <c r="D5" s="662"/>
      <c r="E5" s="662"/>
      <c r="F5" s="662" t="s">
        <v>210</v>
      </c>
      <c r="G5" s="662"/>
      <c r="H5" s="662"/>
      <c r="I5" s="662"/>
      <c r="J5" s="651" t="s">
        <v>243</v>
      </c>
      <c r="K5" s="670"/>
      <c r="L5" s="670"/>
      <c r="M5" s="671"/>
    </row>
    <row r="6" spans="1:13" ht="20.100000000000001" customHeight="1" x14ac:dyDescent="0.25">
      <c r="A6" s="661"/>
      <c r="B6" s="292" t="s">
        <v>107</v>
      </c>
      <c r="C6" s="292" t="s">
        <v>244</v>
      </c>
      <c r="D6" s="292" t="s">
        <v>108</v>
      </c>
      <c r="E6" s="292" t="s">
        <v>244</v>
      </c>
      <c r="F6" s="292" t="s">
        <v>107</v>
      </c>
      <c r="G6" s="292" t="s">
        <v>244</v>
      </c>
      <c r="H6" s="292" t="s">
        <v>108</v>
      </c>
      <c r="I6" s="310" t="s">
        <v>244</v>
      </c>
      <c r="J6" s="293" t="s">
        <v>107</v>
      </c>
      <c r="K6" s="292" t="s">
        <v>244</v>
      </c>
      <c r="L6" s="292" t="s">
        <v>108</v>
      </c>
      <c r="M6" s="311" t="s">
        <v>244</v>
      </c>
    </row>
    <row r="7" spans="1:13" x14ac:dyDescent="0.25">
      <c r="A7" s="312">
        <v>39814</v>
      </c>
      <c r="B7" s="295">
        <v>29644</v>
      </c>
      <c r="C7" s="296">
        <v>49.791722655200218</v>
      </c>
      <c r="D7" s="297">
        <v>29892</v>
      </c>
      <c r="E7" s="313">
        <v>50.208277344799789</v>
      </c>
      <c r="F7" s="298">
        <v>21708</v>
      </c>
      <c r="G7" s="296">
        <v>55.391681551416184</v>
      </c>
      <c r="H7" s="297">
        <v>17482</v>
      </c>
      <c r="I7" s="313">
        <v>44.608318448583823</v>
      </c>
      <c r="J7" s="298">
        <v>7936</v>
      </c>
      <c r="K7" s="296">
        <v>39.005209869261769</v>
      </c>
      <c r="L7" s="297">
        <v>12410</v>
      </c>
      <c r="M7" s="314">
        <v>60.994790130738231</v>
      </c>
    </row>
    <row r="8" spans="1:13" x14ac:dyDescent="0.25">
      <c r="A8" s="315">
        <v>39845</v>
      </c>
      <c r="B8" s="301">
        <v>28691</v>
      </c>
      <c r="C8" s="302">
        <v>50.785924168938287</v>
      </c>
      <c r="D8" s="303">
        <v>27803</v>
      </c>
      <c r="E8" s="316">
        <v>49.214075831061706</v>
      </c>
      <c r="F8" s="304">
        <v>20624</v>
      </c>
      <c r="G8" s="302">
        <v>55.742047082353572</v>
      </c>
      <c r="H8" s="303">
        <v>16375</v>
      </c>
      <c r="I8" s="316">
        <v>44.257952917646421</v>
      </c>
      <c r="J8" s="304">
        <v>8067</v>
      </c>
      <c r="K8" s="302">
        <v>41.379840984867919</v>
      </c>
      <c r="L8" s="303">
        <v>11428</v>
      </c>
      <c r="M8" s="317">
        <v>58.620159015132089</v>
      </c>
    </row>
    <row r="9" spans="1:13" x14ac:dyDescent="0.25">
      <c r="A9" s="315">
        <v>39873</v>
      </c>
      <c r="B9" s="301">
        <v>28718</v>
      </c>
      <c r="C9" s="302">
        <v>50.202783022166287</v>
      </c>
      <c r="D9" s="303">
        <v>28486</v>
      </c>
      <c r="E9" s="316">
        <v>49.79721697783372</v>
      </c>
      <c r="F9" s="304">
        <v>20312</v>
      </c>
      <c r="G9" s="302">
        <v>55.468472650809687</v>
      </c>
      <c r="H9" s="303">
        <v>16307</v>
      </c>
      <c r="I9" s="316">
        <v>44.531527349190306</v>
      </c>
      <c r="J9" s="304">
        <v>8406</v>
      </c>
      <c r="K9" s="302">
        <v>40.835559873694436</v>
      </c>
      <c r="L9" s="303">
        <v>12179</v>
      </c>
      <c r="M9" s="317">
        <v>59.164440126305564</v>
      </c>
    </row>
    <row r="10" spans="1:13" x14ac:dyDescent="0.25">
      <c r="A10" s="315">
        <v>39904</v>
      </c>
      <c r="B10" s="301">
        <v>26750</v>
      </c>
      <c r="C10" s="302">
        <v>49.751706437033867</v>
      </c>
      <c r="D10" s="303">
        <v>27017</v>
      </c>
      <c r="E10" s="316">
        <v>50.248293562966126</v>
      </c>
      <c r="F10" s="304">
        <v>18889</v>
      </c>
      <c r="G10" s="302">
        <v>55.036275166807492</v>
      </c>
      <c r="H10" s="303">
        <v>15432</v>
      </c>
      <c r="I10" s="316">
        <v>44.963724833192508</v>
      </c>
      <c r="J10" s="304">
        <v>7861</v>
      </c>
      <c r="K10" s="302">
        <v>40.424766018718501</v>
      </c>
      <c r="L10" s="303">
        <v>11585</v>
      </c>
      <c r="M10" s="317">
        <v>59.575233981281492</v>
      </c>
    </row>
    <row r="11" spans="1:13" x14ac:dyDescent="0.25">
      <c r="A11" s="315">
        <v>39934</v>
      </c>
      <c r="B11" s="301">
        <v>27843</v>
      </c>
      <c r="C11" s="302">
        <v>50.631000872854237</v>
      </c>
      <c r="D11" s="303">
        <v>27149</v>
      </c>
      <c r="E11" s="316">
        <v>49.36899912714577</v>
      </c>
      <c r="F11" s="304">
        <v>19612</v>
      </c>
      <c r="G11" s="302">
        <v>56.660792187906274</v>
      </c>
      <c r="H11" s="303">
        <v>15001</v>
      </c>
      <c r="I11" s="316">
        <v>43.339207812093719</v>
      </c>
      <c r="J11" s="304">
        <v>8231</v>
      </c>
      <c r="K11" s="302">
        <v>40.389616762353405</v>
      </c>
      <c r="L11" s="303">
        <v>12148</v>
      </c>
      <c r="M11" s="317">
        <v>59.610383237646602</v>
      </c>
    </row>
    <row r="12" spans="1:13" x14ac:dyDescent="0.25">
      <c r="A12" s="315">
        <v>39965</v>
      </c>
      <c r="B12" s="301">
        <v>36601</v>
      </c>
      <c r="C12" s="302">
        <v>51.970863033538748</v>
      </c>
      <c r="D12" s="303">
        <v>33825</v>
      </c>
      <c r="E12" s="316">
        <v>48.029136966461252</v>
      </c>
      <c r="F12" s="304">
        <v>25283</v>
      </c>
      <c r="G12" s="302">
        <v>57.011748258055782</v>
      </c>
      <c r="H12" s="303">
        <v>19064</v>
      </c>
      <c r="I12" s="316">
        <v>42.988251741944211</v>
      </c>
      <c r="J12" s="304">
        <v>11318</v>
      </c>
      <c r="K12" s="302">
        <v>43.398903332182982</v>
      </c>
      <c r="L12" s="303">
        <v>14761</v>
      </c>
      <c r="M12" s="317">
        <v>56.601096667817018</v>
      </c>
    </row>
    <row r="13" spans="1:13" x14ac:dyDescent="0.25">
      <c r="A13" s="315">
        <v>39995</v>
      </c>
      <c r="B13" s="301">
        <v>39692</v>
      </c>
      <c r="C13" s="302">
        <v>51.417837942871948</v>
      </c>
      <c r="D13" s="303">
        <v>37503</v>
      </c>
      <c r="E13" s="316">
        <v>48.582162057128052</v>
      </c>
      <c r="F13" s="304">
        <v>27750</v>
      </c>
      <c r="G13" s="302">
        <v>56.619942461896308</v>
      </c>
      <c r="H13" s="303">
        <v>21261</v>
      </c>
      <c r="I13" s="316">
        <v>43.380057538103692</v>
      </c>
      <c r="J13" s="304">
        <v>11942</v>
      </c>
      <c r="K13" s="302">
        <v>42.371558330967922</v>
      </c>
      <c r="L13" s="303">
        <v>16242</v>
      </c>
      <c r="M13" s="317">
        <v>57.628441669032071</v>
      </c>
    </row>
    <row r="14" spans="1:13" x14ac:dyDescent="0.25">
      <c r="A14" s="315">
        <v>40026</v>
      </c>
      <c r="B14" s="301">
        <v>24006</v>
      </c>
      <c r="C14" s="302">
        <v>53.308758216379459</v>
      </c>
      <c r="D14" s="303">
        <v>21026</v>
      </c>
      <c r="E14" s="316">
        <v>46.691241783620534</v>
      </c>
      <c r="F14" s="304">
        <v>17043</v>
      </c>
      <c r="G14" s="302">
        <v>57.872932866990389</v>
      </c>
      <c r="H14" s="303">
        <v>12406</v>
      </c>
      <c r="I14" s="316">
        <v>42.127067133009611</v>
      </c>
      <c r="J14" s="304">
        <v>6963</v>
      </c>
      <c r="K14" s="302">
        <v>44.683308733876657</v>
      </c>
      <c r="L14" s="303">
        <v>8620</v>
      </c>
      <c r="M14" s="317">
        <v>55.316691266123343</v>
      </c>
    </row>
    <row r="15" spans="1:13" x14ac:dyDescent="0.25">
      <c r="A15" s="315">
        <v>40057</v>
      </c>
      <c r="B15" s="301">
        <v>34060</v>
      </c>
      <c r="C15" s="302">
        <v>48.175388967468173</v>
      </c>
      <c r="D15" s="303">
        <v>36640</v>
      </c>
      <c r="E15" s="316">
        <v>51.82461103253182</v>
      </c>
      <c r="F15" s="304">
        <v>23066</v>
      </c>
      <c r="G15" s="302">
        <v>53.784451802453013</v>
      </c>
      <c r="H15" s="303">
        <v>19820</v>
      </c>
      <c r="I15" s="316">
        <v>46.215548197546987</v>
      </c>
      <c r="J15" s="304">
        <v>10994</v>
      </c>
      <c r="K15" s="302">
        <v>39.526856978500035</v>
      </c>
      <c r="L15" s="303">
        <v>16820</v>
      </c>
      <c r="M15" s="317">
        <v>60.473143021499965</v>
      </c>
    </row>
    <row r="16" spans="1:13" x14ac:dyDescent="0.25">
      <c r="A16" s="315">
        <v>40087</v>
      </c>
      <c r="B16" s="301">
        <v>36141</v>
      </c>
      <c r="C16" s="302">
        <v>48.289085151583983</v>
      </c>
      <c r="D16" s="303">
        <v>38702</v>
      </c>
      <c r="E16" s="316">
        <v>51.710914848416024</v>
      </c>
      <c r="F16" s="304">
        <v>22928</v>
      </c>
      <c r="G16" s="302">
        <v>54.729907144391667</v>
      </c>
      <c r="H16" s="303">
        <v>18965</v>
      </c>
      <c r="I16" s="316">
        <v>45.270092855608333</v>
      </c>
      <c r="J16" s="304">
        <v>13213</v>
      </c>
      <c r="K16" s="302">
        <v>40.100151745068288</v>
      </c>
      <c r="L16" s="303">
        <v>19737</v>
      </c>
      <c r="M16" s="317">
        <v>59.899848254931719</v>
      </c>
    </row>
    <row r="17" spans="1:13" x14ac:dyDescent="0.25">
      <c r="A17" s="315">
        <v>40118</v>
      </c>
      <c r="B17" s="301">
        <v>33680</v>
      </c>
      <c r="C17" s="302">
        <v>49.712177121771219</v>
      </c>
      <c r="D17" s="303">
        <v>34070</v>
      </c>
      <c r="E17" s="316">
        <v>50.287822878228781</v>
      </c>
      <c r="F17" s="304">
        <v>22203</v>
      </c>
      <c r="G17" s="302">
        <v>55.808867886587578</v>
      </c>
      <c r="H17" s="303">
        <v>17581</v>
      </c>
      <c r="I17" s="316">
        <v>44.191132113412429</v>
      </c>
      <c r="J17" s="304">
        <v>11477</v>
      </c>
      <c r="K17" s="302">
        <v>41.03911893012944</v>
      </c>
      <c r="L17" s="303">
        <v>16489</v>
      </c>
      <c r="M17" s="317">
        <v>58.960881069870553</v>
      </c>
    </row>
    <row r="18" spans="1:13" ht="15.75" thickBot="1" x14ac:dyDescent="0.3">
      <c r="A18" s="318">
        <v>40148</v>
      </c>
      <c r="B18" s="319">
        <v>30425</v>
      </c>
      <c r="C18" s="320">
        <v>47.065466245900623</v>
      </c>
      <c r="D18" s="321">
        <v>34219</v>
      </c>
      <c r="E18" s="322">
        <v>52.934533754099377</v>
      </c>
      <c r="F18" s="323">
        <v>19707</v>
      </c>
      <c r="G18" s="320">
        <v>54.627858627858629</v>
      </c>
      <c r="H18" s="321">
        <v>16368</v>
      </c>
      <c r="I18" s="322">
        <v>45.372141372141371</v>
      </c>
      <c r="J18" s="323">
        <v>10718</v>
      </c>
      <c r="K18" s="320">
        <v>37.516188876054464</v>
      </c>
      <c r="L18" s="321">
        <v>17851</v>
      </c>
      <c r="M18" s="324">
        <v>62.483811123945529</v>
      </c>
    </row>
    <row r="19" spans="1:13" ht="15.75" thickTop="1" x14ac:dyDescent="0.25">
      <c r="A19" s="315">
        <v>40179</v>
      </c>
      <c r="B19" s="301">
        <v>25539</v>
      </c>
      <c r="C19" s="302">
        <v>50.18175387577859</v>
      </c>
      <c r="D19" s="303">
        <v>25354</v>
      </c>
      <c r="E19" s="316">
        <v>49.818246124221403</v>
      </c>
      <c r="F19" s="304">
        <v>17630</v>
      </c>
      <c r="G19" s="302">
        <v>56.234250901087691</v>
      </c>
      <c r="H19" s="303">
        <v>13721</v>
      </c>
      <c r="I19" s="316">
        <v>43.765749098912316</v>
      </c>
      <c r="J19" s="304">
        <v>7909</v>
      </c>
      <c r="K19" s="302">
        <v>40.471804318902876</v>
      </c>
      <c r="L19" s="303">
        <v>11633</v>
      </c>
      <c r="M19" s="317">
        <v>59.528195681097131</v>
      </c>
    </row>
    <row r="20" spans="1:13" x14ac:dyDescent="0.25">
      <c r="A20" s="315">
        <v>40210</v>
      </c>
      <c r="B20" s="301">
        <v>27284</v>
      </c>
      <c r="C20" s="302">
        <v>51.283786323822412</v>
      </c>
      <c r="D20" s="303">
        <v>25918</v>
      </c>
      <c r="E20" s="316">
        <v>48.716213676177588</v>
      </c>
      <c r="F20" s="304">
        <v>18784</v>
      </c>
      <c r="G20" s="302">
        <v>57.357476564169893</v>
      </c>
      <c r="H20" s="303">
        <v>13965</v>
      </c>
      <c r="I20" s="316">
        <v>42.642523435830107</v>
      </c>
      <c r="J20" s="304">
        <v>8500</v>
      </c>
      <c r="K20" s="302">
        <v>41.558695545885691</v>
      </c>
      <c r="L20" s="303">
        <v>11953</v>
      </c>
      <c r="M20" s="317">
        <v>58.441304454114309</v>
      </c>
    </row>
    <row r="21" spans="1:13" x14ac:dyDescent="0.25">
      <c r="A21" s="315">
        <v>40238</v>
      </c>
      <c r="B21" s="301">
        <v>30957</v>
      </c>
      <c r="C21" s="302">
        <v>49.954816846861384</v>
      </c>
      <c r="D21" s="303">
        <v>31013</v>
      </c>
      <c r="E21" s="316">
        <v>50.045183153138616</v>
      </c>
      <c r="F21" s="304">
        <v>20977</v>
      </c>
      <c r="G21" s="302">
        <v>56.249162041133729</v>
      </c>
      <c r="H21" s="303">
        <v>16316</v>
      </c>
      <c r="I21" s="316">
        <v>43.750837958866271</v>
      </c>
      <c r="J21" s="304">
        <v>9980</v>
      </c>
      <c r="K21" s="302">
        <v>40.4425173238238</v>
      </c>
      <c r="L21" s="303">
        <v>14697</v>
      </c>
      <c r="M21" s="317">
        <v>59.5574826761762</v>
      </c>
    </row>
    <row r="22" spans="1:13" x14ac:dyDescent="0.25">
      <c r="A22" s="315">
        <v>40269</v>
      </c>
      <c r="B22" s="301">
        <v>28549</v>
      </c>
      <c r="C22" s="302">
        <v>50.576647120307548</v>
      </c>
      <c r="D22" s="303">
        <v>27898</v>
      </c>
      <c r="E22" s="316">
        <v>49.423352879692459</v>
      </c>
      <c r="F22" s="304">
        <v>19273</v>
      </c>
      <c r="G22" s="302">
        <v>56.264961756291228</v>
      </c>
      <c r="H22" s="303">
        <v>14981</v>
      </c>
      <c r="I22" s="316">
        <v>43.735038243708765</v>
      </c>
      <c r="J22" s="304">
        <v>9276</v>
      </c>
      <c r="K22" s="302">
        <v>41.796963006353351</v>
      </c>
      <c r="L22" s="303">
        <v>12917</v>
      </c>
      <c r="M22" s="317">
        <v>58.203036993646649</v>
      </c>
    </row>
    <row r="23" spans="1:13" x14ac:dyDescent="0.25">
      <c r="A23" s="315">
        <v>40299</v>
      </c>
      <c r="B23" s="301">
        <v>32547</v>
      </c>
      <c r="C23" s="302">
        <v>50.316925360212728</v>
      </c>
      <c r="D23" s="303">
        <v>32137</v>
      </c>
      <c r="E23" s="316">
        <v>49.683074639787272</v>
      </c>
      <c r="F23" s="304">
        <v>22082</v>
      </c>
      <c r="G23" s="302">
        <v>56.095516321605487</v>
      </c>
      <c r="H23" s="303">
        <v>17283</v>
      </c>
      <c r="I23" s="316">
        <v>43.904483678394513</v>
      </c>
      <c r="J23" s="304">
        <v>10465</v>
      </c>
      <c r="K23" s="302">
        <v>41.332596074094553</v>
      </c>
      <c r="L23" s="303">
        <v>14854</v>
      </c>
      <c r="M23" s="317">
        <v>58.667403925905447</v>
      </c>
    </row>
    <row r="24" spans="1:13" x14ac:dyDescent="0.25">
      <c r="A24" s="315">
        <v>40330</v>
      </c>
      <c r="B24" s="301">
        <v>38226</v>
      </c>
      <c r="C24" s="302">
        <v>51.950205213231492</v>
      </c>
      <c r="D24" s="303">
        <v>35356</v>
      </c>
      <c r="E24" s="316">
        <v>48.049794786768501</v>
      </c>
      <c r="F24" s="304">
        <v>25052</v>
      </c>
      <c r="G24" s="302">
        <v>57.576245087449152</v>
      </c>
      <c r="H24" s="303">
        <v>18459</v>
      </c>
      <c r="I24" s="316">
        <v>42.423754912550848</v>
      </c>
      <c r="J24" s="304">
        <v>13174</v>
      </c>
      <c r="K24" s="302">
        <v>43.809650493831263</v>
      </c>
      <c r="L24" s="303">
        <v>16897</v>
      </c>
      <c r="M24" s="317">
        <v>56.190349506168737</v>
      </c>
    </row>
    <row r="25" spans="1:13" x14ac:dyDescent="0.25">
      <c r="A25" s="315">
        <v>40360</v>
      </c>
      <c r="B25" s="301">
        <v>38803</v>
      </c>
      <c r="C25" s="302">
        <v>51.179814553464261</v>
      </c>
      <c r="D25" s="303">
        <v>37014</v>
      </c>
      <c r="E25" s="316">
        <v>48.820185446535739</v>
      </c>
      <c r="F25" s="304">
        <v>26939</v>
      </c>
      <c r="G25" s="302">
        <v>56.38605157401205</v>
      </c>
      <c r="H25" s="303">
        <v>20837</v>
      </c>
      <c r="I25" s="316">
        <v>43.613948425987942</v>
      </c>
      <c r="J25" s="304">
        <v>11864</v>
      </c>
      <c r="K25" s="302">
        <v>42.309475411005316</v>
      </c>
      <c r="L25" s="303">
        <v>16177</v>
      </c>
      <c r="M25" s="317">
        <v>57.690524588994684</v>
      </c>
    </row>
    <row r="26" spans="1:13" x14ac:dyDescent="0.25">
      <c r="A26" s="315">
        <v>40391</v>
      </c>
      <c r="B26" s="301">
        <v>25989</v>
      </c>
      <c r="C26" s="302">
        <v>53.750698020723462</v>
      </c>
      <c r="D26" s="303">
        <v>22362</v>
      </c>
      <c r="E26" s="316">
        <v>46.249301979276538</v>
      </c>
      <c r="F26" s="304">
        <v>18323</v>
      </c>
      <c r="G26" s="302">
        <v>58.923977360432211</v>
      </c>
      <c r="H26" s="303">
        <v>12773</v>
      </c>
      <c r="I26" s="316">
        <v>41.076022639567789</v>
      </c>
      <c r="J26" s="304">
        <v>7666</v>
      </c>
      <c r="K26" s="302">
        <v>44.427702115328884</v>
      </c>
      <c r="L26" s="303">
        <v>9589</v>
      </c>
      <c r="M26" s="317">
        <v>55.572297884671109</v>
      </c>
    </row>
    <row r="27" spans="1:13" x14ac:dyDescent="0.25">
      <c r="A27" s="315">
        <v>40422</v>
      </c>
      <c r="B27" s="301">
        <v>35254</v>
      </c>
      <c r="C27" s="302">
        <v>48.639624724061811</v>
      </c>
      <c r="D27" s="303">
        <v>37226</v>
      </c>
      <c r="E27" s="316">
        <v>51.360375275938189</v>
      </c>
      <c r="F27" s="304">
        <v>23004</v>
      </c>
      <c r="G27" s="302">
        <v>54.217634165311459</v>
      </c>
      <c r="H27" s="303">
        <v>19425</v>
      </c>
      <c r="I27" s="316">
        <v>45.782365834688541</v>
      </c>
      <c r="J27" s="304">
        <v>12250</v>
      </c>
      <c r="K27" s="302">
        <v>40.764034474726294</v>
      </c>
      <c r="L27" s="303">
        <v>17801</v>
      </c>
      <c r="M27" s="317">
        <v>59.235965525273706</v>
      </c>
    </row>
    <row r="28" spans="1:13" x14ac:dyDescent="0.25">
      <c r="A28" s="315">
        <v>40452</v>
      </c>
      <c r="B28" s="301">
        <v>35416</v>
      </c>
      <c r="C28" s="302">
        <v>48.722640289452322</v>
      </c>
      <c r="D28" s="303">
        <v>37273</v>
      </c>
      <c r="E28" s="316">
        <v>51.277359710547678</v>
      </c>
      <c r="F28" s="304">
        <v>21600</v>
      </c>
      <c r="G28" s="302">
        <v>54.372451291345712</v>
      </c>
      <c r="H28" s="303">
        <v>18126</v>
      </c>
      <c r="I28" s="316">
        <v>45.627548708654281</v>
      </c>
      <c r="J28" s="304">
        <v>13816</v>
      </c>
      <c r="K28" s="302">
        <v>41.91366077116767</v>
      </c>
      <c r="L28" s="303">
        <v>19147</v>
      </c>
      <c r="M28" s="317">
        <v>58.08633922883233</v>
      </c>
    </row>
    <row r="29" spans="1:13" x14ac:dyDescent="0.25">
      <c r="A29" s="315">
        <v>40483</v>
      </c>
      <c r="B29" s="301">
        <v>34521</v>
      </c>
      <c r="C29" s="302">
        <v>50.315556268128091</v>
      </c>
      <c r="D29" s="303">
        <v>34088</v>
      </c>
      <c r="E29" s="316">
        <v>49.684443731871916</v>
      </c>
      <c r="F29" s="304">
        <v>22411</v>
      </c>
      <c r="G29" s="302">
        <v>56.938516260162601</v>
      </c>
      <c r="H29" s="303">
        <v>16949</v>
      </c>
      <c r="I29" s="316">
        <v>43.061483739837399</v>
      </c>
      <c r="J29" s="304">
        <v>12110</v>
      </c>
      <c r="K29" s="302">
        <v>41.40312489315874</v>
      </c>
      <c r="L29" s="303">
        <v>17139</v>
      </c>
      <c r="M29" s="317">
        <v>58.59687510684126</v>
      </c>
    </row>
    <row r="30" spans="1:13" ht="15.75" thickBot="1" x14ac:dyDescent="0.3">
      <c r="A30" s="318">
        <v>40513</v>
      </c>
      <c r="B30" s="319">
        <v>29777</v>
      </c>
      <c r="C30" s="320">
        <v>48.091800313322672</v>
      </c>
      <c r="D30" s="321">
        <v>32140</v>
      </c>
      <c r="E30" s="322">
        <v>51.908199686677328</v>
      </c>
      <c r="F30" s="323">
        <v>18741</v>
      </c>
      <c r="G30" s="320">
        <v>54.576429133055704</v>
      </c>
      <c r="H30" s="321">
        <v>15598</v>
      </c>
      <c r="I30" s="322">
        <v>45.423570866944289</v>
      </c>
      <c r="J30" s="323">
        <v>11036</v>
      </c>
      <c r="K30" s="320">
        <v>40.017405178040462</v>
      </c>
      <c r="L30" s="321">
        <v>16542</v>
      </c>
      <c r="M30" s="324">
        <v>59.982594821959538</v>
      </c>
    </row>
    <row r="31" spans="1:13" ht="15.75" thickTop="1" x14ac:dyDescent="0.25">
      <c r="A31" s="315">
        <v>40544</v>
      </c>
      <c r="B31" s="301">
        <v>27464</v>
      </c>
      <c r="C31" s="302">
        <v>51.302934638447319</v>
      </c>
      <c r="D31" s="303">
        <v>26069</v>
      </c>
      <c r="E31" s="316">
        <v>48.697065361552689</v>
      </c>
      <c r="F31" s="304">
        <v>18856</v>
      </c>
      <c r="G31" s="302">
        <v>56.947842106852711</v>
      </c>
      <c r="H31" s="303">
        <v>14255</v>
      </c>
      <c r="I31" s="316">
        <v>43.052157893147289</v>
      </c>
      <c r="J31" s="304">
        <v>8608</v>
      </c>
      <c r="K31" s="302">
        <v>42.150621878366465</v>
      </c>
      <c r="L31" s="303">
        <v>11814</v>
      </c>
      <c r="M31" s="317">
        <v>57.849378121633535</v>
      </c>
    </row>
    <row r="32" spans="1:13" x14ac:dyDescent="0.25">
      <c r="A32" s="315">
        <v>40575</v>
      </c>
      <c r="B32" s="301">
        <v>25348</v>
      </c>
      <c r="C32" s="302">
        <v>50.755891952503951</v>
      </c>
      <c r="D32" s="303">
        <v>24593</v>
      </c>
      <c r="E32" s="316">
        <v>49.244108047496042</v>
      </c>
      <c r="F32" s="304">
        <v>17040</v>
      </c>
      <c r="G32" s="302">
        <v>57.17928928559445</v>
      </c>
      <c r="H32" s="303">
        <v>12761</v>
      </c>
      <c r="I32" s="316">
        <v>42.820710714405557</v>
      </c>
      <c r="J32" s="304">
        <v>8308</v>
      </c>
      <c r="K32" s="302">
        <v>41.251241310824234</v>
      </c>
      <c r="L32" s="303">
        <v>11832</v>
      </c>
      <c r="M32" s="317">
        <v>58.748758689175773</v>
      </c>
    </row>
    <row r="33" spans="1:15" x14ac:dyDescent="0.25">
      <c r="A33" s="315">
        <v>40603</v>
      </c>
      <c r="B33" s="301">
        <v>30127</v>
      </c>
      <c r="C33" s="302">
        <v>50.204972670310624</v>
      </c>
      <c r="D33" s="303">
        <v>29881</v>
      </c>
      <c r="E33" s="316">
        <v>49.795027329689376</v>
      </c>
      <c r="F33" s="304">
        <v>19913</v>
      </c>
      <c r="G33" s="302">
        <v>55.636891956078351</v>
      </c>
      <c r="H33" s="303">
        <v>15878</v>
      </c>
      <c r="I33" s="316">
        <v>44.363108043921656</v>
      </c>
      <c r="J33" s="304">
        <v>10214</v>
      </c>
      <c r="K33" s="302">
        <v>42.1769831110377</v>
      </c>
      <c r="L33" s="303">
        <v>14003</v>
      </c>
      <c r="M33" s="317">
        <v>57.8230168889623</v>
      </c>
    </row>
    <row r="34" spans="1:15" x14ac:dyDescent="0.25">
      <c r="A34" s="315">
        <v>40634</v>
      </c>
      <c r="B34" s="301">
        <v>27077</v>
      </c>
      <c r="C34" s="302">
        <v>50.064714148361809</v>
      </c>
      <c r="D34" s="303">
        <v>27007</v>
      </c>
      <c r="E34" s="316">
        <v>49.935285851638191</v>
      </c>
      <c r="F34" s="304">
        <v>17506</v>
      </c>
      <c r="G34" s="302">
        <v>55.581661163322323</v>
      </c>
      <c r="H34" s="303">
        <v>13990</v>
      </c>
      <c r="I34" s="316">
        <v>44.418338836677677</v>
      </c>
      <c r="J34" s="304">
        <v>9571</v>
      </c>
      <c r="K34" s="302">
        <v>42.372055958916235</v>
      </c>
      <c r="L34" s="303">
        <v>13017</v>
      </c>
      <c r="M34" s="317">
        <v>57.627944041083758</v>
      </c>
    </row>
    <row r="35" spans="1:15" x14ac:dyDescent="0.25">
      <c r="A35" s="315">
        <v>40664</v>
      </c>
      <c r="B35" s="301">
        <v>32363</v>
      </c>
      <c r="C35" s="302">
        <v>50.165083006525812</v>
      </c>
      <c r="D35" s="303">
        <v>32150</v>
      </c>
      <c r="E35" s="316">
        <v>49.834916993474181</v>
      </c>
      <c r="F35" s="304">
        <v>21618</v>
      </c>
      <c r="G35" s="302">
        <v>55.610433708905695</v>
      </c>
      <c r="H35" s="303">
        <v>17256</v>
      </c>
      <c r="I35" s="316">
        <v>44.389566291094305</v>
      </c>
      <c r="J35" s="304">
        <v>10745</v>
      </c>
      <c r="K35" s="302">
        <v>41.90881079605289</v>
      </c>
      <c r="L35" s="303">
        <v>14894</v>
      </c>
      <c r="M35" s="317">
        <v>58.09118920394711</v>
      </c>
      <c r="O35" s="315"/>
    </row>
    <row r="36" spans="1:15" x14ac:dyDescent="0.25">
      <c r="A36" s="315">
        <v>40695</v>
      </c>
      <c r="B36" s="301">
        <v>36435</v>
      </c>
      <c r="C36" s="302">
        <v>51.284397213033998</v>
      </c>
      <c r="D36" s="303">
        <v>34610</v>
      </c>
      <c r="E36" s="316">
        <v>48.715602786966002</v>
      </c>
      <c r="F36" s="304">
        <v>23691</v>
      </c>
      <c r="G36" s="302">
        <v>56.190408424647785</v>
      </c>
      <c r="H36" s="303">
        <v>18471</v>
      </c>
      <c r="I36" s="316">
        <v>43.809591575352215</v>
      </c>
      <c r="J36" s="304">
        <v>12744</v>
      </c>
      <c r="K36" s="302">
        <v>44.122840425163588</v>
      </c>
      <c r="L36" s="303">
        <v>16139</v>
      </c>
      <c r="M36" s="317">
        <v>55.877159574836412</v>
      </c>
      <c r="O36" s="315"/>
    </row>
    <row r="37" spans="1:15" x14ac:dyDescent="0.25">
      <c r="A37" s="315">
        <v>40725</v>
      </c>
      <c r="B37" s="301">
        <v>36647</v>
      </c>
      <c r="C37" s="302">
        <v>50.866113316492246</v>
      </c>
      <c r="D37" s="303">
        <v>35399</v>
      </c>
      <c r="E37" s="316">
        <v>49.133886683507761</v>
      </c>
      <c r="F37" s="304">
        <v>24451</v>
      </c>
      <c r="G37" s="302">
        <v>55.31149617698955</v>
      </c>
      <c r="H37" s="303">
        <v>19755</v>
      </c>
      <c r="I37" s="316">
        <v>44.68850382301045</v>
      </c>
      <c r="J37" s="304">
        <v>12196</v>
      </c>
      <c r="K37" s="302">
        <v>43.807471264367813</v>
      </c>
      <c r="L37" s="303">
        <v>15644</v>
      </c>
      <c r="M37" s="317">
        <v>56.192528735632187</v>
      </c>
    </row>
    <row r="38" spans="1:15" x14ac:dyDescent="0.25">
      <c r="A38" s="315">
        <v>40756</v>
      </c>
      <c r="B38" s="301">
        <v>26303</v>
      </c>
      <c r="C38" s="302">
        <v>53.332387112471871</v>
      </c>
      <c r="D38" s="303">
        <v>23016</v>
      </c>
      <c r="E38" s="316">
        <v>46.667612887528129</v>
      </c>
      <c r="F38" s="304">
        <v>17476</v>
      </c>
      <c r="G38" s="302">
        <v>58.352532638819319</v>
      </c>
      <c r="H38" s="303">
        <v>12473</v>
      </c>
      <c r="I38" s="316">
        <v>41.647467361180674</v>
      </c>
      <c r="J38" s="304">
        <v>8827</v>
      </c>
      <c r="K38" s="302">
        <v>45.570469798657719</v>
      </c>
      <c r="L38" s="303">
        <v>10543</v>
      </c>
      <c r="M38" s="317">
        <v>54.429530201342281</v>
      </c>
    </row>
    <row r="39" spans="1:15" x14ac:dyDescent="0.25">
      <c r="A39" s="315">
        <v>40787</v>
      </c>
      <c r="B39" s="301">
        <v>34076</v>
      </c>
      <c r="C39" s="302">
        <v>48.532323074074604</v>
      </c>
      <c r="D39" s="303">
        <v>36137</v>
      </c>
      <c r="E39" s="316">
        <v>51.467676925925396</v>
      </c>
      <c r="F39" s="304">
        <v>21667</v>
      </c>
      <c r="G39" s="302">
        <v>53.914103712551011</v>
      </c>
      <c r="H39" s="303">
        <v>18521</v>
      </c>
      <c r="I39" s="316">
        <v>46.085896287448989</v>
      </c>
      <c r="J39" s="304">
        <v>12409</v>
      </c>
      <c r="K39" s="302">
        <v>41.32889258950874</v>
      </c>
      <c r="L39" s="303">
        <v>17616</v>
      </c>
      <c r="M39" s="317">
        <v>58.671107410491253</v>
      </c>
    </row>
    <row r="40" spans="1:15" x14ac:dyDescent="0.25">
      <c r="A40" s="315">
        <v>40817</v>
      </c>
      <c r="B40" s="301">
        <v>34129</v>
      </c>
      <c r="C40" s="302">
        <v>48.113061253260028</v>
      </c>
      <c r="D40" s="303">
        <v>36806</v>
      </c>
      <c r="E40" s="316">
        <v>51.886938746739972</v>
      </c>
      <c r="F40" s="304">
        <v>20055</v>
      </c>
      <c r="G40" s="302">
        <v>54.183665198713967</v>
      </c>
      <c r="H40" s="303">
        <v>16958</v>
      </c>
      <c r="I40" s="316">
        <v>45.816334801286033</v>
      </c>
      <c r="J40" s="304">
        <v>14074</v>
      </c>
      <c r="K40" s="302">
        <v>41.489298980012975</v>
      </c>
      <c r="L40" s="303">
        <v>19848</v>
      </c>
      <c r="M40" s="317">
        <v>58.510701019987032</v>
      </c>
    </row>
    <row r="41" spans="1:15" x14ac:dyDescent="0.25">
      <c r="A41" s="315">
        <v>40848</v>
      </c>
      <c r="B41" s="301">
        <v>30972</v>
      </c>
      <c r="C41" s="302">
        <v>48.635407179422756</v>
      </c>
      <c r="D41" s="303">
        <v>32710</v>
      </c>
      <c r="E41" s="316">
        <v>51.364592820577251</v>
      </c>
      <c r="F41" s="304">
        <v>19197</v>
      </c>
      <c r="G41" s="302">
        <v>54.693865922106042</v>
      </c>
      <c r="H41" s="303">
        <v>15902</v>
      </c>
      <c r="I41" s="316">
        <v>45.306134077893958</v>
      </c>
      <c r="J41" s="304">
        <v>11775</v>
      </c>
      <c r="K41" s="302">
        <v>41.19581569464367</v>
      </c>
      <c r="L41" s="303">
        <v>16808</v>
      </c>
      <c r="M41" s="317">
        <v>58.80418430535633</v>
      </c>
    </row>
    <row r="42" spans="1:15" ht="15.75" thickBot="1" x14ac:dyDescent="0.3">
      <c r="A42" s="318">
        <v>40878</v>
      </c>
      <c r="B42" s="319">
        <v>27943</v>
      </c>
      <c r="C42" s="320">
        <v>47.694881116971345</v>
      </c>
      <c r="D42" s="321">
        <v>30644</v>
      </c>
      <c r="E42" s="322">
        <v>52.305118883028655</v>
      </c>
      <c r="F42" s="323">
        <v>17292</v>
      </c>
      <c r="G42" s="320">
        <v>53.922913808157666</v>
      </c>
      <c r="H42" s="321">
        <v>14776</v>
      </c>
      <c r="I42" s="322">
        <v>46.077086191842334</v>
      </c>
      <c r="J42" s="323">
        <v>10651</v>
      </c>
      <c r="K42" s="320">
        <v>40.163656246464797</v>
      </c>
      <c r="L42" s="321">
        <v>15868</v>
      </c>
      <c r="M42" s="324">
        <v>59.836343753535203</v>
      </c>
    </row>
    <row r="43" spans="1:15" ht="15.75" thickTop="1" x14ac:dyDescent="0.25">
      <c r="A43" s="315">
        <v>40909</v>
      </c>
      <c r="B43" s="301">
        <v>23729</v>
      </c>
      <c r="C43" s="302">
        <v>49.641220894960355</v>
      </c>
      <c r="D43" s="303">
        <v>24072</v>
      </c>
      <c r="E43" s="316">
        <v>50.358779105039645</v>
      </c>
      <c r="F43" s="304">
        <v>14936</v>
      </c>
      <c r="G43" s="302">
        <v>55.462309691793543</v>
      </c>
      <c r="H43" s="303">
        <v>11994</v>
      </c>
      <c r="I43" s="316">
        <v>44.537690308206464</v>
      </c>
      <c r="J43" s="304">
        <v>8793</v>
      </c>
      <c r="K43" s="302">
        <v>42.130228546787407</v>
      </c>
      <c r="L43" s="303">
        <v>12078</v>
      </c>
      <c r="M43" s="317">
        <v>57.869771453212593</v>
      </c>
    </row>
    <row r="44" spans="1:15" x14ac:dyDescent="0.25">
      <c r="A44" s="315">
        <v>40940</v>
      </c>
      <c r="B44" s="301">
        <v>22993</v>
      </c>
      <c r="C44" s="302">
        <v>49.148194857106212</v>
      </c>
      <c r="D44" s="303">
        <v>23790</v>
      </c>
      <c r="E44" s="316">
        <v>50.851805142893788</v>
      </c>
      <c r="F44" s="304">
        <v>14403</v>
      </c>
      <c r="G44" s="302">
        <v>54.918782887211158</v>
      </c>
      <c r="H44" s="303">
        <v>11823</v>
      </c>
      <c r="I44" s="316">
        <v>45.081217112788835</v>
      </c>
      <c r="J44" s="304">
        <v>8590</v>
      </c>
      <c r="K44" s="302">
        <v>41.786252857907279</v>
      </c>
      <c r="L44" s="303">
        <v>11967</v>
      </c>
      <c r="M44" s="317">
        <v>58.213747142092721</v>
      </c>
    </row>
    <row r="45" spans="1:15" x14ac:dyDescent="0.25">
      <c r="A45" s="315">
        <v>40969</v>
      </c>
      <c r="B45" s="301">
        <v>25052</v>
      </c>
      <c r="C45" s="302">
        <v>49.330497794580971</v>
      </c>
      <c r="D45" s="303">
        <v>25732</v>
      </c>
      <c r="E45" s="316">
        <v>50.669502205419029</v>
      </c>
      <c r="F45" s="304">
        <v>15557</v>
      </c>
      <c r="G45" s="302">
        <v>54.890268858937262</v>
      </c>
      <c r="H45" s="303">
        <v>12785</v>
      </c>
      <c r="I45" s="316">
        <v>45.109731141062731</v>
      </c>
      <c r="J45" s="304">
        <v>9495</v>
      </c>
      <c r="K45" s="302">
        <v>42.309063363336605</v>
      </c>
      <c r="L45" s="303">
        <v>12947</v>
      </c>
      <c r="M45" s="317">
        <v>57.690936636663402</v>
      </c>
    </row>
    <row r="46" spans="1:15" x14ac:dyDescent="0.25">
      <c r="A46" s="315">
        <v>41000</v>
      </c>
      <c r="B46" s="301">
        <v>23783</v>
      </c>
      <c r="C46" s="302">
        <v>48.409289828818011</v>
      </c>
      <c r="D46" s="303">
        <v>25346</v>
      </c>
      <c r="E46" s="316">
        <v>51.590710171181989</v>
      </c>
      <c r="F46" s="304">
        <v>14449</v>
      </c>
      <c r="G46" s="302">
        <v>53.655909985517468</v>
      </c>
      <c r="H46" s="303">
        <v>12480</v>
      </c>
      <c r="I46" s="316">
        <v>46.344090014482532</v>
      </c>
      <c r="J46" s="304">
        <v>9334</v>
      </c>
      <c r="K46" s="302">
        <v>42.045045045045043</v>
      </c>
      <c r="L46" s="303">
        <v>12866</v>
      </c>
      <c r="M46" s="317">
        <v>57.95495495495495</v>
      </c>
    </row>
    <row r="47" spans="1:15" x14ac:dyDescent="0.25">
      <c r="A47" s="315">
        <v>41030</v>
      </c>
      <c r="B47" s="301">
        <v>26941</v>
      </c>
      <c r="C47" s="302">
        <v>49.254986562334309</v>
      </c>
      <c r="D47" s="303">
        <v>27756</v>
      </c>
      <c r="E47" s="316">
        <v>50.745013437665691</v>
      </c>
      <c r="F47" s="304">
        <v>16379</v>
      </c>
      <c r="G47" s="302">
        <v>54.489503975514822</v>
      </c>
      <c r="H47" s="303">
        <v>13680</v>
      </c>
      <c r="I47" s="316">
        <v>45.510496024485178</v>
      </c>
      <c r="J47" s="304">
        <v>10562</v>
      </c>
      <c r="K47" s="302">
        <v>42.868739345726112</v>
      </c>
      <c r="L47" s="303">
        <v>14076</v>
      </c>
      <c r="M47" s="317">
        <v>57.131260654273888</v>
      </c>
    </row>
    <row r="48" spans="1:15" x14ac:dyDescent="0.25">
      <c r="A48" s="315">
        <v>41061</v>
      </c>
      <c r="B48" s="301">
        <v>33050</v>
      </c>
      <c r="C48" s="302">
        <v>50.463408303177438</v>
      </c>
      <c r="D48" s="303">
        <v>32443</v>
      </c>
      <c r="E48" s="316">
        <v>49.536591696822562</v>
      </c>
      <c r="F48" s="304">
        <v>19356</v>
      </c>
      <c r="G48" s="302">
        <v>55.510625483954222</v>
      </c>
      <c r="H48" s="303">
        <v>15513</v>
      </c>
      <c r="I48" s="316">
        <v>44.489374516045771</v>
      </c>
      <c r="J48" s="304">
        <v>13694</v>
      </c>
      <c r="K48" s="302">
        <v>44.716562173458726</v>
      </c>
      <c r="L48" s="303">
        <v>16930</v>
      </c>
      <c r="M48" s="317">
        <v>55.283437826541274</v>
      </c>
    </row>
    <row r="49" spans="1:13" x14ac:dyDescent="0.25">
      <c r="A49" s="315">
        <v>41091</v>
      </c>
      <c r="B49" s="301">
        <v>32947</v>
      </c>
      <c r="C49" s="302">
        <v>49.406913098897803</v>
      </c>
      <c r="D49" s="303">
        <v>33738</v>
      </c>
      <c r="E49" s="316">
        <v>50.593086901102204</v>
      </c>
      <c r="F49" s="304">
        <v>19902</v>
      </c>
      <c r="G49" s="302">
        <v>54.654803097709667</v>
      </c>
      <c r="H49" s="303">
        <v>16512</v>
      </c>
      <c r="I49" s="316">
        <v>45.345196902290333</v>
      </c>
      <c r="J49" s="304">
        <v>13045</v>
      </c>
      <c r="K49" s="302">
        <v>43.094050411284726</v>
      </c>
      <c r="L49" s="303">
        <v>17226</v>
      </c>
      <c r="M49" s="317">
        <v>56.905949588715274</v>
      </c>
    </row>
    <row r="50" spans="1:13" x14ac:dyDescent="0.25">
      <c r="A50" s="315">
        <v>41122</v>
      </c>
      <c r="B50" s="301">
        <v>20061</v>
      </c>
      <c r="C50" s="302">
        <v>51.807757863746708</v>
      </c>
      <c r="D50" s="303">
        <v>18661</v>
      </c>
      <c r="E50" s="316">
        <v>48.192242136253292</v>
      </c>
      <c r="F50" s="304">
        <v>12412</v>
      </c>
      <c r="G50" s="302">
        <v>57.423085820032384</v>
      </c>
      <c r="H50" s="303">
        <v>9203</v>
      </c>
      <c r="I50" s="316">
        <v>42.576914179967616</v>
      </c>
      <c r="J50" s="304">
        <v>7649</v>
      </c>
      <c r="K50" s="302">
        <v>44.71269071140469</v>
      </c>
      <c r="L50" s="303">
        <v>9458</v>
      </c>
      <c r="M50" s="317">
        <v>55.28730928859531</v>
      </c>
    </row>
    <row r="51" spans="1:13" x14ac:dyDescent="0.25">
      <c r="A51" s="315">
        <v>41153</v>
      </c>
      <c r="B51" s="301">
        <v>26252</v>
      </c>
      <c r="C51" s="302">
        <v>47.370890324443323</v>
      </c>
      <c r="D51" s="303">
        <v>29166</v>
      </c>
      <c r="E51" s="316">
        <v>52.629109675556677</v>
      </c>
      <c r="F51" s="304">
        <v>15068</v>
      </c>
      <c r="G51" s="302">
        <v>52.903588231163546</v>
      </c>
      <c r="H51" s="303">
        <v>13414</v>
      </c>
      <c r="I51" s="316">
        <v>47.096411768836461</v>
      </c>
      <c r="J51" s="304">
        <v>11184</v>
      </c>
      <c r="K51" s="302">
        <v>41.520641520641519</v>
      </c>
      <c r="L51" s="303">
        <v>15752</v>
      </c>
      <c r="M51" s="317">
        <v>58.479358479358481</v>
      </c>
    </row>
    <row r="52" spans="1:13" x14ac:dyDescent="0.25">
      <c r="A52" s="315">
        <v>41183</v>
      </c>
      <c r="B52" s="301">
        <v>31077</v>
      </c>
      <c r="C52" s="302">
        <v>46.541963697358177</v>
      </c>
      <c r="D52" s="303">
        <v>35695</v>
      </c>
      <c r="E52" s="316">
        <v>53.458036302641823</v>
      </c>
      <c r="F52" s="304">
        <v>16479</v>
      </c>
      <c r="G52" s="302">
        <v>53.454651615414562</v>
      </c>
      <c r="H52" s="303">
        <v>14349</v>
      </c>
      <c r="I52" s="316">
        <v>46.545348384585445</v>
      </c>
      <c r="J52" s="304">
        <v>14598</v>
      </c>
      <c r="K52" s="302">
        <v>40.613176051635882</v>
      </c>
      <c r="L52" s="303">
        <v>21346</v>
      </c>
      <c r="M52" s="317">
        <v>59.386823948364118</v>
      </c>
    </row>
    <row r="53" spans="1:13" x14ac:dyDescent="0.25">
      <c r="A53" s="315">
        <v>41214</v>
      </c>
      <c r="B53" s="301">
        <v>25582</v>
      </c>
      <c r="C53" s="302">
        <v>48.62758515815085</v>
      </c>
      <c r="D53" s="303">
        <v>27026</v>
      </c>
      <c r="E53" s="316">
        <v>51.372414841849142</v>
      </c>
      <c r="F53" s="304">
        <v>14378</v>
      </c>
      <c r="G53" s="302">
        <v>54.798384023172495</v>
      </c>
      <c r="H53" s="303">
        <v>11860</v>
      </c>
      <c r="I53" s="316">
        <v>45.201615976827505</v>
      </c>
      <c r="J53" s="304">
        <v>11204</v>
      </c>
      <c r="K53" s="302">
        <v>42.48767538869928</v>
      </c>
      <c r="L53" s="303">
        <v>15166</v>
      </c>
      <c r="M53" s="317">
        <v>57.512324611300727</v>
      </c>
    </row>
    <row r="54" spans="1:13" ht="15.75" thickBot="1" x14ac:dyDescent="0.3">
      <c r="A54" s="318">
        <v>41244</v>
      </c>
      <c r="B54" s="319">
        <v>22785</v>
      </c>
      <c r="C54" s="320">
        <v>46.776842537466642</v>
      </c>
      <c r="D54" s="321">
        <v>25925</v>
      </c>
      <c r="E54" s="322">
        <v>53.223157462533365</v>
      </c>
      <c r="F54" s="323">
        <v>12398</v>
      </c>
      <c r="G54" s="320">
        <v>53.25372621450969</v>
      </c>
      <c r="H54" s="321">
        <v>10883</v>
      </c>
      <c r="I54" s="322">
        <v>46.746273785490317</v>
      </c>
      <c r="J54" s="323">
        <v>10387</v>
      </c>
      <c r="K54" s="320">
        <v>40.847064375319519</v>
      </c>
      <c r="L54" s="321">
        <v>15042</v>
      </c>
      <c r="M54" s="324">
        <v>59.152935624680481</v>
      </c>
    </row>
    <row r="55" spans="1:13" ht="15.75" thickTop="1" x14ac:dyDescent="0.25">
      <c r="A55" s="315">
        <v>41275</v>
      </c>
      <c r="B55" s="301">
        <v>22142</v>
      </c>
      <c r="C55" s="302">
        <v>48.036620818327762</v>
      </c>
      <c r="D55" s="303">
        <v>23952</v>
      </c>
      <c r="E55" s="316">
        <v>51.963379181672231</v>
      </c>
      <c r="F55" s="304">
        <v>12762</v>
      </c>
      <c r="G55" s="302">
        <v>54.702100300042865</v>
      </c>
      <c r="H55" s="303">
        <v>10568</v>
      </c>
      <c r="I55" s="316">
        <v>45.297899699957142</v>
      </c>
      <c r="J55" s="304">
        <v>9380</v>
      </c>
      <c r="K55" s="302">
        <v>41.205412054120544</v>
      </c>
      <c r="L55" s="303">
        <v>13384</v>
      </c>
      <c r="M55" s="317">
        <v>58.794587945879464</v>
      </c>
    </row>
    <row r="56" spans="1:13" x14ac:dyDescent="0.25">
      <c r="A56" s="315">
        <v>41306</v>
      </c>
      <c r="B56" s="301">
        <v>20757</v>
      </c>
      <c r="C56" s="302">
        <v>48.583934088568483</v>
      </c>
      <c r="D56" s="303">
        <v>21967</v>
      </c>
      <c r="E56" s="316">
        <v>51.416065911431517</v>
      </c>
      <c r="F56" s="304">
        <v>11762</v>
      </c>
      <c r="G56" s="302">
        <v>54.27029022285793</v>
      </c>
      <c r="H56" s="303">
        <v>9911</v>
      </c>
      <c r="I56" s="316">
        <v>45.729709777142062</v>
      </c>
      <c r="J56" s="304">
        <v>8995</v>
      </c>
      <c r="K56" s="302">
        <v>42.729561541019429</v>
      </c>
      <c r="L56" s="303">
        <v>12056</v>
      </c>
      <c r="M56" s="317">
        <v>57.270438458980564</v>
      </c>
    </row>
    <row r="57" spans="1:13" x14ac:dyDescent="0.25">
      <c r="A57" s="315">
        <v>41334</v>
      </c>
      <c r="B57" s="301">
        <v>20750</v>
      </c>
      <c r="C57" s="302">
        <v>48.016846392372841</v>
      </c>
      <c r="D57" s="303">
        <v>22464</v>
      </c>
      <c r="E57" s="316">
        <v>51.983153607627152</v>
      </c>
      <c r="F57" s="304">
        <v>11832</v>
      </c>
      <c r="G57" s="302">
        <v>53.892051924390806</v>
      </c>
      <c r="H57" s="303">
        <v>10123</v>
      </c>
      <c r="I57" s="316">
        <v>46.107948075609201</v>
      </c>
      <c r="J57" s="304">
        <v>8918</v>
      </c>
      <c r="K57" s="302">
        <v>41.949292064537374</v>
      </c>
      <c r="L57" s="303">
        <v>12341</v>
      </c>
      <c r="M57" s="317">
        <v>58.050707935462633</v>
      </c>
    </row>
    <row r="58" spans="1:13" x14ac:dyDescent="0.25">
      <c r="A58" s="315">
        <v>41365</v>
      </c>
      <c r="B58" s="301">
        <v>23641</v>
      </c>
      <c r="C58" s="302">
        <v>47.743199305289089</v>
      </c>
      <c r="D58" s="303">
        <v>25876</v>
      </c>
      <c r="E58" s="316">
        <v>52.256800694710904</v>
      </c>
      <c r="F58" s="304">
        <v>13382</v>
      </c>
      <c r="G58" s="302">
        <v>53.656776263031283</v>
      </c>
      <c r="H58" s="303">
        <v>11558</v>
      </c>
      <c r="I58" s="316">
        <v>46.343223736968724</v>
      </c>
      <c r="J58" s="304">
        <v>10259</v>
      </c>
      <c r="K58" s="302">
        <v>41.742279366887743</v>
      </c>
      <c r="L58" s="303">
        <v>14318</v>
      </c>
      <c r="M58" s="317">
        <v>58.257720633112264</v>
      </c>
    </row>
    <row r="59" spans="1:13" x14ac:dyDescent="0.25">
      <c r="A59" s="315">
        <v>41395</v>
      </c>
      <c r="B59" s="301">
        <v>26011</v>
      </c>
      <c r="C59" s="302">
        <v>49.385786705652279</v>
      </c>
      <c r="D59" s="303">
        <v>26658</v>
      </c>
      <c r="E59" s="316">
        <v>50.614213294347721</v>
      </c>
      <c r="F59" s="304">
        <v>14064</v>
      </c>
      <c r="G59" s="302">
        <v>54.320033988644703</v>
      </c>
      <c r="H59" s="303">
        <v>11827</v>
      </c>
      <c r="I59" s="316">
        <v>45.679966011355297</v>
      </c>
      <c r="J59" s="304">
        <v>11947</v>
      </c>
      <c r="K59" s="302">
        <v>44.61498244827844</v>
      </c>
      <c r="L59" s="303">
        <v>14831</v>
      </c>
      <c r="M59" s="317">
        <v>55.38501755172156</v>
      </c>
    </row>
    <row r="60" spans="1:13" x14ac:dyDescent="0.25">
      <c r="A60" s="315">
        <v>41426</v>
      </c>
      <c r="B60" s="301">
        <v>30852</v>
      </c>
      <c r="C60" s="302">
        <v>50.577049180327869</v>
      </c>
      <c r="D60" s="303">
        <v>30148</v>
      </c>
      <c r="E60" s="316">
        <v>49.422950819672131</v>
      </c>
      <c r="F60" s="304">
        <v>16731</v>
      </c>
      <c r="G60" s="302">
        <v>55.684616920721567</v>
      </c>
      <c r="H60" s="303">
        <v>13315</v>
      </c>
      <c r="I60" s="316">
        <v>44.31538307927844</v>
      </c>
      <c r="J60" s="304">
        <v>14121</v>
      </c>
      <c r="K60" s="302">
        <v>45.619306067067264</v>
      </c>
      <c r="L60" s="303">
        <v>16833</v>
      </c>
      <c r="M60" s="317">
        <v>54.380693932932743</v>
      </c>
    </row>
    <row r="61" spans="1:13" x14ac:dyDescent="0.25">
      <c r="A61" s="315">
        <v>41456</v>
      </c>
      <c r="B61" s="301">
        <v>33394</v>
      </c>
      <c r="C61" s="302">
        <v>49.686797899090898</v>
      </c>
      <c r="D61" s="303">
        <v>33815</v>
      </c>
      <c r="E61" s="316">
        <v>50.313202100909102</v>
      </c>
      <c r="F61" s="304">
        <v>19110</v>
      </c>
      <c r="G61" s="302">
        <v>54.257403253740662</v>
      </c>
      <c r="H61" s="303">
        <v>16111</v>
      </c>
      <c r="I61" s="316">
        <v>45.742596746259338</v>
      </c>
      <c r="J61" s="304">
        <v>14284</v>
      </c>
      <c r="K61" s="302">
        <v>44.65424534200325</v>
      </c>
      <c r="L61" s="303">
        <v>17704</v>
      </c>
      <c r="M61" s="317">
        <v>55.34575465799675</v>
      </c>
    </row>
    <row r="62" spans="1:13" x14ac:dyDescent="0.25">
      <c r="A62" s="315">
        <v>41487</v>
      </c>
      <c r="B62" s="301">
        <v>19810</v>
      </c>
      <c r="C62" s="302">
        <v>52.141183902297797</v>
      </c>
      <c r="D62" s="303">
        <v>18183</v>
      </c>
      <c r="E62" s="316">
        <v>47.858816097702203</v>
      </c>
      <c r="F62" s="304">
        <v>11501</v>
      </c>
      <c r="G62" s="302">
        <v>57.201830299413118</v>
      </c>
      <c r="H62" s="303">
        <v>8605</v>
      </c>
      <c r="I62" s="316">
        <v>42.79816970058689</v>
      </c>
      <c r="J62" s="304">
        <v>8309</v>
      </c>
      <c r="K62" s="302">
        <v>46.452731033711636</v>
      </c>
      <c r="L62" s="303">
        <v>9578</v>
      </c>
      <c r="M62" s="317">
        <v>53.547268966288364</v>
      </c>
    </row>
    <row r="63" spans="1:13" x14ac:dyDescent="0.25">
      <c r="A63" s="315">
        <v>41518</v>
      </c>
      <c r="B63" s="301">
        <v>27964</v>
      </c>
      <c r="C63" s="302">
        <v>46.317951436048631</v>
      </c>
      <c r="D63" s="303">
        <v>32410</v>
      </c>
      <c r="E63" s="316">
        <v>53.682048563951369</v>
      </c>
      <c r="F63" s="304">
        <v>14669</v>
      </c>
      <c r="G63" s="302">
        <v>51.222152384943087</v>
      </c>
      <c r="H63" s="303">
        <v>13969</v>
      </c>
      <c r="I63" s="316">
        <v>48.77784761505692</v>
      </c>
      <c r="J63" s="304">
        <v>13295</v>
      </c>
      <c r="K63" s="302">
        <v>41.892488026216284</v>
      </c>
      <c r="L63" s="303">
        <v>18441</v>
      </c>
      <c r="M63" s="317">
        <v>58.107511973783723</v>
      </c>
    </row>
    <row r="64" spans="1:13" x14ac:dyDescent="0.25">
      <c r="A64" s="315">
        <v>41548</v>
      </c>
      <c r="B64" s="301">
        <v>34281</v>
      </c>
      <c r="C64" s="302">
        <v>47.658834978451267</v>
      </c>
      <c r="D64" s="303">
        <v>37649</v>
      </c>
      <c r="E64" s="316">
        <v>52.341165021548733</v>
      </c>
      <c r="F64" s="304">
        <v>16651</v>
      </c>
      <c r="G64" s="302">
        <v>53.790986916491676</v>
      </c>
      <c r="H64" s="303">
        <v>14304</v>
      </c>
      <c r="I64" s="316">
        <v>46.209013083508324</v>
      </c>
      <c r="J64" s="304">
        <v>17630</v>
      </c>
      <c r="K64" s="302">
        <v>43.026235509456981</v>
      </c>
      <c r="L64" s="303">
        <v>23345</v>
      </c>
      <c r="M64" s="317">
        <v>56.973764490543012</v>
      </c>
    </row>
    <row r="65" spans="1:13" x14ac:dyDescent="0.25">
      <c r="A65" s="315">
        <v>41579</v>
      </c>
      <c r="B65" s="301">
        <v>26281</v>
      </c>
      <c r="C65" s="302">
        <v>46.983213257772135</v>
      </c>
      <c r="D65" s="303">
        <v>29656</v>
      </c>
      <c r="E65" s="316">
        <v>53.016786742227865</v>
      </c>
      <c r="F65" s="304">
        <v>13620</v>
      </c>
      <c r="G65" s="302">
        <v>53.674876847290641</v>
      </c>
      <c r="H65" s="303">
        <v>11755</v>
      </c>
      <c r="I65" s="316">
        <v>46.325123152709359</v>
      </c>
      <c r="J65" s="304">
        <v>12661</v>
      </c>
      <c r="K65" s="302">
        <v>41.427262613703292</v>
      </c>
      <c r="L65" s="303">
        <v>17901</v>
      </c>
      <c r="M65" s="317">
        <v>58.572737386296716</v>
      </c>
    </row>
    <row r="66" spans="1:13" ht="15.75" thickBot="1" x14ac:dyDescent="0.3">
      <c r="A66" s="318">
        <v>41609</v>
      </c>
      <c r="B66" s="319">
        <v>27236</v>
      </c>
      <c r="C66" s="320">
        <v>47.749785234664003</v>
      </c>
      <c r="D66" s="321">
        <v>29803</v>
      </c>
      <c r="E66" s="322">
        <v>52.250214765335997</v>
      </c>
      <c r="F66" s="323">
        <v>14298</v>
      </c>
      <c r="G66" s="320">
        <v>54.601695562514315</v>
      </c>
      <c r="H66" s="321">
        <v>11888</v>
      </c>
      <c r="I66" s="322">
        <v>45.398304437485685</v>
      </c>
      <c r="J66" s="323">
        <v>12938</v>
      </c>
      <c r="K66" s="320">
        <v>41.934333776294039</v>
      </c>
      <c r="L66" s="321">
        <v>17915</v>
      </c>
      <c r="M66" s="324">
        <v>58.065666223705961</v>
      </c>
    </row>
    <row r="67" spans="1:13" ht="15.75" thickTop="1" x14ac:dyDescent="0.25">
      <c r="A67" s="315">
        <v>41640</v>
      </c>
      <c r="B67" s="301">
        <v>23836</v>
      </c>
      <c r="C67" s="302">
        <v>48.755343737855142</v>
      </c>
      <c r="D67" s="303">
        <v>25053</v>
      </c>
      <c r="E67" s="316">
        <v>51.244656262144858</v>
      </c>
      <c r="F67" s="304">
        <v>13584</v>
      </c>
      <c r="G67" s="302">
        <v>55.158971860153493</v>
      </c>
      <c r="H67" s="303">
        <v>11043</v>
      </c>
      <c r="I67" s="316">
        <v>44.841028139846514</v>
      </c>
      <c r="J67" s="304">
        <v>10252</v>
      </c>
      <c r="K67" s="302">
        <v>42.25537878163383</v>
      </c>
      <c r="L67" s="303">
        <v>14010</v>
      </c>
      <c r="M67" s="317">
        <v>57.744621218366163</v>
      </c>
    </row>
    <row r="68" spans="1:13" x14ac:dyDescent="0.25">
      <c r="A68" s="315">
        <v>41671</v>
      </c>
      <c r="B68" s="301">
        <v>22353</v>
      </c>
      <c r="C68" s="302">
        <v>48.322452332569497</v>
      </c>
      <c r="D68" s="303">
        <v>23905</v>
      </c>
      <c r="E68" s="316">
        <v>51.677547667430503</v>
      </c>
      <c r="F68" s="304">
        <v>12417</v>
      </c>
      <c r="G68" s="302">
        <v>54.427106162882446</v>
      </c>
      <c r="H68" s="303">
        <v>10397</v>
      </c>
      <c r="I68" s="316">
        <v>45.572893837117562</v>
      </c>
      <c r="J68" s="304">
        <v>9936</v>
      </c>
      <c r="K68" s="302">
        <v>42.38184610134789</v>
      </c>
      <c r="L68" s="303">
        <v>13508</v>
      </c>
      <c r="M68" s="317">
        <v>57.618153898652103</v>
      </c>
    </row>
    <row r="69" spans="1:13" x14ac:dyDescent="0.25">
      <c r="A69" s="315">
        <v>41699</v>
      </c>
      <c r="B69" s="301">
        <v>24099</v>
      </c>
      <c r="C69" s="302">
        <v>47.98017002807255</v>
      </c>
      <c r="D69" s="303">
        <v>26128</v>
      </c>
      <c r="E69" s="316">
        <v>52.019829971927443</v>
      </c>
      <c r="F69" s="304">
        <v>13221</v>
      </c>
      <c r="G69" s="302">
        <v>53.859942151790442</v>
      </c>
      <c r="H69" s="303">
        <v>11326</v>
      </c>
      <c r="I69" s="316">
        <v>46.140057848209558</v>
      </c>
      <c r="J69" s="304">
        <v>10878</v>
      </c>
      <c r="K69" s="302">
        <v>42.359813084112155</v>
      </c>
      <c r="L69" s="303">
        <v>14802</v>
      </c>
      <c r="M69" s="317">
        <v>57.640186915887845</v>
      </c>
    </row>
    <row r="70" spans="1:13" x14ac:dyDescent="0.25">
      <c r="A70" s="315">
        <v>41730</v>
      </c>
      <c r="B70" s="301">
        <v>24664</v>
      </c>
      <c r="C70" s="302">
        <v>47.262623359202834</v>
      </c>
      <c r="D70" s="303">
        <v>27521</v>
      </c>
      <c r="E70" s="316">
        <v>52.737376640797166</v>
      </c>
      <c r="F70" s="304">
        <v>13367</v>
      </c>
      <c r="G70" s="302">
        <v>53.510808646917532</v>
      </c>
      <c r="H70" s="303">
        <v>11613</v>
      </c>
      <c r="I70" s="316">
        <v>46.489191353082468</v>
      </c>
      <c r="J70" s="304">
        <v>11297</v>
      </c>
      <c r="K70" s="302">
        <v>41.525454879617719</v>
      </c>
      <c r="L70" s="303">
        <v>15908</v>
      </c>
      <c r="M70" s="317">
        <v>58.474545120382281</v>
      </c>
    </row>
    <row r="71" spans="1:13" x14ac:dyDescent="0.25">
      <c r="A71" s="315">
        <v>41760</v>
      </c>
      <c r="B71" s="301">
        <v>27669</v>
      </c>
      <c r="C71" s="302">
        <v>48.230720959419884</v>
      </c>
      <c r="D71" s="303">
        <v>29699</v>
      </c>
      <c r="E71" s="316">
        <v>51.769279040580116</v>
      </c>
      <c r="F71" s="304">
        <v>14774</v>
      </c>
      <c r="G71" s="302">
        <v>54.113251776426644</v>
      </c>
      <c r="H71" s="303">
        <v>12528</v>
      </c>
      <c r="I71" s="316">
        <v>45.886748223573363</v>
      </c>
      <c r="J71" s="304">
        <v>12895</v>
      </c>
      <c r="K71" s="302">
        <v>42.888977582651499</v>
      </c>
      <c r="L71" s="303">
        <v>17171</v>
      </c>
      <c r="M71" s="317">
        <v>57.111022417348501</v>
      </c>
    </row>
    <row r="72" spans="1:13" x14ac:dyDescent="0.25">
      <c r="A72" s="315">
        <v>41791</v>
      </c>
      <c r="B72" s="301">
        <v>36222</v>
      </c>
      <c r="C72" s="302">
        <v>50.768066378875375</v>
      </c>
      <c r="D72" s="303">
        <v>35126</v>
      </c>
      <c r="E72" s="316">
        <v>49.231933621124632</v>
      </c>
      <c r="F72" s="304">
        <v>19111</v>
      </c>
      <c r="G72" s="302">
        <v>56.33142722395803</v>
      </c>
      <c r="H72" s="303">
        <v>14815</v>
      </c>
      <c r="I72" s="316">
        <v>43.668572776041977</v>
      </c>
      <c r="J72" s="304">
        <v>17111</v>
      </c>
      <c r="K72" s="302">
        <v>45.724440168884612</v>
      </c>
      <c r="L72" s="303">
        <v>20311</v>
      </c>
      <c r="M72" s="317">
        <v>54.27555983111538</v>
      </c>
    </row>
    <row r="73" spans="1:13" x14ac:dyDescent="0.25">
      <c r="A73" s="315">
        <v>41821</v>
      </c>
      <c r="B73" s="301">
        <v>36231</v>
      </c>
      <c r="C73" s="302">
        <v>49.371797667066389</v>
      </c>
      <c r="D73" s="303">
        <v>37153</v>
      </c>
      <c r="E73" s="316">
        <v>50.628202332933611</v>
      </c>
      <c r="F73" s="304">
        <v>20709</v>
      </c>
      <c r="G73" s="302">
        <v>54.94269340974212</v>
      </c>
      <c r="H73" s="303">
        <v>16983</v>
      </c>
      <c r="I73" s="316">
        <v>45.05730659025788</v>
      </c>
      <c r="J73" s="304">
        <v>15522</v>
      </c>
      <c r="K73" s="302">
        <v>43.488736971870445</v>
      </c>
      <c r="L73" s="303">
        <v>20170</v>
      </c>
      <c r="M73" s="317">
        <v>56.511263028129555</v>
      </c>
    </row>
    <row r="74" spans="1:13" x14ac:dyDescent="0.25">
      <c r="A74" s="315">
        <v>41852</v>
      </c>
      <c r="B74" s="301">
        <v>21239</v>
      </c>
      <c r="C74" s="302">
        <v>51.694007691184339</v>
      </c>
      <c r="D74" s="303">
        <v>19847</v>
      </c>
      <c r="E74" s="316">
        <v>48.305992308815654</v>
      </c>
      <c r="F74" s="304">
        <v>12103</v>
      </c>
      <c r="G74" s="302">
        <v>57.229998108568182</v>
      </c>
      <c r="H74" s="303">
        <v>9045</v>
      </c>
      <c r="I74" s="316">
        <v>42.770001891431811</v>
      </c>
      <c r="J74" s="304">
        <v>9136</v>
      </c>
      <c r="K74" s="302">
        <v>45.822048349884639</v>
      </c>
      <c r="L74" s="303">
        <v>10802</v>
      </c>
      <c r="M74" s="317">
        <v>54.177951650115354</v>
      </c>
    </row>
    <row r="75" spans="1:13" x14ac:dyDescent="0.25">
      <c r="A75" s="315">
        <v>41883</v>
      </c>
      <c r="B75" s="301">
        <v>33656</v>
      </c>
      <c r="C75" s="302">
        <v>47.03580512619839</v>
      </c>
      <c r="D75" s="303">
        <v>37898</v>
      </c>
      <c r="E75" s="316">
        <v>52.96419487380161</v>
      </c>
      <c r="F75" s="304">
        <v>17685</v>
      </c>
      <c r="G75" s="302">
        <v>52.080572488735754</v>
      </c>
      <c r="H75" s="303">
        <v>16272</v>
      </c>
      <c r="I75" s="316">
        <v>47.919427511264246</v>
      </c>
      <c r="J75" s="304">
        <v>15971</v>
      </c>
      <c r="K75" s="302">
        <v>42.479453147857541</v>
      </c>
      <c r="L75" s="303">
        <v>21626</v>
      </c>
      <c r="M75" s="317">
        <v>57.520546852142459</v>
      </c>
    </row>
    <row r="76" spans="1:13" x14ac:dyDescent="0.25">
      <c r="A76" s="315">
        <v>41913</v>
      </c>
      <c r="B76" s="301">
        <v>36418</v>
      </c>
      <c r="C76" s="302">
        <v>47.519507294031683</v>
      </c>
      <c r="D76" s="303">
        <v>40220</v>
      </c>
      <c r="E76" s="316">
        <v>52.480492705968317</v>
      </c>
      <c r="F76" s="304">
        <v>18443</v>
      </c>
      <c r="G76" s="302">
        <v>53.635200372244519</v>
      </c>
      <c r="H76" s="303">
        <v>15943</v>
      </c>
      <c r="I76" s="316">
        <v>46.364799627755481</v>
      </c>
      <c r="J76" s="304">
        <v>17975</v>
      </c>
      <c r="K76" s="302">
        <v>42.54236485846824</v>
      </c>
      <c r="L76" s="303">
        <v>24277</v>
      </c>
      <c r="M76" s="317">
        <v>57.45763514153176</v>
      </c>
    </row>
    <row r="77" spans="1:13" x14ac:dyDescent="0.25">
      <c r="A77" s="315">
        <v>41944</v>
      </c>
      <c r="B77" s="301">
        <v>28272</v>
      </c>
      <c r="C77" s="302">
        <v>47.23336006415397</v>
      </c>
      <c r="D77" s="303">
        <v>31584</v>
      </c>
      <c r="E77" s="316">
        <v>52.76663993584603</v>
      </c>
      <c r="F77" s="304">
        <v>14979</v>
      </c>
      <c r="G77" s="302">
        <v>54.03874598650745</v>
      </c>
      <c r="H77" s="303">
        <v>12740</v>
      </c>
      <c r="I77" s="316">
        <v>45.96125401349255</v>
      </c>
      <c r="J77" s="304">
        <v>13293</v>
      </c>
      <c r="K77" s="302">
        <v>41.363537355695925</v>
      </c>
      <c r="L77" s="303">
        <v>18844</v>
      </c>
      <c r="M77" s="317">
        <v>58.636462644304075</v>
      </c>
    </row>
    <row r="78" spans="1:13" ht="15.75" thickBot="1" x14ac:dyDescent="0.3">
      <c r="A78" s="318">
        <v>41974</v>
      </c>
      <c r="B78" s="319">
        <v>30199</v>
      </c>
      <c r="C78" s="320">
        <v>47.45658835546476</v>
      </c>
      <c r="D78" s="321">
        <v>33436</v>
      </c>
      <c r="E78" s="322">
        <v>52.54341164453524</v>
      </c>
      <c r="F78" s="323">
        <v>15548</v>
      </c>
      <c r="G78" s="320">
        <v>54.93604692247898</v>
      </c>
      <c r="H78" s="321">
        <v>12754</v>
      </c>
      <c r="I78" s="322">
        <v>45.06395307752102</v>
      </c>
      <c r="J78" s="323">
        <v>14651</v>
      </c>
      <c r="K78" s="320">
        <v>41.465485523448336</v>
      </c>
      <c r="L78" s="321">
        <v>20682</v>
      </c>
      <c r="M78" s="324">
        <v>58.534514476551671</v>
      </c>
    </row>
    <row r="79" spans="1:13" ht="15.75" thickTop="1" x14ac:dyDescent="0.25">
      <c r="A79" s="315">
        <v>42005</v>
      </c>
      <c r="B79" s="301">
        <v>26903</v>
      </c>
      <c r="C79" s="302">
        <v>49.183714510320115</v>
      </c>
      <c r="D79" s="303">
        <v>27796</v>
      </c>
      <c r="E79" s="316">
        <v>50.816285489679878</v>
      </c>
      <c r="F79" s="304">
        <v>15244</v>
      </c>
      <c r="G79" s="302">
        <v>54.913544668587896</v>
      </c>
      <c r="H79" s="303">
        <v>12516</v>
      </c>
      <c r="I79" s="316">
        <v>45.086455331412104</v>
      </c>
      <c r="J79" s="304">
        <v>11659</v>
      </c>
      <c r="K79" s="302">
        <v>43.279260551616616</v>
      </c>
      <c r="L79" s="303">
        <v>15280</v>
      </c>
      <c r="M79" s="317">
        <v>56.720739448383384</v>
      </c>
    </row>
    <row r="80" spans="1:13" x14ac:dyDescent="0.25">
      <c r="A80" s="315">
        <v>42036</v>
      </c>
      <c r="B80" s="301">
        <v>26157</v>
      </c>
      <c r="C80" s="302">
        <v>48.744898529658407</v>
      </c>
      <c r="D80" s="303">
        <v>27504</v>
      </c>
      <c r="E80" s="316">
        <v>51.255101470341593</v>
      </c>
      <c r="F80" s="304">
        <v>14854</v>
      </c>
      <c r="G80" s="302">
        <v>54.654499963205538</v>
      </c>
      <c r="H80" s="303">
        <v>12324</v>
      </c>
      <c r="I80" s="316">
        <v>45.345500036794469</v>
      </c>
      <c r="J80" s="304">
        <v>11303</v>
      </c>
      <c r="K80" s="302">
        <v>42.680209946003096</v>
      </c>
      <c r="L80" s="303">
        <v>15180</v>
      </c>
      <c r="M80" s="317">
        <v>57.319790053996897</v>
      </c>
    </row>
    <row r="81" spans="1:13" x14ac:dyDescent="0.25">
      <c r="A81" s="315">
        <v>42064</v>
      </c>
      <c r="B81" s="301">
        <v>29564</v>
      </c>
      <c r="C81" s="302">
        <v>48.406058125255832</v>
      </c>
      <c r="D81" s="303">
        <v>31511</v>
      </c>
      <c r="E81" s="316">
        <v>51.593941874744168</v>
      </c>
      <c r="F81" s="304">
        <v>16367</v>
      </c>
      <c r="G81" s="302">
        <v>53.40141603314953</v>
      </c>
      <c r="H81" s="303">
        <v>14282</v>
      </c>
      <c r="I81" s="316">
        <v>46.59858396685047</v>
      </c>
      <c r="J81" s="304">
        <v>13197</v>
      </c>
      <c r="K81" s="302">
        <v>43.374087951094459</v>
      </c>
      <c r="L81" s="303">
        <v>17229</v>
      </c>
      <c r="M81" s="317">
        <v>56.625912048905548</v>
      </c>
    </row>
    <row r="82" spans="1:13" x14ac:dyDescent="0.25">
      <c r="A82" s="315">
        <v>42095</v>
      </c>
      <c r="B82" s="301">
        <v>28101</v>
      </c>
      <c r="C82" s="302">
        <v>48.583184938019741</v>
      </c>
      <c r="D82" s="303">
        <v>29740</v>
      </c>
      <c r="E82" s="316">
        <v>51.416815061980259</v>
      </c>
      <c r="F82" s="304">
        <v>15352</v>
      </c>
      <c r="G82" s="302">
        <v>54.174606535394162</v>
      </c>
      <c r="H82" s="303">
        <v>12986</v>
      </c>
      <c r="I82" s="316">
        <v>45.825393464605831</v>
      </c>
      <c r="J82" s="304">
        <v>12749</v>
      </c>
      <c r="K82" s="302">
        <v>43.212554655458767</v>
      </c>
      <c r="L82" s="303">
        <v>16754</v>
      </c>
      <c r="M82" s="317">
        <v>56.787445344541233</v>
      </c>
    </row>
    <row r="83" spans="1:13" x14ac:dyDescent="0.25">
      <c r="A83" s="315">
        <v>42125</v>
      </c>
      <c r="B83" s="301">
        <v>32643</v>
      </c>
      <c r="C83" s="302">
        <v>49.214509709323359</v>
      </c>
      <c r="D83" s="303">
        <v>33685</v>
      </c>
      <c r="E83" s="316">
        <v>50.785490290676641</v>
      </c>
      <c r="F83" s="304">
        <v>17446</v>
      </c>
      <c r="G83" s="302">
        <v>54.682798395185564</v>
      </c>
      <c r="H83" s="303">
        <v>14458</v>
      </c>
      <c r="I83" s="316">
        <v>45.317201604814443</v>
      </c>
      <c r="J83" s="304">
        <v>15197</v>
      </c>
      <c r="K83" s="302">
        <v>44.146525679758305</v>
      </c>
      <c r="L83" s="303">
        <v>19227</v>
      </c>
      <c r="M83" s="317">
        <v>55.853474320241695</v>
      </c>
    </row>
    <row r="84" spans="1:13" x14ac:dyDescent="0.25">
      <c r="A84" s="315">
        <v>42156</v>
      </c>
      <c r="B84" s="301">
        <v>41748</v>
      </c>
      <c r="C84" s="302">
        <v>50.465391775258084</v>
      </c>
      <c r="D84" s="303">
        <v>40978</v>
      </c>
      <c r="E84" s="316">
        <v>49.534608224741923</v>
      </c>
      <c r="F84" s="304">
        <v>21995</v>
      </c>
      <c r="G84" s="302">
        <v>55.639877564443097</v>
      </c>
      <c r="H84" s="303">
        <v>17536</v>
      </c>
      <c r="I84" s="316">
        <v>44.360122435556903</v>
      </c>
      <c r="J84" s="304">
        <v>19753</v>
      </c>
      <c r="K84" s="302">
        <v>45.72982984141683</v>
      </c>
      <c r="L84" s="303">
        <v>23442</v>
      </c>
      <c r="M84" s="317">
        <v>54.270170158583163</v>
      </c>
    </row>
    <row r="85" spans="1:13" x14ac:dyDescent="0.25">
      <c r="A85" s="315">
        <v>42186</v>
      </c>
      <c r="B85" s="301">
        <v>42375</v>
      </c>
      <c r="C85" s="302">
        <v>51.348076340502878</v>
      </c>
      <c r="D85" s="303">
        <v>40150</v>
      </c>
      <c r="E85" s="316">
        <v>48.651923659497122</v>
      </c>
      <c r="F85" s="304">
        <v>23355</v>
      </c>
      <c r="G85" s="302">
        <v>56.415768877723558</v>
      </c>
      <c r="H85" s="303">
        <v>18043</v>
      </c>
      <c r="I85" s="316">
        <v>43.584231122276442</v>
      </c>
      <c r="J85" s="304">
        <v>19020</v>
      </c>
      <c r="K85" s="302">
        <v>46.246991027791964</v>
      </c>
      <c r="L85" s="303">
        <v>22107</v>
      </c>
      <c r="M85" s="317">
        <v>53.753008972208036</v>
      </c>
    </row>
    <row r="86" spans="1:13" x14ac:dyDescent="0.25">
      <c r="A86" s="315">
        <v>42217</v>
      </c>
      <c r="B86" s="301">
        <v>25207</v>
      </c>
      <c r="C86" s="302">
        <v>53.199527246633735</v>
      </c>
      <c r="D86" s="303">
        <v>22175</v>
      </c>
      <c r="E86" s="316">
        <v>46.800472753366257</v>
      </c>
      <c r="F86" s="304">
        <v>14246</v>
      </c>
      <c r="G86" s="302">
        <v>57.811865919974025</v>
      </c>
      <c r="H86" s="303">
        <v>10396</v>
      </c>
      <c r="I86" s="316">
        <v>42.188134080025975</v>
      </c>
      <c r="J86" s="304">
        <v>10961</v>
      </c>
      <c r="K86" s="302">
        <v>48.201407211961303</v>
      </c>
      <c r="L86" s="303">
        <v>11779</v>
      </c>
      <c r="M86" s="317">
        <v>51.798592788038697</v>
      </c>
    </row>
    <row r="87" spans="1:13" x14ac:dyDescent="0.25">
      <c r="A87" s="315">
        <v>42248</v>
      </c>
      <c r="B87" s="301">
        <v>39363</v>
      </c>
      <c r="C87" s="302">
        <v>47.976160005850303</v>
      </c>
      <c r="D87" s="303">
        <v>42684</v>
      </c>
      <c r="E87" s="316">
        <v>52.023839994149689</v>
      </c>
      <c r="F87" s="304">
        <v>20900</v>
      </c>
      <c r="G87" s="302">
        <v>53.526609639911904</v>
      </c>
      <c r="H87" s="303">
        <v>18146</v>
      </c>
      <c r="I87" s="316">
        <v>46.473390360088104</v>
      </c>
      <c r="J87" s="304">
        <v>18463</v>
      </c>
      <c r="K87" s="302">
        <v>42.93621078579568</v>
      </c>
      <c r="L87" s="303">
        <v>24538</v>
      </c>
      <c r="M87" s="317">
        <v>57.06378921420432</v>
      </c>
    </row>
    <row r="88" spans="1:13" x14ac:dyDescent="0.25">
      <c r="A88" s="315">
        <v>42278</v>
      </c>
      <c r="B88" s="301">
        <v>41346</v>
      </c>
      <c r="C88" s="302">
        <v>48.312689880813274</v>
      </c>
      <c r="D88" s="303">
        <v>44234</v>
      </c>
      <c r="E88" s="316">
        <v>51.687310119186726</v>
      </c>
      <c r="F88" s="304">
        <v>21313</v>
      </c>
      <c r="G88" s="302">
        <v>54.503375613747949</v>
      </c>
      <c r="H88" s="303">
        <v>17791</v>
      </c>
      <c r="I88" s="316">
        <v>45.496624386252044</v>
      </c>
      <c r="J88" s="304">
        <v>20033</v>
      </c>
      <c r="K88" s="302">
        <v>43.103967639211639</v>
      </c>
      <c r="L88" s="303">
        <v>26443</v>
      </c>
      <c r="M88" s="317">
        <v>56.896032360788361</v>
      </c>
    </row>
    <row r="89" spans="1:13" x14ac:dyDescent="0.25">
      <c r="A89" s="315">
        <v>42309</v>
      </c>
      <c r="B89" s="301">
        <v>36776</v>
      </c>
      <c r="C89" s="302">
        <v>48.558790519574835</v>
      </c>
      <c r="D89" s="303">
        <v>38959</v>
      </c>
      <c r="E89" s="316">
        <v>51.441209480425165</v>
      </c>
      <c r="F89" s="304">
        <v>20050</v>
      </c>
      <c r="G89" s="302">
        <v>53.738943982846422</v>
      </c>
      <c r="H89" s="303">
        <v>17260</v>
      </c>
      <c r="I89" s="316">
        <v>46.261056017153578</v>
      </c>
      <c r="J89" s="304">
        <v>16726</v>
      </c>
      <c r="K89" s="302">
        <v>43.528952504879634</v>
      </c>
      <c r="L89" s="303">
        <v>21699</v>
      </c>
      <c r="M89" s="317">
        <v>56.471047495120366</v>
      </c>
    </row>
    <row r="90" spans="1:13" ht="15.75" thickBot="1" x14ac:dyDescent="0.3">
      <c r="A90" s="318">
        <v>42339</v>
      </c>
      <c r="B90" s="319">
        <v>36626</v>
      </c>
      <c r="C90" s="320">
        <v>48.190837083234648</v>
      </c>
      <c r="D90" s="321">
        <v>39376</v>
      </c>
      <c r="E90" s="322">
        <v>51.809162916765352</v>
      </c>
      <c r="F90" s="323">
        <v>19807</v>
      </c>
      <c r="G90" s="320">
        <v>54.299969844011301</v>
      </c>
      <c r="H90" s="321">
        <v>16670</v>
      </c>
      <c r="I90" s="322">
        <v>45.700030155988706</v>
      </c>
      <c r="J90" s="323">
        <v>16819</v>
      </c>
      <c r="K90" s="320">
        <v>42.552814674256801</v>
      </c>
      <c r="L90" s="321">
        <v>22706</v>
      </c>
      <c r="M90" s="324">
        <v>57.447185325743199</v>
      </c>
    </row>
    <row r="91" spans="1:13" ht="15.75" thickTop="1" x14ac:dyDescent="0.25">
      <c r="A91" s="315">
        <v>42370</v>
      </c>
      <c r="B91" s="301">
        <v>28864</v>
      </c>
      <c r="C91" s="302">
        <v>49.172061328790463</v>
      </c>
      <c r="D91" s="303">
        <v>29836</v>
      </c>
      <c r="E91" s="316">
        <v>50.827938671209537</v>
      </c>
      <c r="F91" s="304">
        <v>16619</v>
      </c>
      <c r="G91" s="302">
        <v>53.935027423490091</v>
      </c>
      <c r="H91" s="303">
        <v>14194</v>
      </c>
      <c r="I91" s="316">
        <v>46.064972576509916</v>
      </c>
      <c r="J91" s="304">
        <v>12245</v>
      </c>
      <c r="K91" s="302">
        <v>43.90934844192634</v>
      </c>
      <c r="L91" s="303">
        <v>15642</v>
      </c>
      <c r="M91" s="317">
        <v>56.09065155807366</v>
      </c>
    </row>
    <row r="92" spans="1:13" x14ac:dyDescent="0.25">
      <c r="A92" s="315">
        <v>42401</v>
      </c>
      <c r="B92" s="301">
        <v>30480</v>
      </c>
      <c r="C92" s="302">
        <v>48.825027632274498</v>
      </c>
      <c r="D92" s="303">
        <v>31947</v>
      </c>
      <c r="E92" s="316">
        <v>51.174972367725502</v>
      </c>
      <c r="F92" s="304">
        <v>17453</v>
      </c>
      <c r="G92" s="302">
        <v>54.525289762254367</v>
      </c>
      <c r="H92" s="303">
        <v>14556</v>
      </c>
      <c r="I92" s="316">
        <v>45.474710237745633</v>
      </c>
      <c r="J92" s="304">
        <v>13027</v>
      </c>
      <c r="K92" s="302">
        <v>42.82661581958051</v>
      </c>
      <c r="L92" s="303">
        <v>17391</v>
      </c>
      <c r="M92" s="317">
        <v>57.173384180419482</v>
      </c>
    </row>
    <row r="93" spans="1:13" x14ac:dyDescent="0.25">
      <c r="A93" s="315">
        <v>42430</v>
      </c>
      <c r="B93" s="301">
        <v>32394</v>
      </c>
      <c r="C93" s="302">
        <v>48.354305673727104</v>
      </c>
      <c r="D93" s="303">
        <v>34599</v>
      </c>
      <c r="E93" s="316">
        <v>51.645694326272896</v>
      </c>
      <c r="F93" s="304">
        <v>17839</v>
      </c>
      <c r="G93" s="302">
        <v>53.331938174534365</v>
      </c>
      <c r="H93" s="303">
        <v>15610</v>
      </c>
      <c r="I93" s="316">
        <v>46.668061825465635</v>
      </c>
      <c r="J93" s="304">
        <v>14555</v>
      </c>
      <c r="K93" s="302">
        <v>43.390770331504889</v>
      </c>
      <c r="L93" s="303">
        <v>18989</v>
      </c>
      <c r="M93" s="317">
        <v>56.609229668495111</v>
      </c>
    </row>
    <row r="94" spans="1:13" x14ac:dyDescent="0.25">
      <c r="A94" s="315">
        <v>42461</v>
      </c>
      <c r="B94" s="301">
        <v>33211</v>
      </c>
      <c r="C94" s="302">
        <v>48.921721709925464</v>
      </c>
      <c r="D94" s="303">
        <v>34675</v>
      </c>
      <c r="E94" s="316">
        <v>51.078278290074543</v>
      </c>
      <c r="F94" s="304">
        <v>18191</v>
      </c>
      <c r="G94" s="302">
        <v>54.395670115423719</v>
      </c>
      <c r="H94" s="303">
        <v>15251</v>
      </c>
      <c r="I94" s="316">
        <v>45.604329884576281</v>
      </c>
      <c r="J94" s="304">
        <v>15020</v>
      </c>
      <c r="K94" s="302">
        <v>43.607014284055282</v>
      </c>
      <c r="L94" s="303">
        <v>19424</v>
      </c>
      <c r="M94" s="317">
        <v>56.392985715944718</v>
      </c>
    </row>
    <row r="95" spans="1:13" x14ac:dyDescent="0.25">
      <c r="A95" s="315">
        <v>42491</v>
      </c>
      <c r="B95" s="301">
        <v>37327</v>
      </c>
      <c r="C95" s="302">
        <v>49.32475289391617</v>
      </c>
      <c r="D95" s="303">
        <v>38349</v>
      </c>
      <c r="E95" s="316">
        <v>50.67524710608383</v>
      </c>
      <c r="F95" s="304">
        <v>20212</v>
      </c>
      <c r="G95" s="302">
        <v>54.202198980960048</v>
      </c>
      <c r="H95" s="303">
        <v>17078</v>
      </c>
      <c r="I95" s="316">
        <v>45.797801019039959</v>
      </c>
      <c r="J95" s="304">
        <v>17115</v>
      </c>
      <c r="K95" s="302">
        <v>44.58656801959048</v>
      </c>
      <c r="L95" s="303">
        <v>21271</v>
      </c>
      <c r="M95" s="317">
        <v>55.41343198040952</v>
      </c>
    </row>
    <row r="96" spans="1:13" x14ac:dyDescent="0.25">
      <c r="A96" s="315">
        <v>42522</v>
      </c>
      <c r="B96" s="301">
        <v>48818</v>
      </c>
      <c r="C96" s="302">
        <v>50.947078406612334</v>
      </c>
      <c r="D96" s="303">
        <v>47003</v>
      </c>
      <c r="E96" s="316">
        <v>49.052921593387673</v>
      </c>
      <c r="F96" s="304">
        <v>25577</v>
      </c>
      <c r="G96" s="302">
        <v>55.906010928961749</v>
      </c>
      <c r="H96" s="303">
        <v>20173</v>
      </c>
      <c r="I96" s="316">
        <v>44.093989071038251</v>
      </c>
      <c r="J96" s="304">
        <v>23241</v>
      </c>
      <c r="K96" s="302">
        <v>46.416089153402169</v>
      </c>
      <c r="L96" s="303">
        <v>26830</v>
      </c>
      <c r="M96" s="317">
        <v>53.583910846597824</v>
      </c>
    </row>
    <row r="97" spans="1:13" x14ac:dyDescent="0.25">
      <c r="A97" s="315">
        <v>42552</v>
      </c>
      <c r="B97" s="301">
        <v>42091</v>
      </c>
      <c r="C97" s="302">
        <v>50.597441938741163</v>
      </c>
      <c r="D97" s="303">
        <v>41097</v>
      </c>
      <c r="E97" s="316">
        <v>49.40255806125883</v>
      </c>
      <c r="F97" s="304">
        <v>23444</v>
      </c>
      <c r="G97" s="302">
        <v>56.023131885200847</v>
      </c>
      <c r="H97" s="303">
        <v>18403</v>
      </c>
      <c r="I97" s="316">
        <v>43.976868114799153</v>
      </c>
      <c r="J97" s="304">
        <v>18647</v>
      </c>
      <c r="K97" s="302">
        <v>45.105343363730924</v>
      </c>
      <c r="L97" s="303">
        <v>22694</v>
      </c>
      <c r="M97" s="317">
        <v>54.894656636269076</v>
      </c>
    </row>
    <row r="98" spans="1:13" x14ac:dyDescent="0.25">
      <c r="A98" s="315">
        <v>42583</v>
      </c>
      <c r="B98" s="301">
        <v>29297</v>
      </c>
      <c r="C98" s="302">
        <v>52.612958839163845</v>
      </c>
      <c r="D98" s="303">
        <v>26387</v>
      </c>
      <c r="E98" s="316">
        <v>47.387041160836148</v>
      </c>
      <c r="F98" s="304">
        <v>16970</v>
      </c>
      <c r="G98" s="302">
        <v>58.587950975315039</v>
      </c>
      <c r="H98" s="303">
        <v>11995</v>
      </c>
      <c r="I98" s="316">
        <v>41.412049024684968</v>
      </c>
      <c r="J98" s="304">
        <v>12327</v>
      </c>
      <c r="K98" s="302">
        <v>46.135708671731727</v>
      </c>
      <c r="L98" s="303">
        <v>14392</v>
      </c>
      <c r="M98" s="317">
        <v>53.86429132826828</v>
      </c>
    </row>
    <row r="99" spans="1:13" x14ac:dyDescent="0.25">
      <c r="A99" s="315">
        <v>42614</v>
      </c>
      <c r="B99" s="301">
        <v>42560</v>
      </c>
      <c r="C99" s="302">
        <v>47.985748593462844</v>
      </c>
      <c r="D99" s="303">
        <v>46133</v>
      </c>
      <c r="E99" s="316">
        <v>52.014251406537163</v>
      </c>
      <c r="F99" s="304">
        <v>22688</v>
      </c>
      <c r="G99" s="302">
        <v>53.760485285057577</v>
      </c>
      <c r="H99" s="303">
        <v>19514</v>
      </c>
      <c r="I99" s="316">
        <v>46.239514714942423</v>
      </c>
      <c r="J99" s="304">
        <v>19872</v>
      </c>
      <c r="K99" s="302">
        <v>42.74375685616571</v>
      </c>
      <c r="L99" s="303">
        <v>26619</v>
      </c>
      <c r="M99" s="317">
        <v>57.256243143834297</v>
      </c>
    </row>
    <row r="100" spans="1:13" x14ac:dyDescent="0.25">
      <c r="A100" s="315">
        <v>42644</v>
      </c>
      <c r="B100" s="301">
        <v>42901</v>
      </c>
      <c r="C100" s="302">
        <v>48.382221921485041</v>
      </c>
      <c r="D100" s="303">
        <v>45770</v>
      </c>
      <c r="E100" s="316">
        <v>51.617778078514966</v>
      </c>
      <c r="F100" s="304">
        <v>21693</v>
      </c>
      <c r="G100" s="302">
        <v>54.778919724249384</v>
      </c>
      <c r="H100" s="303">
        <v>17908</v>
      </c>
      <c r="I100" s="316">
        <v>45.221080275750616</v>
      </c>
      <c r="J100" s="304">
        <v>21208</v>
      </c>
      <c r="K100" s="302">
        <v>43.219889953128181</v>
      </c>
      <c r="L100" s="303">
        <v>27862</v>
      </c>
      <c r="M100" s="317">
        <v>56.780110046871812</v>
      </c>
    </row>
    <row r="101" spans="1:13" x14ac:dyDescent="0.25">
      <c r="A101" s="315">
        <v>42675</v>
      </c>
      <c r="B101" s="301">
        <v>41716</v>
      </c>
      <c r="C101" s="302">
        <v>49.317270975445396</v>
      </c>
      <c r="D101" s="303">
        <v>42871</v>
      </c>
      <c r="E101" s="316">
        <v>50.682729024554597</v>
      </c>
      <c r="F101" s="304">
        <v>21702</v>
      </c>
      <c r="G101" s="302">
        <v>55.674704976911237</v>
      </c>
      <c r="H101" s="303">
        <v>17278</v>
      </c>
      <c r="I101" s="316">
        <v>44.325295023088763</v>
      </c>
      <c r="J101" s="304">
        <v>20014</v>
      </c>
      <c r="K101" s="302">
        <v>43.883614357445126</v>
      </c>
      <c r="L101" s="303">
        <v>25593</v>
      </c>
      <c r="M101" s="317">
        <v>56.116385642554867</v>
      </c>
    </row>
    <row r="102" spans="1:13" ht="15.75" thickBot="1" x14ac:dyDescent="0.3">
      <c r="A102" s="318">
        <v>42705</v>
      </c>
      <c r="B102" s="319">
        <v>38371</v>
      </c>
      <c r="C102" s="320">
        <v>47.96075245297169</v>
      </c>
      <c r="D102" s="321">
        <v>41634</v>
      </c>
      <c r="E102" s="322">
        <v>52.03924754702831</v>
      </c>
      <c r="F102" s="323">
        <v>20455</v>
      </c>
      <c r="G102" s="320">
        <v>54.962919174548588</v>
      </c>
      <c r="H102" s="321">
        <v>16761</v>
      </c>
      <c r="I102" s="322">
        <v>45.037080825451419</v>
      </c>
      <c r="J102" s="323">
        <v>17916</v>
      </c>
      <c r="K102" s="320">
        <v>41.870574212998669</v>
      </c>
      <c r="L102" s="321">
        <v>24873</v>
      </c>
      <c r="M102" s="324">
        <v>58.129425787001331</v>
      </c>
    </row>
    <row r="103" spans="1:13" ht="15.75" thickTop="1" x14ac:dyDescent="0.25">
      <c r="A103" s="315">
        <v>42736</v>
      </c>
      <c r="B103" s="301">
        <v>34463</v>
      </c>
      <c r="C103" s="302">
        <v>49.869765288108127</v>
      </c>
      <c r="D103" s="303">
        <v>34643</v>
      </c>
      <c r="E103" s="316">
        <v>50.130234711891873</v>
      </c>
      <c r="F103" s="304">
        <v>19736</v>
      </c>
      <c r="G103" s="302">
        <v>55.224131176898538</v>
      </c>
      <c r="H103" s="303">
        <v>16002</v>
      </c>
      <c r="I103" s="316">
        <v>44.775868823101462</v>
      </c>
      <c r="J103" s="304">
        <v>14727</v>
      </c>
      <c r="K103" s="302">
        <v>44.135099496523615</v>
      </c>
      <c r="L103" s="303">
        <v>18641</v>
      </c>
      <c r="M103" s="317">
        <v>55.864900503476392</v>
      </c>
    </row>
    <row r="104" spans="1:13" x14ac:dyDescent="0.25">
      <c r="A104" s="315">
        <v>42767</v>
      </c>
      <c r="B104" s="301">
        <v>32421</v>
      </c>
      <c r="C104" s="302">
        <v>49.643989158895678</v>
      </c>
      <c r="D104" s="303">
        <v>32886</v>
      </c>
      <c r="E104" s="316">
        <v>50.356010841104329</v>
      </c>
      <c r="F104" s="304">
        <v>17924</v>
      </c>
      <c r="G104" s="302">
        <v>55.464785245698721</v>
      </c>
      <c r="H104" s="303">
        <v>14392</v>
      </c>
      <c r="I104" s="316">
        <v>44.535214754301272</v>
      </c>
      <c r="J104" s="304">
        <v>14497</v>
      </c>
      <c r="K104" s="302">
        <v>43.942287290473161</v>
      </c>
      <c r="L104" s="303">
        <v>18494</v>
      </c>
      <c r="M104" s="317">
        <v>56.057712709526839</v>
      </c>
    </row>
    <row r="105" spans="1:13" x14ac:dyDescent="0.25">
      <c r="A105" s="315">
        <v>42795</v>
      </c>
      <c r="B105" s="301">
        <v>38127</v>
      </c>
      <c r="C105" s="302">
        <v>49.219627435033495</v>
      </c>
      <c r="D105" s="303">
        <v>39336</v>
      </c>
      <c r="E105" s="316">
        <v>50.780372564966505</v>
      </c>
      <c r="F105" s="304">
        <v>20814</v>
      </c>
      <c r="G105" s="302">
        <v>55.056209496098397</v>
      </c>
      <c r="H105" s="303">
        <v>16991</v>
      </c>
      <c r="I105" s="316">
        <v>44.943790503901596</v>
      </c>
      <c r="J105" s="304">
        <v>17313</v>
      </c>
      <c r="K105" s="302">
        <v>43.655756719955619</v>
      </c>
      <c r="L105" s="303">
        <v>22345</v>
      </c>
      <c r="M105" s="317">
        <v>56.344243280044381</v>
      </c>
    </row>
    <row r="106" spans="1:13" x14ac:dyDescent="0.25">
      <c r="A106" s="315">
        <v>42826</v>
      </c>
      <c r="B106" s="301">
        <v>34380</v>
      </c>
      <c r="C106" s="302">
        <v>48.756275349575972</v>
      </c>
      <c r="D106" s="303">
        <v>36134</v>
      </c>
      <c r="E106" s="316">
        <v>51.243724650424028</v>
      </c>
      <c r="F106" s="304">
        <v>19100</v>
      </c>
      <c r="G106" s="302">
        <v>54.386514422392437</v>
      </c>
      <c r="H106" s="303">
        <v>16019</v>
      </c>
      <c r="I106" s="316">
        <v>45.613485577607563</v>
      </c>
      <c r="J106" s="304">
        <v>15280</v>
      </c>
      <c r="K106" s="302">
        <v>43.169939256957193</v>
      </c>
      <c r="L106" s="303">
        <v>20115</v>
      </c>
      <c r="M106" s="317">
        <v>56.8300607430428</v>
      </c>
    </row>
    <row r="107" spans="1:13" x14ac:dyDescent="0.25">
      <c r="A107" s="315">
        <v>42856</v>
      </c>
      <c r="B107" s="301">
        <v>42540</v>
      </c>
      <c r="C107" s="302">
        <v>50.094206311822894</v>
      </c>
      <c r="D107" s="303">
        <v>42380</v>
      </c>
      <c r="E107" s="316">
        <v>49.905793688177106</v>
      </c>
      <c r="F107" s="304">
        <v>23600</v>
      </c>
      <c r="G107" s="302">
        <v>55.861954695007931</v>
      </c>
      <c r="H107" s="303">
        <v>18647</v>
      </c>
      <c r="I107" s="316">
        <v>44.138045304992069</v>
      </c>
      <c r="J107" s="304">
        <v>18940</v>
      </c>
      <c r="K107" s="302">
        <v>44.384036744545732</v>
      </c>
      <c r="L107" s="303">
        <v>23733</v>
      </c>
      <c r="M107" s="317">
        <v>55.615963255454268</v>
      </c>
    </row>
    <row r="108" spans="1:13" x14ac:dyDescent="0.25">
      <c r="A108" s="315">
        <v>42887</v>
      </c>
      <c r="B108" s="301">
        <v>55222</v>
      </c>
      <c r="C108" s="302">
        <v>51.430061561100096</v>
      </c>
      <c r="D108" s="303">
        <v>52151</v>
      </c>
      <c r="E108" s="316">
        <v>48.569938438899911</v>
      </c>
      <c r="F108" s="304">
        <v>30005</v>
      </c>
      <c r="G108" s="302">
        <v>56.922522385794508</v>
      </c>
      <c r="H108" s="303">
        <v>22707</v>
      </c>
      <c r="I108" s="316">
        <v>43.077477614205492</v>
      </c>
      <c r="J108" s="304">
        <v>25217</v>
      </c>
      <c r="K108" s="302">
        <v>46.133440661531985</v>
      </c>
      <c r="L108" s="303">
        <v>29444</v>
      </c>
      <c r="M108" s="317">
        <v>53.866559338468015</v>
      </c>
    </row>
    <row r="109" spans="1:13" x14ac:dyDescent="0.25">
      <c r="A109" s="315">
        <v>42917</v>
      </c>
      <c r="B109" s="301">
        <v>47609</v>
      </c>
      <c r="C109" s="302">
        <v>51.388634033137251</v>
      </c>
      <c r="D109" s="303">
        <v>45036</v>
      </c>
      <c r="E109" s="316">
        <v>48.611365966862756</v>
      </c>
      <c r="F109" s="304">
        <v>27545</v>
      </c>
      <c r="G109" s="302">
        <v>57.157975555601666</v>
      </c>
      <c r="H109" s="303">
        <v>20646</v>
      </c>
      <c r="I109" s="316">
        <v>42.842024444398334</v>
      </c>
      <c r="J109" s="304">
        <v>20064</v>
      </c>
      <c r="K109" s="302">
        <v>45.134296126332842</v>
      </c>
      <c r="L109" s="303">
        <v>24390</v>
      </c>
      <c r="M109" s="317">
        <v>54.865703873667158</v>
      </c>
    </row>
    <row r="110" spans="1:13" x14ac:dyDescent="0.25">
      <c r="A110" s="315">
        <v>42948</v>
      </c>
      <c r="B110" s="301">
        <v>33394</v>
      </c>
      <c r="C110" s="302">
        <v>53.890843365716677</v>
      </c>
      <c r="D110" s="303">
        <v>28572</v>
      </c>
      <c r="E110" s="316">
        <v>46.109156634283316</v>
      </c>
      <c r="F110" s="304">
        <v>20105</v>
      </c>
      <c r="G110" s="302">
        <v>60.219852632840109</v>
      </c>
      <c r="H110" s="303">
        <v>13281</v>
      </c>
      <c r="I110" s="316">
        <v>39.780147367159884</v>
      </c>
      <c r="J110" s="304">
        <v>13289</v>
      </c>
      <c r="K110" s="302">
        <v>46.497550734779566</v>
      </c>
      <c r="L110" s="303">
        <v>15291</v>
      </c>
      <c r="M110" s="317">
        <v>53.502449265220434</v>
      </c>
    </row>
    <row r="111" spans="1:13" x14ac:dyDescent="0.25">
      <c r="A111" s="315">
        <v>42979</v>
      </c>
      <c r="B111" s="301">
        <v>47440</v>
      </c>
      <c r="C111" s="302">
        <v>48.251101007943532</v>
      </c>
      <c r="D111" s="303">
        <v>50879</v>
      </c>
      <c r="E111" s="316">
        <v>51.748898992056468</v>
      </c>
      <c r="F111" s="304">
        <v>25832</v>
      </c>
      <c r="G111" s="302">
        <v>54.161949092128992</v>
      </c>
      <c r="H111" s="303">
        <v>21862</v>
      </c>
      <c r="I111" s="316">
        <v>45.838050907871008</v>
      </c>
      <c r="J111" s="304">
        <v>21608</v>
      </c>
      <c r="K111" s="302">
        <v>42.682469135802471</v>
      </c>
      <c r="L111" s="303">
        <v>29017</v>
      </c>
      <c r="M111" s="317">
        <v>57.317530864197529</v>
      </c>
    </row>
    <row r="112" spans="1:13" x14ac:dyDescent="0.25">
      <c r="A112" s="315">
        <v>43009</v>
      </c>
      <c r="B112" s="301">
        <v>51100</v>
      </c>
      <c r="C112" s="302">
        <v>48.840632347600021</v>
      </c>
      <c r="D112" s="303">
        <v>53526</v>
      </c>
      <c r="E112" s="316">
        <v>51.159367652399979</v>
      </c>
      <c r="F112" s="304">
        <v>26336</v>
      </c>
      <c r="G112" s="302">
        <v>54.82212369116759</v>
      </c>
      <c r="H112" s="303">
        <v>21703</v>
      </c>
      <c r="I112" s="316">
        <v>45.177876308832403</v>
      </c>
      <c r="J112" s="304">
        <v>24764</v>
      </c>
      <c r="K112" s="302">
        <v>43.762701680598013</v>
      </c>
      <c r="L112" s="303">
        <v>31823</v>
      </c>
      <c r="M112" s="317">
        <v>56.237298319401987</v>
      </c>
    </row>
    <row r="113" spans="1:13" x14ac:dyDescent="0.25">
      <c r="A113" s="315">
        <v>43040</v>
      </c>
      <c r="B113" s="301">
        <v>46654</v>
      </c>
      <c r="C113" s="302">
        <v>49.770106359146141</v>
      </c>
      <c r="D113" s="303">
        <v>47085</v>
      </c>
      <c r="E113" s="316">
        <v>50.229893640853859</v>
      </c>
      <c r="F113" s="304">
        <v>25684</v>
      </c>
      <c r="G113" s="302">
        <v>56.126395839251764</v>
      </c>
      <c r="H113" s="303">
        <v>20077</v>
      </c>
      <c r="I113" s="316">
        <v>43.873604160748236</v>
      </c>
      <c r="J113" s="304">
        <v>20970</v>
      </c>
      <c r="K113" s="302">
        <v>43.707532619117096</v>
      </c>
      <c r="L113" s="303">
        <v>27008</v>
      </c>
      <c r="M113" s="317">
        <v>56.292467380882904</v>
      </c>
    </row>
    <row r="114" spans="1:13" ht="15.75" thickBot="1" x14ac:dyDescent="0.3">
      <c r="A114" s="318">
        <v>43070</v>
      </c>
      <c r="B114" s="319">
        <v>40930</v>
      </c>
      <c r="C114" s="320">
        <v>48.588522994373086</v>
      </c>
      <c r="D114" s="321">
        <v>43308</v>
      </c>
      <c r="E114" s="322">
        <v>51.411477005626914</v>
      </c>
      <c r="F114" s="323">
        <v>21919</v>
      </c>
      <c r="G114" s="320">
        <v>54.276446117274169</v>
      </c>
      <c r="H114" s="321">
        <v>18465</v>
      </c>
      <c r="I114" s="322">
        <v>45.723553882725831</v>
      </c>
      <c r="J114" s="323">
        <v>19011</v>
      </c>
      <c r="K114" s="320">
        <v>43.350663565467237</v>
      </c>
      <c r="L114" s="321">
        <v>24843</v>
      </c>
      <c r="M114" s="324">
        <v>56.649336434532771</v>
      </c>
    </row>
    <row r="115" spans="1:13" ht="15.75" thickTop="1" x14ac:dyDescent="0.25">
      <c r="A115" s="315">
        <v>43101</v>
      </c>
      <c r="B115" s="301">
        <v>39766</v>
      </c>
      <c r="C115" s="302">
        <v>49.761615757135885</v>
      </c>
      <c r="D115" s="303">
        <v>40147</v>
      </c>
      <c r="E115" s="316">
        <v>50.238384242864107</v>
      </c>
      <c r="F115" s="304">
        <v>22708</v>
      </c>
      <c r="G115" s="302">
        <v>55.140595405759797</v>
      </c>
      <c r="H115" s="303">
        <v>18474</v>
      </c>
      <c r="I115" s="316">
        <v>44.859404594240203</v>
      </c>
      <c r="J115" s="304">
        <v>17058</v>
      </c>
      <c r="K115" s="302">
        <v>44.04224006609693</v>
      </c>
      <c r="L115" s="303">
        <v>21673</v>
      </c>
      <c r="M115" s="317">
        <v>55.95775993390307</v>
      </c>
    </row>
    <row r="116" spans="1:13" x14ac:dyDescent="0.25">
      <c r="A116" s="315">
        <v>43132</v>
      </c>
      <c r="B116" s="301">
        <v>37148</v>
      </c>
      <c r="C116" s="302">
        <v>50.10723390479788</v>
      </c>
      <c r="D116" s="303">
        <v>36989</v>
      </c>
      <c r="E116" s="316">
        <v>49.89276609520212</v>
      </c>
      <c r="F116" s="304">
        <v>20837</v>
      </c>
      <c r="G116" s="302">
        <v>56.04206449530674</v>
      </c>
      <c r="H116" s="303">
        <v>16344</v>
      </c>
      <c r="I116" s="316">
        <v>43.95793550469326</v>
      </c>
      <c r="J116" s="304">
        <v>16311</v>
      </c>
      <c r="K116" s="302">
        <v>44.136270159108129</v>
      </c>
      <c r="L116" s="303">
        <v>20645</v>
      </c>
      <c r="M116" s="317">
        <v>55.863729840891871</v>
      </c>
    </row>
    <row r="117" spans="1:13" x14ac:dyDescent="0.25">
      <c r="A117" s="315">
        <v>43160</v>
      </c>
      <c r="B117" s="301">
        <v>39248</v>
      </c>
      <c r="C117" s="302">
        <v>50.008282048341677</v>
      </c>
      <c r="D117" s="303">
        <v>39235</v>
      </c>
      <c r="E117" s="316">
        <v>49.991717951658323</v>
      </c>
      <c r="F117" s="304">
        <v>22414</v>
      </c>
      <c r="G117" s="302">
        <v>55.477451611306371</v>
      </c>
      <c r="H117" s="303">
        <v>17988</v>
      </c>
      <c r="I117" s="316">
        <v>44.522548388693629</v>
      </c>
      <c r="J117" s="304">
        <v>16834</v>
      </c>
      <c r="K117" s="302">
        <v>44.205771907250337</v>
      </c>
      <c r="L117" s="303">
        <v>21247</v>
      </c>
      <c r="M117" s="317">
        <v>55.794228092749663</v>
      </c>
    </row>
    <row r="118" spans="1:13" x14ac:dyDescent="0.25">
      <c r="A118" s="315">
        <v>43191</v>
      </c>
      <c r="B118" s="301">
        <v>40215</v>
      </c>
      <c r="C118" s="302">
        <v>49.603443809899723</v>
      </c>
      <c r="D118" s="303">
        <v>40858</v>
      </c>
      <c r="E118" s="316">
        <v>50.396556190100284</v>
      </c>
      <c r="F118" s="304">
        <v>22665</v>
      </c>
      <c r="G118" s="302">
        <v>55.214499744208148</v>
      </c>
      <c r="H118" s="303">
        <v>18384</v>
      </c>
      <c r="I118" s="316">
        <v>44.78550025579186</v>
      </c>
      <c r="J118" s="304">
        <v>17550</v>
      </c>
      <c r="K118" s="302">
        <v>43.848690785528682</v>
      </c>
      <c r="L118" s="303">
        <v>22474</v>
      </c>
      <c r="M118" s="317">
        <v>56.151309214471311</v>
      </c>
    </row>
    <row r="119" spans="1:13" x14ac:dyDescent="0.25">
      <c r="A119" s="315">
        <v>43221</v>
      </c>
      <c r="B119" s="301">
        <v>45736</v>
      </c>
      <c r="C119" s="302">
        <v>49.948670904047354</v>
      </c>
      <c r="D119" s="303">
        <v>45830</v>
      </c>
      <c r="E119" s="316">
        <v>50.051329095952646</v>
      </c>
      <c r="F119" s="304">
        <v>25696</v>
      </c>
      <c r="G119" s="302">
        <v>55.520504731861195</v>
      </c>
      <c r="H119" s="303">
        <v>20586</v>
      </c>
      <c r="I119" s="316">
        <v>44.479495268138805</v>
      </c>
      <c r="J119" s="304">
        <v>20040</v>
      </c>
      <c r="K119" s="302">
        <v>44.254041162441482</v>
      </c>
      <c r="L119" s="303">
        <v>25244</v>
      </c>
      <c r="M119" s="317">
        <v>55.745958837558518</v>
      </c>
    </row>
    <row r="120" spans="1:13" x14ac:dyDescent="0.25">
      <c r="A120" s="315">
        <v>43252</v>
      </c>
      <c r="B120" s="301">
        <v>53456</v>
      </c>
      <c r="C120" s="302">
        <v>51.085626911314982</v>
      </c>
      <c r="D120" s="303">
        <v>51184</v>
      </c>
      <c r="E120" s="316">
        <v>48.914373088685018</v>
      </c>
      <c r="F120" s="304">
        <v>29936</v>
      </c>
      <c r="G120" s="302">
        <v>57.423463515690941</v>
      </c>
      <c r="H120" s="303">
        <v>22196</v>
      </c>
      <c r="I120" s="316">
        <v>42.576536484309067</v>
      </c>
      <c r="J120" s="304">
        <v>23520</v>
      </c>
      <c r="K120" s="302">
        <v>44.793174373428812</v>
      </c>
      <c r="L120" s="303">
        <v>28988</v>
      </c>
      <c r="M120" s="317">
        <v>55.206825626571188</v>
      </c>
    </row>
    <row r="121" spans="1:13" x14ac:dyDescent="0.25">
      <c r="A121" s="315">
        <v>43282</v>
      </c>
      <c r="B121" s="301">
        <v>55268</v>
      </c>
      <c r="C121" s="302">
        <v>51.294711636626879</v>
      </c>
      <c r="D121" s="303">
        <v>52478</v>
      </c>
      <c r="E121" s="316">
        <v>48.705288363373114</v>
      </c>
      <c r="F121" s="304">
        <v>32186</v>
      </c>
      <c r="G121" s="302">
        <v>57.586058827739208</v>
      </c>
      <c r="H121" s="303">
        <v>23706</v>
      </c>
      <c r="I121" s="316">
        <v>42.413941172260792</v>
      </c>
      <c r="J121" s="304">
        <v>23082</v>
      </c>
      <c r="K121" s="302">
        <v>44.513441585991437</v>
      </c>
      <c r="L121" s="303">
        <v>28772</v>
      </c>
      <c r="M121" s="317">
        <v>55.486558414008556</v>
      </c>
    </row>
    <row r="122" spans="1:13" x14ac:dyDescent="0.25">
      <c r="A122" s="315">
        <v>43313</v>
      </c>
      <c r="B122" s="301">
        <v>36286</v>
      </c>
      <c r="C122" s="302">
        <v>53.014054875376203</v>
      </c>
      <c r="D122" s="303">
        <v>32160</v>
      </c>
      <c r="E122" s="316">
        <v>46.98594512462379</v>
      </c>
      <c r="F122" s="304">
        <v>21274</v>
      </c>
      <c r="G122" s="302">
        <v>59.142086680937425</v>
      </c>
      <c r="H122" s="303">
        <v>14697</v>
      </c>
      <c r="I122" s="316">
        <v>40.857913319062575</v>
      </c>
      <c r="J122" s="304">
        <v>15012</v>
      </c>
      <c r="K122" s="302">
        <v>46.226327944572745</v>
      </c>
      <c r="L122" s="303">
        <v>17463</v>
      </c>
      <c r="M122" s="317">
        <v>53.773672055427248</v>
      </c>
    </row>
    <row r="123" spans="1:13" x14ac:dyDescent="0.25">
      <c r="A123" s="315">
        <v>43344</v>
      </c>
      <c r="B123" s="301">
        <v>48817</v>
      </c>
      <c r="C123" s="302">
        <v>48.77749023291134</v>
      </c>
      <c r="D123" s="303">
        <v>51264</v>
      </c>
      <c r="E123" s="316">
        <v>51.222509767088653</v>
      </c>
      <c r="F123" s="304">
        <v>26677</v>
      </c>
      <c r="G123" s="302">
        <v>55.447705354173593</v>
      </c>
      <c r="H123" s="303">
        <v>21435</v>
      </c>
      <c r="I123" s="316">
        <v>44.552294645826407</v>
      </c>
      <c r="J123" s="304">
        <v>22140</v>
      </c>
      <c r="K123" s="302">
        <v>42.602320614212317</v>
      </c>
      <c r="L123" s="303">
        <v>29829</v>
      </c>
      <c r="M123" s="317">
        <v>57.397679385787683</v>
      </c>
    </row>
    <row r="124" spans="1:13" x14ac:dyDescent="0.25">
      <c r="A124" s="315">
        <v>43374</v>
      </c>
      <c r="B124" s="301">
        <v>57631</v>
      </c>
      <c r="C124" s="302">
        <v>49.357245017685401</v>
      </c>
      <c r="D124" s="303">
        <v>59132</v>
      </c>
      <c r="E124" s="316">
        <v>50.642754982314607</v>
      </c>
      <c r="F124" s="304">
        <v>30598</v>
      </c>
      <c r="G124" s="302">
        <v>56.123553256662817</v>
      </c>
      <c r="H124" s="303">
        <v>23921</v>
      </c>
      <c r="I124" s="316">
        <v>43.876446743337183</v>
      </c>
      <c r="J124" s="304">
        <v>27033</v>
      </c>
      <c r="K124" s="302">
        <v>43.430692114902641</v>
      </c>
      <c r="L124" s="303">
        <v>35211</v>
      </c>
      <c r="M124" s="317">
        <v>56.569307885097366</v>
      </c>
    </row>
    <row r="125" spans="1:13" x14ac:dyDescent="0.25">
      <c r="A125" s="315">
        <v>43405</v>
      </c>
      <c r="B125" s="301">
        <v>47672</v>
      </c>
      <c r="C125" s="302">
        <v>49.354494725181439</v>
      </c>
      <c r="D125" s="303">
        <v>48919</v>
      </c>
      <c r="E125" s="316">
        <v>50.645505274818568</v>
      </c>
      <c r="F125" s="304">
        <v>26224</v>
      </c>
      <c r="G125" s="302">
        <v>56.031793513097725</v>
      </c>
      <c r="H125" s="303">
        <v>20578</v>
      </c>
      <c r="I125" s="316">
        <v>43.968206486902268</v>
      </c>
      <c r="J125" s="304">
        <v>21448</v>
      </c>
      <c r="K125" s="302">
        <v>43.077788266484561</v>
      </c>
      <c r="L125" s="303">
        <v>28341</v>
      </c>
      <c r="M125" s="317">
        <v>56.922211733515439</v>
      </c>
    </row>
    <row r="126" spans="1:13" ht="15.75" thickBot="1" x14ac:dyDescent="0.3">
      <c r="A126" s="318">
        <v>43435</v>
      </c>
      <c r="B126" s="319">
        <v>40635</v>
      </c>
      <c r="C126" s="320">
        <v>47.848664688427299</v>
      </c>
      <c r="D126" s="321">
        <v>44289</v>
      </c>
      <c r="E126" s="322">
        <v>52.151335311572701</v>
      </c>
      <c r="F126" s="323">
        <v>21898</v>
      </c>
      <c r="G126" s="320">
        <v>54.400914217573849</v>
      </c>
      <c r="H126" s="321">
        <v>18355</v>
      </c>
      <c r="I126" s="322">
        <v>45.599085782426151</v>
      </c>
      <c r="J126" s="323">
        <v>18737</v>
      </c>
      <c r="K126" s="320">
        <v>41.944438226142239</v>
      </c>
      <c r="L126" s="321">
        <v>25934</v>
      </c>
      <c r="M126" s="324">
        <v>58.055561773857754</v>
      </c>
    </row>
    <row r="127" spans="1:13" ht="15.75" thickTop="1" x14ac:dyDescent="0.25">
      <c r="A127" s="315">
        <v>43466</v>
      </c>
      <c r="B127" s="301">
        <v>43178</v>
      </c>
      <c r="C127" s="302">
        <v>49.802763616231054</v>
      </c>
      <c r="D127" s="303">
        <v>43520</v>
      </c>
      <c r="E127" s="316">
        <v>50.197236383768953</v>
      </c>
      <c r="F127" s="304">
        <v>24652</v>
      </c>
      <c r="G127" s="302">
        <v>55.202991692231905</v>
      </c>
      <c r="H127" s="303">
        <v>20005</v>
      </c>
      <c r="I127" s="316">
        <v>44.797008307768102</v>
      </c>
      <c r="J127" s="304">
        <v>18526</v>
      </c>
      <c r="K127" s="302">
        <v>44.066506505554102</v>
      </c>
      <c r="L127" s="303">
        <v>23515</v>
      </c>
      <c r="M127" s="317">
        <v>55.933493494445898</v>
      </c>
    </row>
    <row r="128" spans="1:13" x14ac:dyDescent="0.25">
      <c r="A128" s="315">
        <v>43497</v>
      </c>
      <c r="B128" s="301">
        <v>37652</v>
      </c>
      <c r="C128" s="302">
        <v>49.593656564060012</v>
      </c>
      <c r="D128" s="303">
        <v>38269</v>
      </c>
      <c r="E128" s="316">
        <v>50.406343435939995</v>
      </c>
      <c r="F128" s="304">
        <v>21421</v>
      </c>
      <c r="G128" s="302">
        <v>54.918600179464171</v>
      </c>
      <c r="H128" s="303">
        <v>17584</v>
      </c>
      <c r="I128" s="316">
        <v>45.081399820535829</v>
      </c>
      <c r="J128" s="304">
        <v>16231</v>
      </c>
      <c r="K128" s="302">
        <v>43.967385415537983</v>
      </c>
      <c r="L128" s="303">
        <v>20685</v>
      </c>
      <c r="M128" s="317">
        <v>56.032614584462024</v>
      </c>
    </row>
    <row r="129" spans="1:13" x14ac:dyDescent="0.25">
      <c r="A129" s="315">
        <v>43525</v>
      </c>
      <c r="B129" s="301">
        <v>41357</v>
      </c>
      <c r="C129" s="302">
        <v>49.663760597545455</v>
      </c>
      <c r="D129" s="303">
        <v>41917</v>
      </c>
      <c r="E129" s="316">
        <v>50.336239402454552</v>
      </c>
      <c r="F129" s="304">
        <v>23854</v>
      </c>
      <c r="G129" s="302">
        <v>55.4873226331705</v>
      </c>
      <c r="H129" s="303">
        <v>19136</v>
      </c>
      <c r="I129" s="316">
        <v>44.512677366829493</v>
      </c>
      <c r="J129" s="304">
        <v>17503</v>
      </c>
      <c r="K129" s="302">
        <v>43.449012014695661</v>
      </c>
      <c r="L129" s="303">
        <v>22781</v>
      </c>
      <c r="M129" s="317">
        <v>56.550987985304332</v>
      </c>
    </row>
    <row r="130" spans="1:13" x14ac:dyDescent="0.25">
      <c r="A130" s="315">
        <v>43556</v>
      </c>
      <c r="B130" s="301">
        <v>41816</v>
      </c>
      <c r="C130" s="302">
        <v>49.603795966785292</v>
      </c>
      <c r="D130" s="303">
        <v>42484</v>
      </c>
      <c r="E130" s="316">
        <v>50.396204033214708</v>
      </c>
      <c r="F130" s="304">
        <v>24032</v>
      </c>
      <c r="G130" s="302">
        <v>55.989935231349882</v>
      </c>
      <c r="H130" s="303">
        <v>18890</v>
      </c>
      <c r="I130" s="316">
        <v>44.010064768650111</v>
      </c>
      <c r="J130" s="304">
        <v>17784</v>
      </c>
      <c r="K130" s="302">
        <v>42.979361013098746</v>
      </c>
      <c r="L130" s="303">
        <v>23594</v>
      </c>
      <c r="M130" s="317">
        <v>57.020638986901254</v>
      </c>
    </row>
    <row r="131" spans="1:13" x14ac:dyDescent="0.25">
      <c r="A131" s="315">
        <v>43586</v>
      </c>
      <c r="B131" s="301">
        <v>45310</v>
      </c>
      <c r="C131" s="302">
        <v>50.786285125032229</v>
      </c>
      <c r="D131" s="303">
        <v>43907</v>
      </c>
      <c r="E131" s="316">
        <v>49.213714874967771</v>
      </c>
      <c r="F131" s="304">
        <v>26257</v>
      </c>
      <c r="G131" s="302">
        <v>57.220999411598058</v>
      </c>
      <c r="H131" s="303">
        <v>19630</v>
      </c>
      <c r="I131" s="316">
        <v>42.779000588401942</v>
      </c>
      <c r="J131" s="304">
        <v>19053</v>
      </c>
      <c r="K131" s="302">
        <v>43.97184398799908</v>
      </c>
      <c r="L131" s="303">
        <v>24277</v>
      </c>
      <c r="M131" s="317">
        <v>56.02815601200092</v>
      </c>
    </row>
    <row r="132" spans="1:13" x14ac:dyDescent="0.25">
      <c r="A132" s="315">
        <v>43617</v>
      </c>
      <c r="B132" s="301">
        <v>56439</v>
      </c>
      <c r="C132" s="302">
        <v>51.151935904872389</v>
      </c>
      <c r="D132" s="303">
        <v>53897</v>
      </c>
      <c r="E132" s="316">
        <v>48.848064095127611</v>
      </c>
      <c r="F132" s="304">
        <v>31371</v>
      </c>
      <c r="G132" s="302">
        <v>57.842721489812853</v>
      </c>
      <c r="H132" s="303">
        <v>22864</v>
      </c>
      <c r="I132" s="316">
        <v>42.157278510187147</v>
      </c>
      <c r="J132" s="304">
        <v>25068</v>
      </c>
      <c r="K132" s="302">
        <v>44.68369547779897</v>
      </c>
      <c r="L132" s="303">
        <v>31033</v>
      </c>
      <c r="M132" s="317">
        <v>55.31630452220103</v>
      </c>
    </row>
    <row r="133" spans="1:13" x14ac:dyDescent="0.25">
      <c r="A133" s="315">
        <v>43647</v>
      </c>
      <c r="B133" s="301">
        <v>58545</v>
      </c>
      <c r="C133" s="302">
        <v>51.899295244005138</v>
      </c>
      <c r="D133" s="303">
        <v>54260</v>
      </c>
      <c r="E133" s="316">
        <v>48.100704755994862</v>
      </c>
      <c r="F133" s="304">
        <v>35112</v>
      </c>
      <c r="G133" s="302">
        <v>58.163265306122447</v>
      </c>
      <c r="H133" s="303">
        <v>25256</v>
      </c>
      <c r="I133" s="316">
        <v>41.836734693877553</v>
      </c>
      <c r="J133" s="304">
        <v>23433</v>
      </c>
      <c r="K133" s="302">
        <v>44.687911207734999</v>
      </c>
      <c r="L133" s="303">
        <v>29004</v>
      </c>
      <c r="M133" s="317">
        <v>55.312088792265001</v>
      </c>
    </row>
    <row r="134" spans="1:13" x14ac:dyDescent="0.25">
      <c r="A134" s="315">
        <v>43678</v>
      </c>
      <c r="B134" s="301">
        <v>34276</v>
      </c>
      <c r="C134" s="302">
        <v>52.586683031604785</v>
      </c>
      <c r="D134" s="303">
        <v>30904</v>
      </c>
      <c r="E134" s="316">
        <v>47.413316968395215</v>
      </c>
      <c r="F134" s="304">
        <v>20808</v>
      </c>
      <c r="G134" s="302">
        <v>58.487224892486722</v>
      </c>
      <c r="H134" s="303">
        <v>14769</v>
      </c>
      <c r="I134" s="316">
        <v>41.512775107513285</v>
      </c>
      <c r="J134" s="304">
        <v>13468</v>
      </c>
      <c r="K134" s="302">
        <v>45.495388980846535</v>
      </c>
      <c r="L134" s="303">
        <v>16135</v>
      </c>
      <c r="M134" s="317">
        <v>54.504611019153458</v>
      </c>
    </row>
    <row r="135" spans="1:13" x14ac:dyDescent="0.25">
      <c r="A135" s="315">
        <v>43709</v>
      </c>
      <c r="B135" s="301">
        <v>52449</v>
      </c>
      <c r="C135" s="302">
        <v>48.650378450578806</v>
      </c>
      <c r="D135" s="303">
        <v>55359</v>
      </c>
      <c r="E135" s="316">
        <v>51.349621549421201</v>
      </c>
      <c r="F135" s="304">
        <v>29217</v>
      </c>
      <c r="G135" s="302">
        <v>55.273463364800705</v>
      </c>
      <c r="H135" s="303">
        <v>23642</v>
      </c>
      <c r="I135" s="316">
        <v>44.726536635199302</v>
      </c>
      <c r="J135" s="304">
        <v>23232</v>
      </c>
      <c r="K135" s="302">
        <v>42.279204353127447</v>
      </c>
      <c r="L135" s="303">
        <v>31717</v>
      </c>
      <c r="M135" s="317">
        <v>57.72079564687256</v>
      </c>
    </row>
    <row r="136" spans="1:13" x14ac:dyDescent="0.25">
      <c r="A136" s="315">
        <v>43739</v>
      </c>
      <c r="B136" s="301">
        <v>58265</v>
      </c>
      <c r="C136" s="302">
        <v>48.491531771461858</v>
      </c>
      <c r="D136" s="303">
        <v>61890</v>
      </c>
      <c r="E136" s="316">
        <v>51.508468228538142</v>
      </c>
      <c r="F136" s="304">
        <v>30741</v>
      </c>
      <c r="G136" s="302">
        <v>55.615660165719873</v>
      </c>
      <c r="H136" s="303">
        <v>24533</v>
      </c>
      <c r="I136" s="316">
        <v>44.384339834280134</v>
      </c>
      <c r="J136" s="304">
        <v>27524</v>
      </c>
      <c r="K136" s="302">
        <v>42.422280790986576</v>
      </c>
      <c r="L136" s="303">
        <v>37357</v>
      </c>
      <c r="M136" s="317">
        <v>57.577719209013424</v>
      </c>
    </row>
    <row r="137" spans="1:13" x14ac:dyDescent="0.25">
      <c r="A137" s="315">
        <v>43770</v>
      </c>
      <c r="B137" s="301">
        <v>48489</v>
      </c>
      <c r="C137" s="302">
        <v>49.225412166003416</v>
      </c>
      <c r="D137" s="303">
        <v>50015</v>
      </c>
      <c r="E137" s="316">
        <v>50.774587833996584</v>
      </c>
      <c r="F137" s="304">
        <v>27368</v>
      </c>
      <c r="G137" s="302">
        <v>55.749526389765947</v>
      </c>
      <c r="H137" s="303">
        <v>21723</v>
      </c>
      <c r="I137" s="316">
        <v>44.250473610234053</v>
      </c>
      <c r="J137" s="304">
        <v>21121</v>
      </c>
      <c r="K137" s="302">
        <v>42.743812357072024</v>
      </c>
      <c r="L137" s="303">
        <v>28292</v>
      </c>
      <c r="M137" s="317">
        <v>57.256187642927969</v>
      </c>
    </row>
    <row r="138" spans="1:13" ht="15.75" thickBot="1" x14ac:dyDescent="0.3">
      <c r="A138" s="318">
        <v>43800</v>
      </c>
      <c r="B138" s="319">
        <v>44891</v>
      </c>
      <c r="C138" s="320">
        <v>48.509309387190541</v>
      </c>
      <c r="D138" s="321">
        <v>47650</v>
      </c>
      <c r="E138" s="322">
        <v>51.490690612809452</v>
      </c>
      <c r="F138" s="323">
        <v>24162</v>
      </c>
      <c r="G138" s="320">
        <v>55.979797043695847</v>
      </c>
      <c r="H138" s="321">
        <v>19000</v>
      </c>
      <c r="I138" s="322">
        <v>44.020202956304153</v>
      </c>
      <c r="J138" s="323">
        <v>20729</v>
      </c>
      <c r="K138" s="320">
        <v>41.979383948642138</v>
      </c>
      <c r="L138" s="321">
        <v>28650</v>
      </c>
      <c r="M138" s="324">
        <v>58.020616051357862</v>
      </c>
    </row>
    <row r="139" spans="1:13" ht="15.75" thickTop="1" x14ac:dyDescent="0.25">
      <c r="A139" s="315">
        <v>43831</v>
      </c>
      <c r="B139" s="301">
        <v>40006</v>
      </c>
      <c r="C139" s="302">
        <v>50.189436708066737</v>
      </c>
      <c r="D139" s="303">
        <v>39704</v>
      </c>
      <c r="E139" s="316">
        <v>49.810563291933256</v>
      </c>
      <c r="F139" s="304">
        <v>23670</v>
      </c>
      <c r="G139" s="302">
        <v>56.319596459503188</v>
      </c>
      <c r="H139" s="303">
        <v>18358</v>
      </c>
      <c r="I139" s="316">
        <v>43.680403540496812</v>
      </c>
      <c r="J139" s="304">
        <v>16336</v>
      </c>
      <c r="K139" s="302">
        <v>43.352263680271747</v>
      </c>
      <c r="L139" s="303">
        <v>21346</v>
      </c>
      <c r="M139" s="317">
        <v>56.647736319728246</v>
      </c>
    </row>
    <row r="140" spans="1:13" x14ac:dyDescent="0.25">
      <c r="A140" s="315">
        <v>43862</v>
      </c>
      <c r="B140" s="301">
        <v>37819</v>
      </c>
      <c r="C140" s="302">
        <v>49.851706365421876</v>
      </c>
      <c r="D140" s="303">
        <v>38044</v>
      </c>
      <c r="E140" s="316">
        <v>50.148293634578124</v>
      </c>
      <c r="F140" s="304">
        <v>21464</v>
      </c>
      <c r="G140" s="302">
        <v>55.958495189926218</v>
      </c>
      <c r="H140" s="303">
        <v>16893</v>
      </c>
      <c r="I140" s="316">
        <v>44.041504810073775</v>
      </c>
      <c r="J140" s="304">
        <v>16355</v>
      </c>
      <c r="K140" s="302">
        <v>43.606356316322717</v>
      </c>
      <c r="L140" s="303">
        <v>21151</v>
      </c>
      <c r="M140" s="317">
        <v>56.393643683677276</v>
      </c>
    </row>
    <row r="141" spans="1:13" x14ac:dyDescent="0.25">
      <c r="A141" s="315">
        <v>43891</v>
      </c>
      <c r="B141" s="301">
        <v>28640</v>
      </c>
      <c r="C141" s="302">
        <v>50.966295334021424</v>
      </c>
      <c r="D141" s="303">
        <v>27554</v>
      </c>
      <c r="E141" s="316">
        <v>49.033704665978576</v>
      </c>
      <c r="F141" s="304">
        <v>17130</v>
      </c>
      <c r="G141" s="302">
        <v>55.640367687660373</v>
      </c>
      <c r="H141" s="303">
        <v>13657</v>
      </c>
      <c r="I141" s="316">
        <v>44.359632312339627</v>
      </c>
      <c r="J141" s="304">
        <v>11510</v>
      </c>
      <c r="K141" s="302">
        <v>45.302475695674424</v>
      </c>
      <c r="L141" s="303">
        <v>13897</v>
      </c>
      <c r="M141" s="317">
        <v>54.697524304325583</v>
      </c>
    </row>
    <row r="142" spans="1:13" x14ac:dyDescent="0.25">
      <c r="A142" s="315">
        <v>43922</v>
      </c>
      <c r="B142" s="301">
        <v>13122</v>
      </c>
      <c r="C142" s="302">
        <v>57.509751501073758</v>
      </c>
      <c r="D142" s="303">
        <v>9695</v>
      </c>
      <c r="E142" s="316">
        <v>42.490248498926242</v>
      </c>
      <c r="F142" s="304">
        <v>8429</v>
      </c>
      <c r="G142" s="302">
        <v>57.622368061252395</v>
      </c>
      <c r="H142" s="303">
        <v>6199</v>
      </c>
      <c r="I142" s="316">
        <v>42.377631938747605</v>
      </c>
      <c r="J142" s="304">
        <v>4693</v>
      </c>
      <c r="K142" s="302">
        <v>57.308584686774942</v>
      </c>
      <c r="L142" s="303">
        <v>3496</v>
      </c>
      <c r="M142" s="317">
        <v>42.691415313225058</v>
      </c>
    </row>
    <row r="143" spans="1:13" x14ac:dyDescent="0.25">
      <c r="A143" s="315">
        <v>43952</v>
      </c>
      <c r="B143" s="301">
        <v>15895</v>
      </c>
      <c r="C143" s="302">
        <v>60.279115628199776</v>
      </c>
      <c r="D143" s="303">
        <v>10474</v>
      </c>
      <c r="E143" s="316">
        <v>39.720884371800217</v>
      </c>
      <c r="F143" s="304">
        <v>9842</v>
      </c>
      <c r="G143" s="302">
        <v>63.037212579260867</v>
      </c>
      <c r="H143" s="303">
        <v>5771</v>
      </c>
      <c r="I143" s="316">
        <v>36.962787420739133</v>
      </c>
      <c r="J143" s="304">
        <v>6053</v>
      </c>
      <c r="K143" s="302">
        <v>56.275567125325395</v>
      </c>
      <c r="L143" s="303">
        <v>4703</v>
      </c>
      <c r="M143" s="317">
        <v>43.724432874674605</v>
      </c>
    </row>
    <row r="144" spans="1:13" x14ac:dyDescent="0.25">
      <c r="A144" s="315">
        <v>43983</v>
      </c>
      <c r="B144" s="301">
        <v>25594</v>
      </c>
      <c r="C144" s="302">
        <v>56.385627106695161</v>
      </c>
      <c r="D144" s="303">
        <v>19797</v>
      </c>
      <c r="E144" s="316">
        <v>43.614372893304839</v>
      </c>
      <c r="F144" s="304">
        <v>14652</v>
      </c>
      <c r="G144" s="302">
        <v>60.281411997037772</v>
      </c>
      <c r="H144" s="303">
        <v>9654</v>
      </c>
      <c r="I144" s="316">
        <v>39.718588002962228</v>
      </c>
      <c r="J144" s="304">
        <v>10942</v>
      </c>
      <c r="K144" s="302">
        <v>51.894711880483754</v>
      </c>
      <c r="L144" s="303">
        <v>10143</v>
      </c>
      <c r="M144" s="317">
        <v>48.105288119516246</v>
      </c>
    </row>
    <row r="145" spans="1:13" x14ac:dyDescent="0.25">
      <c r="A145" s="315">
        <v>44013</v>
      </c>
      <c r="B145" s="301">
        <v>35466</v>
      </c>
      <c r="C145" s="302">
        <v>55.888934413312739</v>
      </c>
      <c r="D145" s="303">
        <v>27992</v>
      </c>
      <c r="E145" s="316">
        <v>44.111065586687261</v>
      </c>
      <c r="F145" s="304">
        <v>20726</v>
      </c>
      <c r="G145" s="302">
        <v>59.948514736933447</v>
      </c>
      <c r="H145" s="303">
        <v>13847</v>
      </c>
      <c r="I145" s="316">
        <v>40.051485263066553</v>
      </c>
      <c r="J145" s="304">
        <v>14740</v>
      </c>
      <c r="K145" s="302">
        <v>51.029946338930245</v>
      </c>
      <c r="L145" s="303">
        <v>14145</v>
      </c>
      <c r="M145" s="317">
        <v>48.970053661069755</v>
      </c>
    </row>
    <row r="146" spans="1:13" x14ac:dyDescent="0.25">
      <c r="A146" s="315">
        <v>44044</v>
      </c>
      <c r="B146" s="301">
        <v>22876</v>
      </c>
      <c r="C146" s="302">
        <v>55.536403583307035</v>
      </c>
      <c r="D146" s="303">
        <v>18315</v>
      </c>
      <c r="E146" s="316">
        <v>44.463596416692965</v>
      </c>
      <c r="F146" s="304">
        <v>14637</v>
      </c>
      <c r="G146" s="302">
        <v>59.747734508939509</v>
      </c>
      <c r="H146" s="303">
        <v>9861</v>
      </c>
      <c r="I146" s="316">
        <v>40.252265491060498</v>
      </c>
      <c r="J146" s="304">
        <v>8239</v>
      </c>
      <c r="K146" s="302">
        <v>49.356017492362071</v>
      </c>
      <c r="L146" s="303">
        <v>8454</v>
      </c>
      <c r="M146" s="317">
        <v>50.643982507637929</v>
      </c>
    </row>
    <row r="147" spans="1:13" x14ac:dyDescent="0.25">
      <c r="A147" s="315">
        <v>44075</v>
      </c>
      <c r="B147" s="301">
        <v>34626</v>
      </c>
      <c r="C147" s="302">
        <v>49.987728998541911</v>
      </c>
      <c r="D147" s="303">
        <v>34643</v>
      </c>
      <c r="E147" s="316">
        <v>50.012271001458089</v>
      </c>
      <c r="F147" s="304">
        <v>20015</v>
      </c>
      <c r="G147" s="302">
        <v>55.018004892932737</v>
      </c>
      <c r="H147" s="303">
        <v>16364</v>
      </c>
      <c r="I147" s="316">
        <v>44.981995107067263</v>
      </c>
      <c r="J147" s="304">
        <v>14611</v>
      </c>
      <c r="K147" s="302">
        <v>44.423837032532688</v>
      </c>
      <c r="L147" s="303">
        <v>18279</v>
      </c>
      <c r="M147" s="317">
        <v>55.576162967467312</v>
      </c>
    </row>
    <row r="148" spans="1:13" x14ac:dyDescent="0.25">
      <c r="A148" s="315">
        <v>44105</v>
      </c>
      <c r="B148" s="301">
        <v>33319</v>
      </c>
      <c r="C148" s="302">
        <v>50.733928190760423</v>
      </c>
      <c r="D148" s="303">
        <v>32355</v>
      </c>
      <c r="E148" s="316">
        <v>49.266071809239577</v>
      </c>
      <c r="F148" s="304">
        <v>19184</v>
      </c>
      <c r="G148" s="302">
        <v>56.797726196115583</v>
      </c>
      <c r="H148" s="303">
        <v>14592</v>
      </c>
      <c r="I148" s="316">
        <v>43.202273803884417</v>
      </c>
      <c r="J148" s="304">
        <v>14135</v>
      </c>
      <c r="K148" s="302">
        <v>44.313123079816918</v>
      </c>
      <c r="L148" s="303">
        <v>17763</v>
      </c>
      <c r="M148" s="317">
        <v>55.686876920183082</v>
      </c>
    </row>
    <row r="149" spans="1:13" x14ac:dyDescent="0.25">
      <c r="A149" s="315">
        <v>44136</v>
      </c>
      <c r="B149" s="301">
        <v>31532</v>
      </c>
      <c r="C149" s="302">
        <v>52.40746588661559</v>
      </c>
      <c r="D149" s="303">
        <v>28635</v>
      </c>
      <c r="E149" s="316">
        <v>47.592534113384417</v>
      </c>
      <c r="F149" s="304">
        <v>18561</v>
      </c>
      <c r="G149" s="302">
        <v>57.928903592272398</v>
      </c>
      <c r="H149" s="303">
        <v>13480</v>
      </c>
      <c r="I149" s="316">
        <v>42.071096407727602</v>
      </c>
      <c r="J149" s="304">
        <v>12971</v>
      </c>
      <c r="K149" s="302">
        <v>46.117471378795422</v>
      </c>
      <c r="L149" s="303">
        <v>15155</v>
      </c>
      <c r="M149" s="317">
        <v>53.882528621204585</v>
      </c>
    </row>
    <row r="150" spans="1:13" ht="15.75" thickBot="1" x14ac:dyDescent="0.3">
      <c r="A150" s="318">
        <v>44166</v>
      </c>
      <c r="B150" s="319">
        <v>30741</v>
      </c>
      <c r="C150" s="320">
        <v>51.937892816111372</v>
      </c>
      <c r="D150" s="321">
        <v>28447</v>
      </c>
      <c r="E150" s="322">
        <v>48.062107183888628</v>
      </c>
      <c r="F150" s="323">
        <v>17727</v>
      </c>
      <c r="G150" s="320">
        <v>57.818003913894323</v>
      </c>
      <c r="H150" s="321">
        <v>12933</v>
      </c>
      <c r="I150" s="322">
        <v>42.181996086105677</v>
      </c>
      <c r="J150" s="323">
        <v>13014</v>
      </c>
      <c r="K150" s="320">
        <v>45.618339876612453</v>
      </c>
      <c r="L150" s="321">
        <v>15514</v>
      </c>
      <c r="M150" s="324">
        <v>54.381660123387555</v>
      </c>
    </row>
    <row r="151" spans="1:13" ht="15.75" thickTop="1" x14ac:dyDescent="0.25">
      <c r="A151" s="315">
        <v>44197</v>
      </c>
      <c r="B151" s="301">
        <v>27542</v>
      </c>
      <c r="C151" s="302">
        <v>53.106320620107205</v>
      </c>
      <c r="D151" s="303">
        <v>24320</v>
      </c>
      <c r="E151" s="316">
        <v>46.893679379892795</v>
      </c>
      <c r="F151" s="304">
        <v>16917</v>
      </c>
      <c r="G151" s="302">
        <v>58.627620862935373</v>
      </c>
      <c r="H151" s="303">
        <v>11938</v>
      </c>
      <c r="I151" s="316">
        <v>41.372379137064634</v>
      </c>
      <c r="J151" s="304">
        <v>10625</v>
      </c>
      <c r="K151" s="302">
        <v>46.181596905289695</v>
      </c>
      <c r="L151" s="303">
        <v>12382</v>
      </c>
      <c r="M151" s="317">
        <v>53.818403094710312</v>
      </c>
    </row>
    <row r="152" spans="1:13" x14ac:dyDescent="0.25">
      <c r="A152" s="315">
        <v>44228</v>
      </c>
      <c r="B152" s="301">
        <v>27155</v>
      </c>
      <c r="C152" s="302">
        <v>52.804029090343406</v>
      </c>
      <c r="D152" s="303">
        <v>24271</v>
      </c>
      <c r="E152" s="316">
        <v>47.195970909656594</v>
      </c>
      <c r="F152" s="304">
        <v>16457</v>
      </c>
      <c r="G152" s="302">
        <v>57.804706708816298</v>
      </c>
      <c r="H152" s="303">
        <v>12013</v>
      </c>
      <c r="I152" s="316">
        <v>42.195293291183702</v>
      </c>
      <c r="J152" s="304">
        <v>10698</v>
      </c>
      <c r="K152" s="302">
        <v>46.60219550444328</v>
      </c>
      <c r="L152" s="303">
        <v>12258</v>
      </c>
      <c r="M152" s="317">
        <v>53.39780449555672</v>
      </c>
    </row>
    <row r="153" spans="1:13" x14ac:dyDescent="0.25">
      <c r="A153" s="315">
        <v>44256</v>
      </c>
      <c r="B153" s="301">
        <v>30853</v>
      </c>
      <c r="C153" s="302">
        <v>52.299425355550653</v>
      </c>
      <c r="D153" s="303">
        <v>28140</v>
      </c>
      <c r="E153" s="316">
        <v>47.70057464444934</v>
      </c>
      <c r="F153" s="304">
        <v>18808</v>
      </c>
      <c r="G153" s="302">
        <v>57.824509623070774</v>
      </c>
      <c r="H153" s="303">
        <v>13718</v>
      </c>
      <c r="I153" s="316">
        <v>42.175490376929226</v>
      </c>
      <c r="J153" s="304">
        <v>12045</v>
      </c>
      <c r="K153" s="302">
        <v>45.509502399214114</v>
      </c>
      <c r="L153" s="303">
        <v>14422</v>
      </c>
      <c r="M153" s="317">
        <v>54.490497600785879</v>
      </c>
    </row>
    <row r="154" spans="1:13" x14ac:dyDescent="0.25">
      <c r="A154" s="315">
        <v>44287</v>
      </c>
      <c r="B154" s="301">
        <v>32014</v>
      </c>
      <c r="C154" s="302">
        <v>52.014687723402872</v>
      </c>
      <c r="D154" s="303">
        <v>29534</v>
      </c>
      <c r="E154" s="316">
        <v>47.985312276597128</v>
      </c>
      <c r="F154" s="304">
        <v>18875</v>
      </c>
      <c r="G154" s="302">
        <v>58.046560260786663</v>
      </c>
      <c r="H154" s="303">
        <v>13642</v>
      </c>
      <c r="I154" s="316">
        <v>41.95343973921333</v>
      </c>
      <c r="J154" s="304">
        <v>13139</v>
      </c>
      <c r="K154" s="302">
        <v>45.258516757948399</v>
      </c>
      <c r="L154" s="303">
        <v>15892</v>
      </c>
      <c r="M154" s="317">
        <v>54.741483242051601</v>
      </c>
    </row>
    <row r="155" spans="1:13" x14ac:dyDescent="0.25">
      <c r="A155" s="315">
        <v>44317</v>
      </c>
      <c r="B155" s="301">
        <v>37374</v>
      </c>
      <c r="C155" s="302">
        <v>51.565280977938436</v>
      </c>
      <c r="D155" s="303">
        <v>35105</v>
      </c>
      <c r="E155" s="316">
        <v>48.434719022061564</v>
      </c>
      <c r="F155" s="304">
        <v>22258</v>
      </c>
      <c r="G155" s="302">
        <v>56.490952006294258</v>
      </c>
      <c r="H155" s="303">
        <v>17143</v>
      </c>
      <c r="I155" s="316">
        <v>43.509047993705749</v>
      </c>
      <c r="J155" s="304">
        <v>15116</v>
      </c>
      <c r="K155" s="302">
        <v>45.698047040328923</v>
      </c>
      <c r="L155" s="303">
        <v>17962</v>
      </c>
      <c r="M155" s="317">
        <v>54.301952959671084</v>
      </c>
    </row>
    <row r="156" spans="1:13" x14ac:dyDescent="0.25">
      <c r="A156" s="315">
        <v>44348</v>
      </c>
      <c r="B156" s="301">
        <v>47741</v>
      </c>
      <c r="C156" s="302">
        <v>52.829541430594908</v>
      </c>
      <c r="D156" s="303">
        <v>42627</v>
      </c>
      <c r="E156" s="316">
        <v>47.170458569405099</v>
      </c>
      <c r="F156" s="304">
        <v>26951</v>
      </c>
      <c r="G156" s="302">
        <v>58.973741794310719</v>
      </c>
      <c r="H156" s="303">
        <v>18749</v>
      </c>
      <c r="I156" s="316">
        <v>41.026258205689274</v>
      </c>
      <c r="J156" s="304">
        <v>20790</v>
      </c>
      <c r="K156" s="302">
        <v>46.543386764574194</v>
      </c>
      <c r="L156" s="303">
        <v>23878</v>
      </c>
      <c r="M156" s="317">
        <v>53.456613235425806</v>
      </c>
    </row>
    <row r="157" spans="1:13" x14ac:dyDescent="0.25">
      <c r="A157" s="315">
        <v>44378</v>
      </c>
      <c r="B157" s="301">
        <v>46800</v>
      </c>
      <c r="C157" s="302">
        <v>52.762714348527041</v>
      </c>
      <c r="D157" s="303">
        <v>41899</v>
      </c>
      <c r="E157" s="316">
        <v>47.237285651472959</v>
      </c>
      <c r="F157" s="304">
        <v>28136</v>
      </c>
      <c r="G157" s="302">
        <v>57.858479508112445</v>
      </c>
      <c r="H157" s="303">
        <v>20493</v>
      </c>
      <c r="I157" s="316">
        <v>42.141520491887555</v>
      </c>
      <c r="J157" s="304">
        <v>18664</v>
      </c>
      <c r="K157" s="302">
        <v>46.578487646618413</v>
      </c>
      <c r="L157" s="303">
        <v>21406</v>
      </c>
      <c r="M157" s="317">
        <v>53.421512353381587</v>
      </c>
    </row>
    <row r="158" spans="1:13" x14ac:dyDescent="0.25">
      <c r="A158" s="315">
        <v>44409</v>
      </c>
      <c r="B158" s="301">
        <v>32624</v>
      </c>
      <c r="C158" s="302">
        <v>53.997153166274948</v>
      </c>
      <c r="D158" s="303">
        <v>27794</v>
      </c>
      <c r="E158" s="316">
        <v>46.002846833725044</v>
      </c>
      <c r="F158" s="304">
        <v>20137</v>
      </c>
      <c r="G158" s="302">
        <v>59.156874265569911</v>
      </c>
      <c r="H158" s="303">
        <v>13903</v>
      </c>
      <c r="I158" s="316">
        <v>40.843125734430082</v>
      </c>
      <c r="J158" s="304">
        <v>12487</v>
      </c>
      <c r="K158" s="302">
        <v>47.338691333687166</v>
      </c>
      <c r="L158" s="303">
        <v>13891</v>
      </c>
      <c r="M158" s="317">
        <v>52.661308666312834</v>
      </c>
    </row>
    <row r="159" spans="1:13" x14ac:dyDescent="0.25">
      <c r="A159" s="315">
        <v>44440</v>
      </c>
      <c r="B159" s="301">
        <v>49410</v>
      </c>
      <c r="C159" s="302">
        <v>50.540593066906702</v>
      </c>
      <c r="D159" s="303">
        <v>48353</v>
      </c>
      <c r="E159" s="316">
        <v>49.459406933093298</v>
      </c>
      <c r="F159" s="304">
        <v>27233</v>
      </c>
      <c r="G159" s="302">
        <v>56.876422798187178</v>
      </c>
      <c r="H159" s="303">
        <v>20648</v>
      </c>
      <c r="I159" s="316">
        <v>43.123577201812829</v>
      </c>
      <c r="J159" s="304">
        <v>22177</v>
      </c>
      <c r="K159" s="302">
        <v>44.458923058417867</v>
      </c>
      <c r="L159" s="303">
        <v>27705</v>
      </c>
      <c r="M159" s="317">
        <v>55.541076941582133</v>
      </c>
    </row>
    <row r="160" spans="1:13" x14ac:dyDescent="0.25">
      <c r="A160" s="315">
        <v>44470</v>
      </c>
      <c r="B160" s="301">
        <v>48770</v>
      </c>
      <c r="C160" s="302">
        <v>49.99384943414794</v>
      </c>
      <c r="D160" s="303">
        <v>48782</v>
      </c>
      <c r="E160" s="316">
        <v>50.00615056585206</v>
      </c>
      <c r="F160" s="304">
        <v>26320</v>
      </c>
      <c r="G160" s="302">
        <v>57.313328833046619</v>
      </c>
      <c r="H160" s="303">
        <v>19603</v>
      </c>
      <c r="I160" s="316">
        <v>42.686671166953374</v>
      </c>
      <c r="J160" s="304">
        <v>22450</v>
      </c>
      <c r="K160" s="302">
        <v>43.483313641558041</v>
      </c>
      <c r="L160" s="303">
        <v>29179</v>
      </c>
      <c r="M160" s="317">
        <v>56.516686358441959</v>
      </c>
    </row>
    <row r="161" spans="1:13" x14ac:dyDescent="0.25">
      <c r="A161" s="315">
        <v>44501</v>
      </c>
      <c r="B161" s="301">
        <v>53362</v>
      </c>
      <c r="C161" s="302">
        <v>51.283973397916427</v>
      </c>
      <c r="D161" s="303">
        <v>50690</v>
      </c>
      <c r="E161" s="316">
        <v>48.716026602083573</v>
      </c>
      <c r="F161" s="304">
        <v>29203</v>
      </c>
      <c r="G161" s="302">
        <v>58.024200759005737</v>
      </c>
      <c r="H161" s="303">
        <v>21126</v>
      </c>
      <c r="I161" s="316">
        <v>41.975799240994263</v>
      </c>
      <c r="J161" s="304">
        <v>24159</v>
      </c>
      <c r="K161" s="302">
        <v>44.969566107626157</v>
      </c>
      <c r="L161" s="303">
        <v>29564</v>
      </c>
      <c r="M161" s="317">
        <v>55.030433892373843</v>
      </c>
    </row>
    <row r="162" spans="1:13" ht="15.75" thickBot="1" x14ac:dyDescent="0.3">
      <c r="A162" s="318">
        <v>44531</v>
      </c>
      <c r="B162" s="319">
        <v>44406</v>
      </c>
      <c r="C162" s="320">
        <v>50.989217926488998</v>
      </c>
      <c r="D162" s="321">
        <v>42683</v>
      </c>
      <c r="E162" s="322">
        <v>49.010782073511002</v>
      </c>
      <c r="F162" s="323">
        <v>25037</v>
      </c>
      <c r="G162" s="320">
        <v>57.162100456621005</v>
      </c>
      <c r="H162" s="321">
        <v>18763</v>
      </c>
      <c r="I162" s="322">
        <v>42.837899543378995</v>
      </c>
      <c r="J162" s="323">
        <v>19369</v>
      </c>
      <c r="K162" s="320">
        <v>44.743468317586455</v>
      </c>
      <c r="L162" s="321">
        <v>23920</v>
      </c>
      <c r="M162" s="324">
        <v>55.256531682413545</v>
      </c>
    </row>
    <row r="163" spans="1:13" ht="15.75" thickTop="1" x14ac:dyDescent="0.25">
      <c r="A163" s="315">
        <v>44562</v>
      </c>
      <c r="B163" s="301">
        <v>42180</v>
      </c>
      <c r="C163" s="302">
        <v>50.797244568620833</v>
      </c>
      <c r="D163" s="303">
        <v>40856</v>
      </c>
      <c r="E163" s="316">
        <f>D163/(B163+D163)*100</f>
        <v>49.20275543137916</v>
      </c>
      <c r="F163" s="304">
        <v>25739</v>
      </c>
      <c r="G163" s="302">
        <v>56.399412757192621</v>
      </c>
      <c r="H163" s="303">
        <v>19898</v>
      </c>
      <c r="I163" s="316">
        <f>H163/(F163+H163)*100</f>
        <v>43.600587242807372</v>
      </c>
      <c r="J163" s="304">
        <v>15991</v>
      </c>
      <c r="K163" s="302">
        <v>44.159394675798083</v>
      </c>
      <c r="L163" s="303">
        <v>20221</v>
      </c>
      <c r="M163" s="317">
        <f>L163/(J163+L163)*100</f>
        <v>55.840605324201917</v>
      </c>
    </row>
    <row r="164" spans="1:13" x14ac:dyDescent="0.25">
      <c r="A164" s="315">
        <v>44593</v>
      </c>
      <c r="B164" s="301">
        <v>40233</v>
      </c>
      <c r="C164" s="302">
        <v>51.36870866423228</v>
      </c>
      <c r="D164" s="303">
        <v>38089</v>
      </c>
      <c r="E164" s="316">
        <f t="shared" ref="E164:E174" si="0">D164/(B164+D164)*100</f>
        <v>48.631291335767727</v>
      </c>
      <c r="F164" s="304">
        <v>24940</v>
      </c>
      <c r="G164" s="302">
        <v>57.345197857027884</v>
      </c>
      <c r="H164" s="303">
        <v>18551</v>
      </c>
      <c r="I164" s="316">
        <f t="shared" ref="I164:I174" si="1">H164/(F164+H164)*100</f>
        <v>42.654802142972109</v>
      </c>
      <c r="J164" s="304">
        <v>14474</v>
      </c>
      <c r="K164" s="302">
        <v>44.115943795909658</v>
      </c>
      <c r="L164" s="303">
        <v>18335</v>
      </c>
      <c r="M164" s="317">
        <f t="shared" ref="M164:M174" si="2">L164/(J164+L164)*100</f>
        <v>55.884056204090335</v>
      </c>
    </row>
    <row r="165" spans="1:13" x14ac:dyDescent="0.25">
      <c r="A165" s="315">
        <v>44621</v>
      </c>
      <c r="B165" s="301">
        <v>49012</v>
      </c>
      <c r="C165" s="302">
        <v>50.585721805364905</v>
      </c>
      <c r="D165" s="303">
        <v>47877</v>
      </c>
      <c r="E165" s="316">
        <f t="shared" si="0"/>
        <v>49.414278194635095</v>
      </c>
      <c r="F165" s="304">
        <v>30882</v>
      </c>
      <c r="G165" s="302">
        <v>56.747519294377071</v>
      </c>
      <c r="H165" s="303">
        <v>23538</v>
      </c>
      <c r="I165" s="316">
        <f t="shared" si="1"/>
        <v>43.252480705622929</v>
      </c>
      <c r="J165" s="304">
        <v>16494</v>
      </c>
      <c r="K165" s="302">
        <v>42.860483850011697</v>
      </c>
      <c r="L165" s="303">
        <v>21989</v>
      </c>
      <c r="M165" s="317">
        <f t="shared" si="2"/>
        <v>57.13951614998831</v>
      </c>
    </row>
    <row r="166" spans="1:13" x14ac:dyDescent="0.25">
      <c r="A166" s="315">
        <v>44652</v>
      </c>
      <c r="B166" s="301">
        <v>38515</v>
      </c>
      <c r="C166" s="302">
        <v>50.406365742255502</v>
      </c>
      <c r="D166" s="303">
        <v>37894</v>
      </c>
      <c r="E166" s="316">
        <f t="shared" si="0"/>
        <v>49.593634257744505</v>
      </c>
      <c r="F166" s="304">
        <v>21349</v>
      </c>
      <c r="G166" s="302">
        <v>57.07373148692723</v>
      </c>
      <c r="H166" s="303">
        <v>16057</v>
      </c>
      <c r="I166" s="316">
        <f t="shared" si="1"/>
        <v>42.92626851307277</v>
      </c>
      <c r="J166" s="304">
        <v>14438</v>
      </c>
      <c r="K166" s="302">
        <v>43.836531454942914</v>
      </c>
      <c r="L166" s="303">
        <v>18498</v>
      </c>
      <c r="M166" s="317">
        <f t="shared" si="2"/>
        <v>56.163468545057086</v>
      </c>
    </row>
    <row r="167" spans="1:13" x14ac:dyDescent="0.25">
      <c r="A167" s="315">
        <v>44682</v>
      </c>
      <c r="B167" s="301">
        <v>46616</v>
      </c>
      <c r="C167" s="302">
        <v>51.894732154784698</v>
      </c>
      <c r="D167" s="303">
        <v>43212</v>
      </c>
      <c r="E167" s="316">
        <f t="shared" si="0"/>
        <v>48.105267845215302</v>
      </c>
      <c r="F167" s="304">
        <v>26018</v>
      </c>
      <c r="G167" s="302">
        <v>57.65378478993086</v>
      </c>
      <c r="H167" s="303">
        <v>19110</v>
      </c>
      <c r="I167" s="316">
        <f t="shared" si="1"/>
        <v>42.34621521006914</v>
      </c>
      <c r="J167" s="304">
        <v>16822</v>
      </c>
      <c r="K167" s="302">
        <v>45.379012678715938</v>
      </c>
      <c r="L167" s="303">
        <v>20248</v>
      </c>
      <c r="M167" s="317">
        <f t="shared" si="2"/>
        <v>54.620987321284055</v>
      </c>
    </row>
    <row r="168" spans="1:13" x14ac:dyDescent="0.25">
      <c r="A168" s="315">
        <v>44713</v>
      </c>
      <c r="B168" s="301">
        <v>60188</v>
      </c>
      <c r="C168" s="302">
        <v>52.618787428421555</v>
      </c>
      <c r="D168" s="303">
        <v>54197</v>
      </c>
      <c r="E168" s="316">
        <f t="shared" si="0"/>
        <v>47.381212571578438</v>
      </c>
      <c r="F168" s="304">
        <v>32835</v>
      </c>
      <c r="G168" s="302">
        <v>57.574960547080487</v>
      </c>
      <c r="H168" s="303">
        <v>24195</v>
      </c>
      <c r="I168" s="316">
        <f t="shared" si="1"/>
        <v>42.425039452919513</v>
      </c>
      <c r="J168" s="304">
        <v>19580</v>
      </c>
      <c r="K168" s="302">
        <v>45.558192563637213</v>
      </c>
      <c r="L168" s="303">
        <v>23398</v>
      </c>
      <c r="M168" s="317">
        <f t="shared" si="2"/>
        <v>54.441807436362787</v>
      </c>
    </row>
    <row r="169" spans="1:13" x14ac:dyDescent="0.25">
      <c r="A169" s="315">
        <v>44743</v>
      </c>
      <c r="B169" s="301">
        <v>52696</v>
      </c>
      <c r="C169" s="302">
        <v>52.479260653501036</v>
      </c>
      <c r="D169" s="303">
        <v>47717</v>
      </c>
      <c r="E169" s="316">
        <f t="shared" si="0"/>
        <v>47.520739346498956</v>
      </c>
      <c r="F169" s="304">
        <v>31210</v>
      </c>
      <c r="G169" s="302">
        <v>57.676670609107042</v>
      </c>
      <c r="H169" s="303">
        <v>22902</v>
      </c>
      <c r="I169" s="316">
        <f t="shared" si="1"/>
        <v>42.323329390892958</v>
      </c>
      <c r="J169" s="304">
        <v>16929</v>
      </c>
      <c r="K169" s="302">
        <v>45.548470417305673</v>
      </c>
      <c r="L169" s="303">
        <v>20238</v>
      </c>
      <c r="M169" s="317">
        <f t="shared" si="2"/>
        <v>54.451529582694327</v>
      </c>
    </row>
    <row r="170" spans="1:13" x14ac:dyDescent="0.25">
      <c r="A170" s="315">
        <v>44774</v>
      </c>
      <c r="B170" s="301">
        <v>36938</v>
      </c>
      <c r="C170" s="302">
        <v>53.916216610713761</v>
      </c>
      <c r="D170" s="303">
        <v>31572</v>
      </c>
      <c r="E170" s="316">
        <f t="shared" si="0"/>
        <v>46.083783389286239</v>
      </c>
      <c r="F170" s="304">
        <v>22169</v>
      </c>
      <c r="G170" s="302">
        <v>58.859919286321158</v>
      </c>
      <c r="H170" s="303">
        <v>15495</v>
      </c>
      <c r="I170" s="316">
        <f t="shared" si="1"/>
        <v>41.140080713678842</v>
      </c>
      <c r="J170" s="304">
        <v>11725</v>
      </c>
      <c r="K170" s="302">
        <v>46.659238330216084</v>
      </c>
      <c r="L170" s="303">
        <v>13404</v>
      </c>
      <c r="M170" s="317">
        <f t="shared" si="2"/>
        <v>53.340761669783923</v>
      </c>
    </row>
    <row r="171" spans="1:13" x14ac:dyDescent="0.25">
      <c r="A171" s="315">
        <v>44805</v>
      </c>
      <c r="B171" s="301">
        <v>53564</v>
      </c>
      <c r="C171" s="302">
        <v>50.400368847445819</v>
      </c>
      <c r="D171" s="303">
        <v>52713</v>
      </c>
      <c r="E171" s="316">
        <f t="shared" si="0"/>
        <v>49.599631152554174</v>
      </c>
      <c r="F171" s="304">
        <v>29475</v>
      </c>
      <c r="G171" s="302">
        <v>56.184594270029166</v>
      </c>
      <c r="H171" s="303">
        <v>22986</v>
      </c>
      <c r="I171" s="316">
        <f t="shared" si="1"/>
        <v>43.815405729970834</v>
      </c>
      <c r="J171" s="304">
        <v>17989</v>
      </c>
      <c r="K171" s="302">
        <v>45.237137252929635</v>
      </c>
      <c r="L171" s="303">
        <v>21777</v>
      </c>
      <c r="M171" s="317">
        <f t="shared" si="2"/>
        <v>54.762862747070365</v>
      </c>
    </row>
    <row r="172" spans="1:13" x14ac:dyDescent="0.25">
      <c r="A172" s="315">
        <v>44835</v>
      </c>
      <c r="B172" s="301">
        <v>48182</v>
      </c>
      <c r="C172" s="302">
        <v>49.599555290193734</v>
      </c>
      <c r="D172" s="303">
        <v>48960</v>
      </c>
      <c r="E172" s="316">
        <f t="shared" si="0"/>
        <v>50.400444709806258</v>
      </c>
      <c r="F172" s="304">
        <v>26132</v>
      </c>
      <c r="G172" s="302">
        <v>56.795114211818913</v>
      </c>
      <c r="H172" s="303">
        <v>19879</v>
      </c>
      <c r="I172" s="316">
        <f t="shared" si="1"/>
        <v>43.204885788181087</v>
      </c>
      <c r="J172" s="304">
        <v>16144</v>
      </c>
      <c r="K172" s="302">
        <v>44.118933100131173</v>
      </c>
      <c r="L172" s="303">
        <v>20448</v>
      </c>
      <c r="M172" s="317">
        <f t="shared" si="2"/>
        <v>55.881066899868827</v>
      </c>
    </row>
    <row r="173" spans="1:13" x14ac:dyDescent="0.25">
      <c r="A173" s="315">
        <v>44866</v>
      </c>
      <c r="B173" s="301">
        <v>46543</v>
      </c>
      <c r="C173" s="302">
        <v>50.589667503614088</v>
      </c>
      <c r="D173" s="303">
        <v>45458</v>
      </c>
      <c r="E173" s="316">
        <f t="shared" si="0"/>
        <v>49.410332496385912</v>
      </c>
      <c r="F173" s="304">
        <v>26017</v>
      </c>
      <c r="G173" s="302">
        <v>56.358988800554556</v>
      </c>
      <c r="H173" s="303">
        <v>20146</v>
      </c>
      <c r="I173" s="316">
        <f t="shared" si="1"/>
        <v>43.641011199445444</v>
      </c>
      <c r="J173" s="304">
        <v>16572</v>
      </c>
      <c r="K173" s="302">
        <v>45.130718954248366</v>
      </c>
      <c r="L173" s="303">
        <v>20148</v>
      </c>
      <c r="M173" s="317">
        <f t="shared" si="2"/>
        <v>54.869281045751642</v>
      </c>
    </row>
    <row r="174" spans="1:13" ht="15.75" thickBot="1" x14ac:dyDescent="0.3">
      <c r="A174" s="318">
        <v>44896</v>
      </c>
      <c r="B174" s="319">
        <v>35535</v>
      </c>
      <c r="C174" s="320">
        <v>50.514599266482819</v>
      </c>
      <c r="D174" s="321">
        <v>34811</v>
      </c>
      <c r="E174" s="322">
        <f t="shared" si="0"/>
        <v>49.485400733517189</v>
      </c>
      <c r="F174" s="323">
        <v>19723</v>
      </c>
      <c r="G174" s="320">
        <v>56.606968601113593</v>
      </c>
      <c r="H174" s="321">
        <v>15119</v>
      </c>
      <c r="I174" s="322">
        <f t="shared" si="1"/>
        <v>43.3930313988864</v>
      </c>
      <c r="J174" s="323">
        <v>12717</v>
      </c>
      <c r="K174" s="320">
        <v>44.177725283123742</v>
      </c>
      <c r="L174" s="321">
        <v>16069</v>
      </c>
      <c r="M174" s="324">
        <f t="shared" si="2"/>
        <v>55.822274716876265</v>
      </c>
    </row>
    <row r="175" spans="1:13" ht="15.75" thickTop="1" x14ac:dyDescent="0.25"/>
  </sheetData>
  <mergeCells count="7">
    <mergeCell ref="L1:M1"/>
    <mergeCell ref="A3:M3"/>
    <mergeCell ref="A4:A6"/>
    <mergeCell ref="B4:E5"/>
    <mergeCell ref="F4:M4"/>
    <mergeCell ref="F5:I5"/>
    <mergeCell ref="J5:M5"/>
  </mergeCells>
  <hyperlinks>
    <hyperlink ref="L1" location="ÍNDICE!A1" display="VOLVER AL ÍNDICE"/>
  </hyperlinks>
  <pageMargins left="0.7" right="0.7" top="0.75" bottom="0.75" header="0.3" footer="0.3"/>
  <pageSetup paperSize="9" orientation="portrait" horizontalDpi="1200" verticalDpi="1200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79"/>
  <sheetViews>
    <sheetView showGridLines="0" workbookViewId="0">
      <pane xSplit="1" ySplit="5" topLeftCell="B6" activePane="bottomRight" state="frozen"/>
      <selection pane="topRight"/>
      <selection pane="bottomLeft"/>
      <selection pane="bottomRight"/>
    </sheetView>
  </sheetViews>
  <sheetFormatPr baseColWidth="10" defaultColWidth="11.42578125" defaultRowHeight="15" x14ac:dyDescent="0.25"/>
  <cols>
    <col min="1" max="1" width="11.42578125" style="188" customWidth="1"/>
    <col min="2" max="16384" width="11.42578125" style="188"/>
  </cols>
  <sheetData>
    <row r="1" spans="1:17" ht="60" customHeight="1" x14ac:dyDescent="0.25">
      <c r="P1" s="578" t="s">
        <v>3</v>
      </c>
      <c r="Q1" s="578"/>
    </row>
    <row r="2" spans="1:17" ht="13.5" customHeight="1" thickBot="1" x14ac:dyDescent="0.3">
      <c r="A2" s="211" t="s">
        <v>2</v>
      </c>
    </row>
    <row r="3" spans="1:17" ht="24.95" customHeight="1" thickTop="1" x14ac:dyDescent="0.25">
      <c r="A3" s="672" t="s">
        <v>245</v>
      </c>
      <c r="B3" s="673"/>
      <c r="C3" s="673"/>
      <c r="D3" s="673"/>
      <c r="E3" s="673"/>
      <c r="F3" s="673"/>
      <c r="G3" s="673"/>
      <c r="H3" s="673"/>
      <c r="I3" s="673"/>
      <c r="J3" s="673"/>
      <c r="K3" s="673"/>
      <c r="L3" s="673"/>
      <c r="M3" s="673"/>
      <c r="N3" s="673"/>
      <c r="O3" s="673"/>
      <c r="P3" s="673"/>
      <c r="Q3" s="674"/>
    </row>
    <row r="4" spans="1:17" ht="24.95" customHeight="1" x14ac:dyDescent="0.25">
      <c r="A4" s="675" t="s">
        <v>4</v>
      </c>
      <c r="B4" s="662" t="s">
        <v>204</v>
      </c>
      <c r="C4" s="662"/>
      <c r="D4" s="662"/>
      <c r="E4" s="662"/>
      <c r="F4" s="662" t="s">
        <v>205</v>
      </c>
      <c r="G4" s="662"/>
      <c r="H4" s="662"/>
      <c r="I4" s="662"/>
      <c r="J4" s="662" t="s">
        <v>206</v>
      </c>
      <c r="K4" s="662"/>
      <c r="L4" s="662"/>
      <c r="M4" s="662"/>
      <c r="N4" s="662" t="s">
        <v>207</v>
      </c>
      <c r="O4" s="662"/>
      <c r="P4" s="662"/>
      <c r="Q4" s="677"/>
    </row>
    <row r="5" spans="1:17" ht="24.95" customHeight="1" x14ac:dyDescent="0.25">
      <c r="A5" s="676"/>
      <c r="B5" s="292" t="s">
        <v>107</v>
      </c>
      <c r="C5" s="292" t="s">
        <v>244</v>
      </c>
      <c r="D5" s="292" t="s">
        <v>108</v>
      </c>
      <c r="E5" s="292" t="s">
        <v>244</v>
      </c>
      <c r="F5" s="292" t="s">
        <v>107</v>
      </c>
      <c r="G5" s="292" t="s">
        <v>244</v>
      </c>
      <c r="H5" s="292" t="s">
        <v>108</v>
      </c>
      <c r="I5" s="292" t="s">
        <v>244</v>
      </c>
      <c r="J5" s="292" t="s">
        <v>107</v>
      </c>
      <c r="K5" s="292" t="s">
        <v>244</v>
      </c>
      <c r="L5" s="292" t="s">
        <v>108</v>
      </c>
      <c r="M5" s="292" t="s">
        <v>244</v>
      </c>
      <c r="N5" s="292" t="s">
        <v>107</v>
      </c>
      <c r="O5" s="292" t="s">
        <v>244</v>
      </c>
      <c r="P5" s="292" t="s">
        <v>108</v>
      </c>
      <c r="Q5" s="325" t="s">
        <v>244</v>
      </c>
    </row>
    <row r="6" spans="1:17" x14ac:dyDescent="0.25">
      <c r="A6" s="215">
        <v>39814</v>
      </c>
      <c r="B6" s="295">
        <v>4017</v>
      </c>
      <c r="C6" s="296">
        <v>54.705161378183305</v>
      </c>
      <c r="D6" s="297">
        <v>3326</v>
      </c>
      <c r="E6" s="313">
        <v>45.294838621816695</v>
      </c>
      <c r="F6" s="298">
        <v>1141</v>
      </c>
      <c r="G6" s="296">
        <v>41.794871794871796</v>
      </c>
      <c r="H6" s="297">
        <v>1589</v>
      </c>
      <c r="I6" s="313">
        <v>58.205128205128212</v>
      </c>
      <c r="J6" s="298">
        <v>17704</v>
      </c>
      <c r="K6" s="296">
        <v>55.500172419198094</v>
      </c>
      <c r="L6" s="297">
        <v>14195</v>
      </c>
      <c r="M6" s="313">
        <v>44.499827580801906</v>
      </c>
      <c r="N6" s="298">
        <v>6781</v>
      </c>
      <c r="O6" s="296">
        <v>38.611775424211366</v>
      </c>
      <c r="P6" s="297">
        <v>10781</v>
      </c>
      <c r="Q6" s="326">
        <v>61.388224575788627</v>
      </c>
    </row>
    <row r="7" spans="1:17" x14ac:dyDescent="0.25">
      <c r="A7" s="221">
        <v>39845</v>
      </c>
      <c r="B7" s="301">
        <v>3842</v>
      </c>
      <c r="C7" s="302">
        <v>54.87787458934438</v>
      </c>
      <c r="D7" s="303">
        <v>3159</v>
      </c>
      <c r="E7" s="316">
        <v>45.12212541065562</v>
      </c>
      <c r="F7" s="304">
        <v>1131</v>
      </c>
      <c r="G7" s="302">
        <v>40.335235378031378</v>
      </c>
      <c r="H7" s="303">
        <v>1673</v>
      </c>
      <c r="I7" s="316">
        <v>59.664764621968615</v>
      </c>
      <c r="J7" s="304">
        <v>16805</v>
      </c>
      <c r="K7" s="302">
        <v>55.886265380778191</v>
      </c>
      <c r="L7" s="303">
        <v>13265</v>
      </c>
      <c r="M7" s="316">
        <v>44.113734619221816</v>
      </c>
      <c r="N7" s="304">
        <v>6908</v>
      </c>
      <c r="O7" s="302">
        <v>41.581893697706619</v>
      </c>
      <c r="P7" s="303">
        <v>9705</v>
      </c>
      <c r="Q7" s="327">
        <v>58.418106302293381</v>
      </c>
    </row>
    <row r="8" spans="1:17" x14ac:dyDescent="0.25">
      <c r="A8" s="221">
        <v>39873</v>
      </c>
      <c r="B8" s="301">
        <v>3988</v>
      </c>
      <c r="C8" s="302">
        <v>55.628400055795794</v>
      </c>
      <c r="D8" s="303">
        <v>3181</v>
      </c>
      <c r="E8" s="316">
        <v>44.371599944204213</v>
      </c>
      <c r="F8" s="304">
        <v>1301</v>
      </c>
      <c r="G8" s="302">
        <v>43.65771812080537</v>
      </c>
      <c r="H8" s="303">
        <v>1679</v>
      </c>
      <c r="I8" s="316">
        <v>56.34228187919463</v>
      </c>
      <c r="J8" s="304">
        <v>16341</v>
      </c>
      <c r="K8" s="302">
        <v>55.372572938904142</v>
      </c>
      <c r="L8" s="303">
        <v>13170</v>
      </c>
      <c r="M8" s="316">
        <v>44.627427061095865</v>
      </c>
      <c r="N8" s="304">
        <v>7087</v>
      </c>
      <c r="O8" s="302">
        <v>40.402485605153636</v>
      </c>
      <c r="P8" s="303">
        <v>10454</v>
      </c>
      <c r="Q8" s="327">
        <v>59.597514394846364</v>
      </c>
    </row>
    <row r="9" spans="1:17" x14ac:dyDescent="0.25">
      <c r="A9" s="221">
        <v>39904</v>
      </c>
      <c r="B9" s="301">
        <v>3405</v>
      </c>
      <c r="C9" s="302">
        <v>55.141700404858298</v>
      </c>
      <c r="D9" s="303">
        <v>2770</v>
      </c>
      <c r="E9" s="316">
        <v>44.858299595141702</v>
      </c>
      <c r="F9" s="304">
        <v>1143</v>
      </c>
      <c r="G9" s="302">
        <v>42.728971962616825</v>
      </c>
      <c r="H9" s="303">
        <v>1532</v>
      </c>
      <c r="I9" s="316">
        <v>57.271028037383175</v>
      </c>
      <c r="J9" s="304">
        <v>15507</v>
      </c>
      <c r="K9" s="302">
        <v>54.975715247988092</v>
      </c>
      <c r="L9" s="303">
        <v>12700</v>
      </c>
      <c r="M9" s="316">
        <v>45.024284752011908</v>
      </c>
      <c r="N9" s="304">
        <v>6692</v>
      </c>
      <c r="O9" s="302">
        <v>40.064659043285637</v>
      </c>
      <c r="P9" s="303">
        <v>10011</v>
      </c>
      <c r="Q9" s="327">
        <v>59.93534095671437</v>
      </c>
    </row>
    <row r="10" spans="1:17" x14ac:dyDescent="0.25">
      <c r="A10" s="221">
        <v>39934</v>
      </c>
      <c r="B10" s="301">
        <v>3052</v>
      </c>
      <c r="C10" s="302">
        <v>54.734576757532281</v>
      </c>
      <c r="D10" s="303">
        <v>2524</v>
      </c>
      <c r="E10" s="316">
        <v>45.265423242467719</v>
      </c>
      <c r="F10" s="304">
        <v>1166</v>
      </c>
      <c r="G10" s="302">
        <v>44.691452663855884</v>
      </c>
      <c r="H10" s="303">
        <v>1443</v>
      </c>
      <c r="I10" s="316">
        <v>55.308547336144123</v>
      </c>
      <c r="J10" s="304">
        <v>16569</v>
      </c>
      <c r="K10" s="302">
        <v>56.981222917669719</v>
      </c>
      <c r="L10" s="303">
        <v>12509</v>
      </c>
      <c r="M10" s="316">
        <v>43.018777082330281</v>
      </c>
      <c r="N10" s="304">
        <v>7054</v>
      </c>
      <c r="O10" s="302">
        <v>39.796897038081809</v>
      </c>
      <c r="P10" s="303">
        <v>10671</v>
      </c>
      <c r="Q10" s="327">
        <v>60.203102961918198</v>
      </c>
    </row>
    <row r="11" spans="1:17" x14ac:dyDescent="0.25">
      <c r="A11" s="221">
        <v>39965</v>
      </c>
      <c r="B11" s="301">
        <v>3300</v>
      </c>
      <c r="C11" s="302">
        <v>56.084296397008835</v>
      </c>
      <c r="D11" s="303">
        <v>2584</v>
      </c>
      <c r="E11" s="316">
        <v>43.915703602991165</v>
      </c>
      <c r="F11" s="304">
        <v>1289</v>
      </c>
      <c r="G11" s="302">
        <v>47.354886113152098</v>
      </c>
      <c r="H11" s="303">
        <v>1433</v>
      </c>
      <c r="I11" s="316">
        <v>52.645113886847902</v>
      </c>
      <c r="J11" s="304">
        <v>21994</v>
      </c>
      <c r="K11" s="302">
        <v>57.1243052308971</v>
      </c>
      <c r="L11" s="303">
        <v>16508</v>
      </c>
      <c r="M11" s="316">
        <v>42.8756947691029</v>
      </c>
      <c r="N11" s="304">
        <v>10015</v>
      </c>
      <c r="O11" s="302">
        <v>42.958864153047656</v>
      </c>
      <c r="P11" s="303">
        <v>13298</v>
      </c>
      <c r="Q11" s="327">
        <v>57.041135846952344</v>
      </c>
    </row>
    <row r="12" spans="1:17" x14ac:dyDescent="0.25">
      <c r="A12" s="221">
        <v>39995</v>
      </c>
      <c r="B12" s="301">
        <v>3362</v>
      </c>
      <c r="C12" s="302">
        <v>56.494706771971096</v>
      </c>
      <c r="D12" s="303">
        <v>2589</v>
      </c>
      <c r="E12" s="316">
        <v>43.505293228028904</v>
      </c>
      <c r="F12" s="304">
        <v>1661</v>
      </c>
      <c r="G12" s="302">
        <v>51.471955376510692</v>
      </c>
      <c r="H12" s="303">
        <v>1566</v>
      </c>
      <c r="I12" s="316">
        <v>48.528044623489308</v>
      </c>
      <c r="J12" s="304">
        <v>24421</v>
      </c>
      <c r="K12" s="302">
        <v>56.592973674453098</v>
      </c>
      <c r="L12" s="303">
        <v>18731</v>
      </c>
      <c r="M12" s="316">
        <v>43.407026325546902</v>
      </c>
      <c r="N12" s="304">
        <v>10247</v>
      </c>
      <c r="O12" s="302">
        <v>41.215509613064114</v>
      </c>
      <c r="P12" s="303">
        <v>14615</v>
      </c>
      <c r="Q12" s="327">
        <v>58.784490386935886</v>
      </c>
    </row>
    <row r="13" spans="1:17" x14ac:dyDescent="0.25">
      <c r="A13" s="221">
        <v>40026</v>
      </c>
      <c r="B13" s="301">
        <v>2087</v>
      </c>
      <c r="C13" s="302">
        <v>55.299417064122949</v>
      </c>
      <c r="D13" s="303">
        <v>1687</v>
      </c>
      <c r="E13" s="316">
        <v>44.700582935877051</v>
      </c>
      <c r="F13" s="304">
        <v>1108</v>
      </c>
      <c r="G13" s="302">
        <v>51.486988847583646</v>
      </c>
      <c r="H13" s="303">
        <v>1044</v>
      </c>
      <c r="I13" s="316">
        <v>48.513011152416361</v>
      </c>
      <c r="J13" s="304">
        <v>14977</v>
      </c>
      <c r="K13" s="302">
        <v>58.208317139525846</v>
      </c>
      <c r="L13" s="303">
        <v>10753</v>
      </c>
      <c r="M13" s="316">
        <v>41.791682860474154</v>
      </c>
      <c r="N13" s="304">
        <v>5832</v>
      </c>
      <c r="O13" s="302">
        <v>43.606998654104977</v>
      </c>
      <c r="P13" s="303">
        <v>7542</v>
      </c>
      <c r="Q13" s="327">
        <v>56.393001345895023</v>
      </c>
    </row>
    <row r="14" spans="1:17" x14ac:dyDescent="0.25">
      <c r="A14" s="221">
        <v>40057</v>
      </c>
      <c r="B14" s="301">
        <v>3521</v>
      </c>
      <c r="C14" s="302">
        <v>52.505219206680586</v>
      </c>
      <c r="D14" s="303">
        <v>3185</v>
      </c>
      <c r="E14" s="316">
        <v>47.494780793319414</v>
      </c>
      <c r="F14" s="304">
        <v>1481</v>
      </c>
      <c r="G14" s="302">
        <v>39.388297872340431</v>
      </c>
      <c r="H14" s="303">
        <v>2279</v>
      </c>
      <c r="I14" s="316">
        <v>60.611702127659569</v>
      </c>
      <c r="J14" s="304">
        <v>19609</v>
      </c>
      <c r="K14" s="302">
        <v>53.848688727172863</v>
      </c>
      <c r="L14" s="303">
        <v>16806</v>
      </c>
      <c r="M14" s="316">
        <v>46.151311272827137</v>
      </c>
      <c r="N14" s="304">
        <v>9448</v>
      </c>
      <c r="O14" s="302">
        <v>39.670809539805177</v>
      </c>
      <c r="P14" s="303">
        <v>14368</v>
      </c>
      <c r="Q14" s="327">
        <v>60.329190460194823</v>
      </c>
    </row>
    <row r="15" spans="1:17" x14ac:dyDescent="0.25">
      <c r="A15" s="221">
        <v>40087</v>
      </c>
      <c r="B15" s="301">
        <v>3620</v>
      </c>
      <c r="C15" s="302">
        <v>54.649758454106276</v>
      </c>
      <c r="D15" s="303">
        <v>3004</v>
      </c>
      <c r="E15" s="316">
        <v>45.350241545893724</v>
      </c>
      <c r="F15" s="304">
        <v>1593</v>
      </c>
      <c r="G15" s="302">
        <v>42.868675995694296</v>
      </c>
      <c r="H15" s="303">
        <v>2123</v>
      </c>
      <c r="I15" s="316">
        <v>57.131324004305704</v>
      </c>
      <c r="J15" s="304">
        <v>19344</v>
      </c>
      <c r="K15" s="302">
        <v>54.630178768109808</v>
      </c>
      <c r="L15" s="303">
        <v>16065</v>
      </c>
      <c r="M15" s="316">
        <v>45.369821231890192</v>
      </c>
      <c r="N15" s="304">
        <v>11583</v>
      </c>
      <c r="O15" s="302">
        <v>39.816438073631019</v>
      </c>
      <c r="P15" s="303">
        <v>17508</v>
      </c>
      <c r="Q15" s="327">
        <v>60.183561926368981</v>
      </c>
    </row>
    <row r="16" spans="1:17" x14ac:dyDescent="0.25">
      <c r="A16" s="221">
        <v>40118</v>
      </c>
      <c r="B16" s="301">
        <v>3208</v>
      </c>
      <c r="C16" s="302">
        <v>56.083916083916087</v>
      </c>
      <c r="D16" s="303">
        <v>2512</v>
      </c>
      <c r="E16" s="316">
        <v>43.916083916083913</v>
      </c>
      <c r="F16" s="304">
        <v>1367</v>
      </c>
      <c r="G16" s="302">
        <v>42.852664576802511</v>
      </c>
      <c r="H16" s="303">
        <v>1823</v>
      </c>
      <c r="I16" s="316">
        <v>57.147335423197489</v>
      </c>
      <c r="J16" s="304">
        <v>19018</v>
      </c>
      <c r="K16" s="302">
        <v>55.696128389855325</v>
      </c>
      <c r="L16" s="303">
        <v>15128</v>
      </c>
      <c r="M16" s="316">
        <v>44.303871610144675</v>
      </c>
      <c r="N16" s="304">
        <v>10086</v>
      </c>
      <c r="O16" s="302">
        <v>40.848892308938481</v>
      </c>
      <c r="P16" s="303">
        <v>14605</v>
      </c>
      <c r="Q16" s="327">
        <v>59.151107691061519</v>
      </c>
    </row>
    <row r="17" spans="1:17" ht="15.75" thickBot="1" x14ac:dyDescent="0.3">
      <c r="A17" s="328">
        <v>40148</v>
      </c>
      <c r="B17" s="329">
        <v>2645</v>
      </c>
      <c r="C17" s="330">
        <v>55.462361081987844</v>
      </c>
      <c r="D17" s="331">
        <v>2124</v>
      </c>
      <c r="E17" s="332">
        <v>44.537638918012163</v>
      </c>
      <c r="F17" s="333">
        <v>1171</v>
      </c>
      <c r="G17" s="330">
        <v>46.248025276461298</v>
      </c>
      <c r="H17" s="331">
        <v>1361</v>
      </c>
      <c r="I17" s="332">
        <v>53.751974723538709</v>
      </c>
      <c r="J17" s="333">
        <v>17075</v>
      </c>
      <c r="K17" s="330">
        <v>54.448341836734691</v>
      </c>
      <c r="L17" s="331">
        <v>14285</v>
      </c>
      <c r="M17" s="332">
        <v>45.551658163265309</v>
      </c>
      <c r="N17" s="333">
        <v>9533</v>
      </c>
      <c r="O17" s="330">
        <v>36.693610469591995</v>
      </c>
      <c r="P17" s="331">
        <v>16447</v>
      </c>
      <c r="Q17" s="334">
        <v>63.306389530408005</v>
      </c>
    </row>
    <row r="18" spans="1:17" ht="15.75" thickTop="1" x14ac:dyDescent="0.25">
      <c r="A18" s="221">
        <v>40179</v>
      </c>
      <c r="B18" s="301">
        <v>2908</v>
      </c>
      <c r="C18" s="302">
        <v>55.880092236740964</v>
      </c>
      <c r="D18" s="303">
        <v>2296</v>
      </c>
      <c r="E18" s="316">
        <v>44.119907763259029</v>
      </c>
      <c r="F18" s="304">
        <v>1155</v>
      </c>
      <c r="G18" s="302">
        <v>46.05263157894737</v>
      </c>
      <c r="H18" s="303">
        <v>1353</v>
      </c>
      <c r="I18" s="316">
        <v>53.94736842105263</v>
      </c>
      <c r="J18" s="304">
        <v>14747</v>
      </c>
      <c r="K18" s="302">
        <v>56.232602478550994</v>
      </c>
      <c r="L18" s="303">
        <v>11478</v>
      </c>
      <c r="M18" s="316">
        <v>43.767397521448999</v>
      </c>
      <c r="N18" s="304">
        <v>6725</v>
      </c>
      <c r="O18" s="302">
        <v>39.670835299669655</v>
      </c>
      <c r="P18" s="303">
        <v>10227</v>
      </c>
      <c r="Q18" s="327">
        <v>60.329164700330338</v>
      </c>
    </row>
    <row r="19" spans="1:17" x14ac:dyDescent="0.25">
      <c r="A19" s="221">
        <v>40210</v>
      </c>
      <c r="B19" s="301">
        <v>3109</v>
      </c>
      <c r="C19" s="302">
        <v>56.568413391557492</v>
      </c>
      <c r="D19" s="303">
        <v>2387</v>
      </c>
      <c r="E19" s="316">
        <v>43.431586608442501</v>
      </c>
      <c r="F19" s="304">
        <v>1168</v>
      </c>
      <c r="G19" s="302">
        <v>44.495238095238093</v>
      </c>
      <c r="H19" s="303">
        <v>1457</v>
      </c>
      <c r="I19" s="316">
        <v>55.504761904761899</v>
      </c>
      <c r="J19" s="304">
        <v>15704</v>
      </c>
      <c r="K19" s="302">
        <v>57.429146096178464</v>
      </c>
      <c r="L19" s="303">
        <v>11641</v>
      </c>
      <c r="M19" s="316">
        <v>42.570853903821536</v>
      </c>
      <c r="N19" s="304">
        <v>7298</v>
      </c>
      <c r="O19" s="302">
        <v>41.164194257995376</v>
      </c>
      <c r="P19" s="303">
        <v>10431</v>
      </c>
      <c r="Q19" s="327">
        <v>58.835805742004624</v>
      </c>
    </row>
    <row r="20" spans="1:17" x14ac:dyDescent="0.25">
      <c r="A20" s="221">
        <v>40238</v>
      </c>
      <c r="B20" s="301">
        <v>3425</v>
      </c>
      <c r="C20" s="302">
        <v>55.108608205953338</v>
      </c>
      <c r="D20" s="303">
        <v>2790</v>
      </c>
      <c r="E20" s="316">
        <v>44.891391794046662</v>
      </c>
      <c r="F20" s="304">
        <v>1347</v>
      </c>
      <c r="G20" s="302">
        <v>43.090211132437624</v>
      </c>
      <c r="H20" s="303">
        <v>1779</v>
      </c>
      <c r="I20" s="316">
        <v>56.909788867562384</v>
      </c>
      <c r="J20" s="304">
        <v>17579</v>
      </c>
      <c r="K20" s="302">
        <v>56.397176772537691</v>
      </c>
      <c r="L20" s="303">
        <v>13591</v>
      </c>
      <c r="M20" s="316">
        <v>43.602823227462309</v>
      </c>
      <c r="N20" s="304">
        <v>8605</v>
      </c>
      <c r="O20" s="302">
        <v>40.103462739432352</v>
      </c>
      <c r="P20" s="303">
        <v>12852</v>
      </c>
      <c r="Q20" s="327">
        <v>59.896537260567648</v>
      </c>
    </row>
    <row r="21" spans="1:17" x14ac:dyDescent="0.25">
      <c r="A21" s="221">
        <v>40269</v>
      </c>
      <c r="B21" s="301">
        <v>2938</v>
      </c>
      <c r="C21" s="302">
        <v>55.760106282026953</v>
      </c>
      <c r="D21" s="303">
        <v>2331</v>
      </c>
      <c r="E21" s="316">
        <v>44.239893717973047</v>
      </c>
      <c r="F21" s="304">
        <v>1461</v>
      </c>
      <c r="G21" s="302">
        <v>47.159457714654621</v>
      </c>
      <c r="H21" s="303">
        <v>1637</v>
      </c>
      <c r="I21" s="316">
        <v>52.840542285345379</v>
      </c>
      <c r="J21" s="304">
        <v>16353</v>
      </c>
      <c r="K21" s="302">
        <v>56.279037753381289</v>
      </c>
      <c r="L21" s="303">
        <v>12704</v>
      </c>
      <c r="M21" s="316">
        <v>43.720962246618718</v>
      </c>
      <c r="N21" s="304">
        <v>7795</v>
      </c>
      <c r="O21" s="302">
        <v>40.983175604626709</v>
      </c>
      <c r="P21" s="303">
        <v>11225</v>
      </c>
      <c r="Q21" s="327">
        <v>59.016824395373291</v>
      </c>
    </row>
    <row r="22" spans="1:17" x14ac:dyDescent="0.25">
      <c r="A22" s="221">
        <v>40299</v>
      </c>
      <c r="B22" s="301">
        <v>3175</v>
      </c>
      <c r="C22" s="302">
        <v>56.334279630943925</v>
      </c>
      <c r="D22" s="303">
        <v>2461</v>
      </c>
      <c r="E22" s="316">
        <v>43.665720369056068</v>
      </c>
      <c r="F22" s="304">
        <v>1281</v>
      </c>
      <c r="G22" s="302">
        <v>43.990384615384613</v>
      </c>
      <c r="H22" s="303">
        <v>1631</v>
      </c>
      <c r="I22" s="316">
        <v>56.009615384615387</v>
      </c>
      <c r="J22" s="304">
        <v>18926</v>
      </c>
      <c r="K22" s="302">
        <v>55.979177142181079</v>
      </c>
      <c r="L22" s="303">
        <v>14883</v>
      </c>
      <c r="M22" s="316">
        <v>44.020822857818928</v>
      </c>
      <c r="N22" s="304">
        <v>9163</v>
      </c>
      <c r="O22" s="302">
        <v>41.047350266541237</v>
      </c>
      <c r="P22" s="303">
        <v>13160</v>
      </c>
      <c r="Q22" s="327">
        <v>58.952649733458763</v>
      </c>
    </row>
    <row r="23" spans="1:17" x14ac:dyDescent="0.25">
      <c r="A23" s="221">
        <v>40330</v>
      </c>
      <c r="B23" s="301">
        <v>3017</v>
      </c>
      <c r="C23" s="302">
        <v>58.435018400154945</v>
      </c>
      <c r="D23" s="303">
        <v>2146</v>
      </c>
      <c r="E23" s="316">
        <v>41.564981599845055</v>
      </c>
      <c r="F23" s="304">
        <v>1214</v>
      </c>
      <c r="G23" s="302">
        <v>44.714548802946588</v>
      </c>
      <c r="H23" s="303">
        <v>1501</v>
      </c>
      <c r="I23" s="316">
        <v>55.285451197053405</v>
      </c>
      <c r="J23" s="304">
        <v>22060</v>
      </c>
      <c r="K23" s="302">
        <v>57.440437443041269</v>
      </c>
      <c r="L23" s="303">
        <v>16345</v>
      </c>
      <c r="M23" s="316">
        <v>42.559562556958731</v>
      </c>
      <c r="N23" s="304">
        <v>11934</v>
      </c>
      <c r="O23" s="302">
        <v>43.722293460340723</v>
      </c>
      <c r="P23" s="303">
        <v>15361</v>
      </c>
      <c r="Q23" s="327">
        <v>56.277706539659277</v>
      </c>
    </row>
    <row r="24" spans="1:17" x14ac:dyDescent="0.25">
      <c r="A24" s="221">
        <v>40360</v>
      </c>
      <c r="B24" s="301">
        <v>3115</v>
      </c>
      <c r="C24" s="302">
        <v>57.685185185185183</v>
      </c>
      <c r="D24" s="303">
        <v>2285</v>
      </c>
      <c r="E24" s="316">
        <v>42.314814814814817</v>
      </c>
      <c r="F24" s="304">
        <v>1187</v>
      </c>
      <c r="G24" s="302">
        <v>44.809362023405058</v>
      </c>
      <c r="H24" s="303">
        <v>1462</v>
      </c>
      <c r="I24" s="316">
        <v>55.190637976594935</v>
      </c>
      <c r="J24" s="304">
        <v>23865</v>
      </c>
      <c r="K24" s="302">
        <v>56.188637487344906</v>
      </c>
      <c r="L24" s="303">
        <v>18608</v>
      </c>
      <c r="M24" s="316">
        <v>43.811362512655101</v>
      </c>
      <c r="N24" s="304">
        <v>10632</v>
      </c>
      <c r="O24" s="302">
        <v>42.040332147093714</v>
      </c>
      <c r="P24" s="303">
        <v>14658</v>
      </c>
      <c r="Q24" s="327">
        <v>57.959667852906286</v>
      </c>
    </row>
    <row r="25" spans="1:17" x14ac:dyDescent="0.25">
      <c r="A25" s="221">
        <v>40391</v>
      </c>
      <c r="B25" s="301">
        <v>2016</v>
      </c>
      <c r="C25" s="302">
        <v>55.736798451755597</v>
      </c>
      <c r="D25" s="303">
        <v>1601</v>
      </c>
      <c r="E25" s="316">
        <v>44.263201548244403</v>
      </c>
      <c r="F25" s="304">
        <v>806</v>
      </c>
      <c r="G25" s="302">
        <v>44.043715846994537</v>
      </c>
      <c r="H25" s="303">
        <v>1024</v>
      </c>
      <c r="I25" s="316">
        <v>55.956284153005463</v>
      </c>
      <c r="J25" s="304">
        <v>16320</v>
      </c>
      <c r="K25" s="302">
        <v>59.291553133514988</v>
      </c>
      <c r="L25" s="303">
        <v>11205</v>
      </c>
      <c r="M25" s="316">
        <v>40.708446866485012</v>
      </c>
      <c r="N25" s="304">
        <v>6846</v>
      </c>
      <c r="O25" s="302">
        <v>44.521037913767316</v>
      </c>
      <c r="P25" s="303">
        <v>8531</v>
      </c>
      <c r="Q25" s="327">
        <v>55.478962086232684</v>
      </c>
    </row>
    <row r="26" spans="1:17" x14ac:dyDescent="0.25">
      <c r="A26" s="221">
        <v>40422</v>
      </c>
      <c r="B26" s="301">
        <v>3344</v>
      </c>
      <c r="C26" s="302">
        <v>53.27385693802772</v>
      </c>
      <c r="D26" s="303">
        <v>2933</v>
      </c>
      <c r="E26" s="316">
        <v>46.72614306197228</v>
      </c>
      <c r="F26" s="304">
        <v>1502</v>
      </c>
      <c r="G26" s="302">
        <v>40.096102509343304</v>
      </c>
      <c r="H26" s="303">
        <v>2244</v>
      </c>
      <c r="I26" s="316">
        <v>59.903897490656696</v>
      </c>
      <c r="J26" s="304">
        <v>19738</v>
      </c>
      <c r="K26" s="302">
        <v>54.235704668480203</v>
      </c>
      <c r="L26" s="303">
        <v>16655</v>
      </c>
      <c r="M26" s="316">
        <v>45.764295331519797</v>
      </c>
      <c r="N26" s="304">
        <v>10666</v>
      </c>
      <c r="O26" s="302">
        <v>40.928626247122025</v>
      </c>
      <c r="P26" s="303">
        <v>15394</v>
      </c>
      <c r="Q26" s="327">
        <v>59.071373752877975</v>
      </c>
    </row>
    <row r="27" spans="1:17" x14ac:dyDescent="0.25">
      <c r="A27" s="221">
        <v>40452</v>
      </c>
      <c r="B27" s="301">
        <v>3359</v>
      </c>
      <c r="C27" s="302">
        <v>54.778212654924985</v>
      </c>
      <c r="D27" s="303">
        <v>2773</v>
      </c>
      <c r="E27" s="316">
        <v>45.221787345075015</v>
      </c>
      <c r="F27" s="304">
        <v>1561</v>
      </c>
      <c r="G27" s="302">
        <v>42.155009451795841</v>
      </c>
      <c r="H27" s="303">
        <v>2142</v>
      </c>
      <c r="I27" s="316">
        <v>57.844990548204159</v>
      </c>
      <c r="J27" s="304">
        <v>18299</v>
      </c>
      <c r="K27" s="302">
        <v>54.129444477311715</v>
      </c>
      <c r="L27" s="303">
        <v>15507</v>
      </c>
      <c r="M27" s="316">
        <v>45.870555522688278</v>
      </c>
      <c r="N27" s="304">
        <v>12192</v>
      </c>
      <c r="O27" s="302">
        <v>41.982025412348065</v>
      </c>
      <c r="P27" s="303">
        <v>16849</v>
      </c>
      <c r="Q27" s="327">
        <v>58.017974587651942</v>
      </c>
    </row>
    <row r="28" spans="1:17" x14ac:dyDescent="0.25">
      <c r="A28" s="221">
        <v>40483</v>
      </c>
      <c r="B28" s="301">
        <v>3449</v>
      </c>
      <c r="C28" s="302">
        <v>58.171698431438692</v>
      </c>
      <c r="D28" s="303">
        <v>2480</v>
      </c>
      <c r="E28" s="316">
        <v>41.828301568561308</v>
      </c>
      <c r="F28" s="304">
        <v>1459</v>
      </c>
      <c r="G28" s="302">
        <v>44.795824378262203</v>
      </c>
      <c r="H28" s="303">
        <v>1798</v>
      </c>
      <c r="I28" s="316">
        <v>55.204175621737797</v>
      </c>
      <c r="J28" s="304">
        <v>19020</v>
      </c>
      <c r="K28" s="302">
        <v>56.647605432451755</v>
      </c>
      <c r="L28" s="303">
        <v>14556</v>
      </c>
      <c r="M28" s="316">
        <v>43.352394567548245</v>
      </c>
      <c r="N28" s="304">
        <v>10591</v>
      </c>
      <c r="O28" s="302">
        <v>40.982084123360288</v>
      </c>
      <c r="P28" s="303">
        <v>15252</v>
      </c>
      <c r="Q28" s="327">
        <v>59.017915876639705</v>
      </c>
    </row>
    <row r="29" spans="1:17" ht="15.75" thickBot="1" x14ac:dyDescent="0.3">
      <c r="A29" s="328">
        <v>40513</v>
      </c>
      <c r="B29" s="329">
        <v>2792</v>
      </c>
      <c r="C29" s="330">
        <v>55.473872441883564</v>
      </c>
      <c r="D29" s="331">
        <v>2241</v>
      </c>
      <c r="E29" s="332">
        <v>44.526127558116428</v>
      </c>
      <c r="F29" s="333">
        <v>1192</v>
      </c>
      <c r="G29" s="330">
        <v>45.357686453576861</v>
      </c>
      <c r="H29" s="331">
        <v>1436</v>
      </c>
      <c r="I29" s="332">
        <v>54.642313546423139</v>
      </c>
      <c r="J29" s="333">
        <v>15987</v>
      </c>
      <c r="K29" s="330">
        <v>54.373852118903478</v>
      </c>
      <c r="L29" s="331">
        <v>13415</v>
      </c>
      <c r="M29" s="332">
        <v>45.626147881096522</v>
      </c>
      <c r="N29" s="333">
        <v>9803</v>
      </c>
      <c r="O29" s="330">
        <v>39.448692152917502</v>
      </c>
      <c r="P29" s="331">
        <v>15047</v>
      </c>
      <c r="Q29" s="334">
        <v>60.551307847082491</v>
      </c>
    </row>
    <row r="30" spans="1:17" ht="15.75" thickTop="1" x14ac:dyDescent="0.25">
      <c r="A30" s="221">
        <v>40544</v>
      </c>
      <c r="B30" s="301">
        <v>3197</v>
      </c>
      <c r="C30" s="302">
        <v>58.435386583805517</v>
      </c>
      <c r="D30" s="303">
        <v>2274</v>
      </c>
      <c r="E30" s="316">
        <v>41.564613416194476</v>
      </c>
      <c r="F30" s="304">
        <v>1050</v>
      </c>
      <c r="G30" s="302">
        <v>44.833475661827499</v>
      </c>
      <c r="H30" s="303">
        <v>1292</v>
      </c>
      <c r="I30" s="316">
        <v>55.166524338172508</v>
      </c>
      <c r="J30" s="304">
        <v>15694</v>
      </c>
      <c r="K30" s="302">
        <v>56.573303053242498</v>
      </c>
      <c r="L30" s="303">
        <v>12047</v>
      </c>
      <c r="M30" s="316">
        <v>43.426696946757509</v>
      </c>
      <c r="N30" s="304">
        <v>7518</v>
      </c>
      <c r="O30" s="302">
        <v>41.829410782840924</v>
      </c>
      <c r="P30" s="303">
        <v>10455</v>
      </c>
      <c r="Q30" s="327">
        <v>58.170589217159076</v>
      </c>
    </row>
    <row r="31" spans="1:17" x14ac:dyDescent="0.25">
      <c r="A31" s="221">
        <v>40575</v>
      </c>
      <c r="B31" s="301">
        <v>2756</v>
      </c>
      <c r="C31" s="302">
        <v>55.69927243330639</v>
      </c>
      <c r="D31" s="303">
        <v>2192</v>
      </c>
      <c r="E31" s="316">
        <v>44.300727566693617</v>
      </c>
      <c r="F31" s="304">
        <v>995</v>
      </c>
      <c r="G31" s="302">
        <v>43.223284100781925</v>
      </c>
      <c r="H31" s="303">
        <v>1307</v>
      </c>
      <c r="I31" s="316">
        <v>56.776715899218068</v>
      </c>
      <c r="J31" s="304">
        <v>14312</v>
      </c>
      <c r="K31" s="302">
        <v>57.344338488660952</v>
      </c>
      <c r="L31" s="303">
        <v>10646</v>
      </c>
      <c r="M31" s="316">
        <v>42.655661511339048</v>
      </c>
      <c r="N31" s="304">
        <v>7283</v>
      </c>
      <c r="O31" s="302">
        <v>41.081904332129966</v>
      </c>
      <c r="P31" s="303">
        <v>10445</v>
      </c>
      <c r="Q31" s="327">
        <v>58.918095667870041</v>
      </c>
    </row>
    <row r="32" spans="1:17" x14ac:dyDescent="0.25">
      <c r="A32" s="221">
        <v>40603</v>
      </c>
      <c r="B32" s="301">
        <v>3438</v>
      </c>
      <c r="C32" s="302">
        <v>56.583278472679396</v>
      </c>
      <c r="D32" s="303">
        <v>2638</v>
      </c>
      <c r="E32" s="316">
        <v>43.416721527320604</v>
      </c>
      <c r="F32" s="304">
        <v>1365</v>
      </c>
      <c r="G32" s="302">
        <v>45.138888888888893</v>
      </c>
      <c r="H32" s="303">
        <v>1659</v>
      </c>
      <c r="I32" s="316">
        <v>54.861111111111114</v>
      </c>
      <c r="J32" s="304">
        <v>16521</v>
      </c>
      <c r="K32" s="302">
        <v>55.361570940285496</v>
      </c>
      <c r="L32" s="303">
        <v>13321</v>
      </c>
      <c r="M32" s="316">
        <v>44.638429059714497</v>
      </c>
      <c r="N32" s="304">
        <v>8800</v>
      </c>
      <c r="O32" s="302">
        <v>41.781407273763179</v>
      </c>
      <c r="P32" s="303">
        <v>12262</v>
      </c>
      <c r="Q32" s="327">
        <v>58.218592726236828</v>
      </c>
    </row>
    <row r="33" spans="1:17" x14ac:dyDescent="0.25">
      <c r="A33" s="221">
        <v>40634</v>
      </c>
      <c r="B33" s="301">
        <v>2768</v>
      </c>
      <c r="C33" s="302">
        <v>56.96645400288125</v>
      </c>
      <c r="D33" s="303">
        <v>2091</v>
      </c>
      <c r="E33" s="316">
        <v>43.03354599711875</v>
      </c>
      <c r="F33" s="304">
        <v>1202</v>
      </c>
      <c r="G33" s="302">
        <v>45.895379915998475</v>
      </c>
      <c r="H33" s="303">
        <v>1417</v>
      </c>
      <c r="I33" s="316">
        <v>54.104620084001532</v>
      </c>
      <c r="J33" s="304">
        <v>14769</v>
      </c>
      <c r="K33" s="302">
        <v>55.266998465741125</v>
      </c>
      <c r="L33" s="303">
        <v>11954</v>
      </c>
      <c r="M33" s="316">
        <v>44.733001534258875</v>
      </c>
      <c r="N33" s="304">
        <v>8336</v>
      </c>
      <c r="O33" s="302">
        <v>41.933698878213185</v>
      </c>
      <c r="P33" s="303">
        <v>11543</v>
      </c>
      <c r="Q33" s="327">
        <v>58.066301121786815</v>
      </c>
    </row>
    <row r="34" spans="1:17" x14ac:dyDescent="0.25">
      <c r="A34" s="221">
        <v>40664</v>
      </c>
      <c r="B34" s="301">
        <v>2881</v>
      </c>
      <c r="C34" s="302">
        <v>55.585568203743009</v>
      </c>
      <c r="D34" s="303">
        <v>2302</v>
      </c>
      <c r="E34" s="316">
        <v>44.414431796256991</v>
      </c>
      <c r="F34" s="304">
        <v>1223</v>
      </c>
      <c r="G34" s="302">
        <v>44.456561250454378</v>
      </c>
      <c r="H34" s="303">
        <v>1528</v>
      </c>
      <c r="I34" s="316">
        <v>55.543438749545615</v>
      </c>
      <c r="J34" s="304">
        <v>18761</v>
      </c>
      <c r="K34" s="302">
        <v>55.566744661315639</v>
      </c>
      <c r="L34" s="303">
        <v>15002</v>
      </c>
      <c r="M34" s="316">
        <v>44.433255338684354</v>
      </c>
      <c r="N34" s="304">
        <v>9497</v>
      </c>
      <c r="O34" s="302">
        <v>41.631597404874626</v>
      </c>
      <c r="P34" s="303">
        <v>13315</v>
      </c>
      <c r="Q34" s="327">
        <v>58.368402595125367</v>
      </c>
    </row>
    <row r="35" spans="1:17" x14ac:dyDescent="0.25">
      <c r="A35" s="221">
        <v>40695</v>
      </c>
      <c r="B35" s="301">
        <v>2851</v>
      </c>
      <c r="C35" s="302">
        <v>57.970719804798698</v>
      </c>
      <c r="D35" s="303">
        <v>2067</v>
      </c>
      <c r="E35" s="316">
        <v>42.029280195201302</v>
      </c>
      <c r="F35" s="304">
        <v>1192</v>
      </c>
      <c r="G35" s="302">
        <v>46.855345911949684</v>
      </c>
      <c r="H35" s="303">
        <v>1352</v>
      </c>
      <c r="I35" s="316">
        <v>53.144654088050316</v>
      </c>
      <c r="J35" s="304">
        <v>20893</v>
      </c>
      <c r="K35" s="302">
        <v>55.912971338346672</v>
      </c>
      <c r="L35" s="303">
        <v>16474</v>
      </c>
      <c r="M35" s="316">
        <v>44.087028661653335</v>
      </c>
      <c r="N35" s="304">
        <v>11498</v>
      </c>
      <c r="O35" s="302">
        <v>43.862058442053865</v>
      </c>
      <c r="P35" s="303">
        <v>14716</v>
      </c>
      <c r="Q35" s="327">
        <v>56.137941557946135</v>
      </c>
    </row>
    <row r="36" spans="1:17" x14ac:dyDescent="0.25">
      <c r="A36" s="221">
        <v>40725</v>
      </c>
      <c r="B36" s="301">
        <v>2883</v>
      </c>
      <c r="C36" s="302">
        <v>57.879943786388274</v>
      </c>
      <c r="D36" s="303">
        <v>2098</v>
      </c>
      <c r="E36" s="316">
        <v>42.120056213611726</v>
      </c>
      <c r="F36" s="304">
        <v>1057</v>
      </c>
      <c r="G36" s="302">
        <v>47.828054298642535</v>
      </c>
      <c r="H36" s="303">
        <v>1153</v>
      </c>
      <c r="I36" s="316">
        <v>52.171945701357473</v>
      </c>
      <c r="J36" s="304">
        <v>21601</v>
      </c>
      <c r="K36" s="302">
        <v>54.932227958192406</v>
      </c>
      <c r="L36" s="303">
        <v>17722</v>
      </c>
      <c r="M36" s="316">
        <v>45.067772041807594</v>
      </c>
      <c r="N36" s="304">
        <v>11104</v>
      </c>
      <c r="O36" s="302">
        <v>43.49563241803439</v>
      </c>
      <c r="P36" s="303">
        <v>14425</v>
      </c>
      <c r="Q36" s="327">
        <v>56.50436758196561</v>
      </c>
    </row>
    <row r="37" spans="1:17" x14ac:dyDescent="0.25">
      <c r="A37" s="221">
        <v>40756</v>
      </c>
      <c r="B37" s="301">
        <v>1972</v>
      </c>
      <c r="C37" s="302">
        <v>58.498961732423616</v>
      </c>
      <c r="D37" s="303">
        <v>1399</v>
      </c>
      <c r="E37" s="316">
        <v>41.501038267576384</v>
      </c>
      <c r="F37" s="304">
        <v>1019</v>
      </c>
      <c r="G37" s="302">
        <v>48.02073515551367</v>
      </c>
      <c r="H37" s="303">
        <v>1103</v>
      </c>
      <c r="I37" s="316">
        <v>51.97926484448633</v>
      </c>
      <c r="J37" s="304">
        <v>15528</v>
      </c>
      <c r="K37" s="302">
        <v>58.25985817731587</v>
      </c>
      <c r="L37" s="303">
        <v>11125</v>
      </c>
      <c r="M37" s="316">
        <v>41.740141822684123</v>
      </c>
      <c r="N37" s="304">
        <v>7782</v>
      </c>
      <c r="O37" s="302">
        <v>45.323238206173563</v>
      </c>
      <c r="P37" s="303">
        <v>9388</v>
      </c>
      <c r="Q37" s="327">
        <v>54.676761793826444</v>
      </c>
    </row>
    <row r="38" spans="1:17" x14ac:dyDescent="0.25">
      <c r="A38" s="221">
        <v>40787</v>
      </c>
      <c r="B38" s="301">
        <v>2839</v>
      </c>
      <c r="C38" s="302">
        <v>52.351097178683382</v>
      </c>
      <c r="D38" s="303">
        <v>2584</v>
      </c>
      <c r="E38" s="316">
        <v>47.648902821316611</v>
      </c>
      <c r="F38" s="304">
        <v>1513</v>
      </c>
      <c r="G38" s="302">
        <v>43.640034612056532</v>
      </c>
      <c r="H38" s="303">
        <v>1954</v>
      </c>
      <c r="I38" s="316">
        <v>56.359965387943468</v>
      </c>
      <c r="J38" s="304">
        <v>18894</v>
      </c>
      <c r="K38" s="302">
        <v>53.902773022937346</v>
      </c>
      <c r="L38" s="303">
        <v>16158</v>
      </c>
      <c r="M38" s="316">
        <v>46.097226977062647</v>
      </c>
      <c r="N38" s="304">
        <v>10829</v>
      </c>
      <c r="O38" s="302">
        <v>41.221926151503617</v>
      </c>
      <c r="P38" s="303">
        <v>15441</v>
      </c>
      <c r="Q38" s="327">
        <v>58.778073848496383</v>
      </c>
    </row>
    <row r="39" spans="1:17" x14ac:dyDescent="0.25">
      <c r="A39" s="221">
        <v>40817</v>
      </c>
      <c r="B39" s="301">
        <v>2762</v>
      </c>
      <c r="C39" s="302">
        <v>56.332857434223946</v>
      </c>
      <c r="D39" s="303">
        <v>2141</v>
      </c>
      <c r="E39" s="316">
        <v>43.667142565776054</v>
      </c>
      <c r="F39" s="304">
        <v>1514</v>
      </c>
      <c r="G39" s="302">
        <v>43.896781675848075</v>
      </c>
      <c r="H39" s="303">
        <v>1935</v>
      </c>
      <c r="I39" s="316">
        <v>56.103218324151925</v>
      </c>
      <c r="J39" s="304">
        <v>17365</v>
      </c>
      <c r="K39" s="302">
        <v>53.701756556160319</v>
      </c>
      <c r="L39" s="303">
        <v>14971</v>
      </c>
      <c r="M39" s="316">
        <v>46.298243443839681</v>
      </c>
      <c r="N39" s="304">
        <v>12483</v>
      </c>
      <c r="O39" s="302">
        <v>41.282492228321978</v>
      </c>
      <c r="P39" s="303">
        <v>17755</v>
      </c>
      <c r="Q39" s="327">
        <v>58.717507771678022</v>
      </c>
    </row>
    <row r="40" spans="1:17" x14ac:dyDescent="0.25">
      <c r="A40" s="221">
        <v>40848</v>
      </c>
      <c r="B40" s="301">
        <v>2523</v>
      </c>
      <c r="C40" s="302">
        <v>55.929949013522496</v>
      </c>
      <c r="D40" s="303">
        <v>1988</v>
      </c>
      <c r="E40" s="316">
        <v>44.070050986477497</v>
      </c>
      <c r="F40" s="304">
        <v>1365</v>
      </c>
      <c r="G40" s="302">
        <v>45.43941411451398</v>
      </c>
      <c r="H40" s="303">
        <v>1639</v>
      </c>
      <c r="I40" s="316">
        <v>54.56058588548602</v>
      </c>
      <c r="J40" s="304">
        <v>16708</v>
      </c>
      <c r="K40" s="302">
        <v>54.425225577380374</v>
      </c>
      <c r="L40" s="303">
        <v>13991</v>
      </c>
      <c r="M40" s="316">
        <v>45.574774422619626</v>
      </c>
      <c r="N40" s="304">
        <v>10373</v>
      </c>
      <c r="O40" s="302">
        <v>40.737540745395279</v>
      </c>
      <c r="P40" s="303">
        <v>15090</v>
      </c>
      <c r="Q40" s="327">
        <v>59.262459254604714</v>
      </c>
    </row>
    <row r="41" spans="1:17" ht="15.75" thickBot="1" x14ac:dyDescent="0.3">
      <c r="A41" s="328">
        <v>40878</v>
      </c>
      <c r="B41" s="329">
        <v>2202</v>
      </c>
      <c r="C41" s="330">
        <v>55.930911861823731</v>
      </c>
      <c r="D41" s="331">
        <v>1735</v>
      </c>
      <c r="E41" s="332">
        <v>44.069088138176276</v>
      </c>
      <c r="F41" s="333">
        <v>1027</v>
      </c>
      <c r="G41" s="330">
        <v>48.374941121055109</v>
      </c>
      <c r="H41" s="331">
        <v>1096</v>
      </c>
      <c r="I41" s="332">
        <v>51.625058878944884</v>
      </c>
      <c r="J41" s="333">
        <v>15124</v>
      </c>
      <c r="K41" s="330">
        <v>53.570416548597336</v>
      </c>
      <c r="L41" s="331">
        <v>13108</v>
      </c>
      <c r="M41" s="332">
        <v>46.429583451402664</v>
      </c>
      <c r="N41" s="333">
        <v>9589</v>
      </c>
      <c r="O41" s="330">
        <v>39.472275964269542</v>
      </c>
      <c r="P41" s="331">
        <v>14704</v>
      </c>
      <c r="Q41" s="334">
        <v>60.527724035730458</v>
      </c>
    </row>
    <row r="42" spans="1:17" ht="15.75" thickTop="1" x14ac:dyDescent="0.25">
      <c r="A42" s="221">
        <v>40909</v>
      </c>
      <c r="B42" s="301">
        <v>2340</v>
      </c>
      <c r="C42" s="302">
        <v>56.617469150737968</v>
      </c>
      <c r="D42" s="303">
        <v>1793</v>
      </c>
      <c r="E42" s="316">
        <v>43.382530849262032</v>
      </c>
      <c r="F42" s="304">
        <v>935</v>
      </c>
      <c r="G42" s="302">
        <v>46.378968253968253</v>
      </c>
      <c r="H42" s="303">
        <v>1081</v>
      </c>
      <c r="I42" s="316">
        <v>53.621031746031747</v>
      </c>
      <c r="J42" s="304">
        <v>12624</v>
      </c>
      <c r="K42" s="302">
        <v>55.121823421535233</v>
      </c>
      <c r="L42" s="303">
        <v>10278</v>
      </c>
      <c r="M42" s="316">
        <v>44.87817657846476</v>
      </c>
      <c r="N42" s="304">
        <v>7828</v>
      </c>
      <c r="O42" s="302">
        <v>41.758241758241759</v>
      </c>
      <c r="P42" s="303">
        <v>10918</v>
      </c>
      <c r="Q42" s="327">
        <v>58.241758241758248</v>
      </c>
    </row>
    <row r="43" spans="1:17" x14ac:dyDescent="0.25">
      <c r="A43" s="221">
        <v>40940</v>
      </c>
      <c r="B43" s="301">
        <v>2093</v>
      </c>
      <c r="C43" s="302">
        <v>56.859549035588152</v>
      </c>
      <c r="D43" s="303">
        <v>1588</v>
      </c>
      <c r="E43" s="316">
        <v>43.140450964411848</v>
      </c>
      <c r="F43" s="304">
        <v>985</v>
      </c>
      <c r="G43" s="302">
        <v>45.224977043158859</v>
      </c>
      <c r="H43" s="303">
        <v>1193</v>
      </c>
      <c r="I43" s="316">
        <v>54.775022956841134</v>
      </c>
      <c r="J43" s="304">
        <v>12346</v>
      </c>
      <c r="K43" s="302">
        <v>54.481267375667443</v>
      </c>
      <c r="L43" s="303">
        <v>10315</v>
      </c>
      <c r="M43" s="316">
        <v>45.51873262433255</v>
      </c>
      <c r="N43" s="304">
        <v>7568</v>
      </c>
      <c r="O43" s="302">
        <v>41.443513498713102</v>
      </c>
      <c r="P43" s="303">
        <v>10693</v>
      </c>
      <c r="Q43" s="327">
        <v>58.556486501286898</v>
      </c>
    </row>
    <row r="44" spans="1:17" x14ac:dyDescent="0.25">
      <c r="A44" s="221">
        <v>40969</v>
      </c>
      <c r="B44" s="301">
        <v>2945</v>
      </c>
      <c r="C44" s="302">
        <v>55.713204691638282</v>
      </c>
      <c r="D44" s="303">
        <v>2341</v>
      </c>
      <c r="E44" s="316">
        <v>44.286795308361711</v>
      </c>
      <c r="F44" s="304">
        <v>1175</v>
      </c>
      <c r="G44" s="302">
        <v>45.826833073322931</v>
      </c>
      <c r="H44" s="303">
        <v>1389</v>
      </c>
      <c r="I44" s="316">
        <v>54.173166926677062</v>
      </c>
      <c r="J44" s="304">
        <v>12665</v>
      </c>
      <c r="K44" s="302">
        <v>54.56229536446665</v>
      </c>
      <c r="L44" s="303">
        <v>10547</v>
      </c>
      <c r="M44" s="316">
        <v>45.437704635533343</v>
      </c>
      <c r="N44" s="304">
        <v>8266</v>
      </c>
      <c r="O44" s="302">
        <v>41.914710207393135</v>
      </c>
      <c r="P44" s="303">
        <v>11455</v>
      </c>
      <c r="Q44" s="327">
        <v>58.085289792606865</v>
      </c>
    </row>
    <row r="45" spans="1:17" x14ac:dyDescent="0.25">
      <c r="A45" s="221">
        <v>41000</v>
      </c>
      <c r="B45" s="301">
        <v>2640</v>
      </c>
      <c r="C45" s="302">
        <v>52.547770700636946</v>
      </c>
      <c r="D45" s="303">
        <v>2384</v>
      </c>
      <c r="E45" s="316">
        <v>47.452229299363054</v>
      </c>
      <c r="F45" s="304">
        <v>1153</v>
      </c>
      <c r="G45" s="302">
        <v>46.604688763136622</v>
      </c>
      <c r="H45" s="303">
        <v>1321</v>
      </c>
      <c r="I45" s="316">
        <v>53.395311236863371</v>
      </c>
      <c r="J45" s="304">
        <v>11846</v>
      </c>
      <c r="K45" s="302">
        <v>53.833219722790268</v>
      </c>
      <c r="L45" s="303">
        <v>10159</v>
      </c>
      <c r="M45" s="316">
        <v>46.166780277209725</v>
      </c>
      <c r="N45" s="304">
        <v>8143</v>
      </c>
      <c r="O45" s="302">
        <v>41.495108030982472</v>
      </c>
      <c r="P45" s="303">
        <v>11481</v>
      </c>
      <c r="Q45" s="327">
        <v>58.504891969017528</v>
      </c>
    </row>
    <row r="46" spans="1:17" x14ac:dyDescent="0.25">
      <c r="A46" s="221">
        <v>41030</v>
      </c>
      <c r="B46" s="301">
        <v>2535</v>
      </c>
      <c r="C46" s="302">
        <v>54.870129870129873</v>
      </c>
      <c r="D46" s="303">
        <v>2085</v>
      </c>
      <c r="E46" s="316">
        <v>45.129870129870127</v>
      </c>
      <c r="F46" s="304">
        <v>1163</v>
      </c>
      <c r="G46" s="302">
        <v>43.541744664919506</v>
      </c>
      <c r="H46" s="303">
        <v>1508</v>
      </c>
      <c r="I46" s="316">
        <v>56.458255335080501</v>
      </c>
      <c r="J46" s="304">
        <v>13870</v>
      </c>
      <c r="K46" s="302">
        <v>54.34101238050463</v>
      </c>
      <c r="L46" s="303">
        <v>11654</v>
      </c>
      <c r="M46" s="316">
        <v>45.658987619495377</v>
      </c>
      <c r="N46" s="304">
        <v>9372</v>
      </c>
      <c r="O46" s="302">
        <v>42.833638025594148</v>
      </c>
      <c r="P46" s="303">
        <v>12508</v>
      </c>
      <c r="Q46" s="327">
        <v>57.166361974405852</v>
      </c>
    </row>
    <row r="47" spans="1:17" x14ac:dyDescent="0.25">
      <c r="A47" s="221">
        <v>41061</v>
      </c>
      <c r="B47" s="301">
        <v>2424</v>
      </c>
      <c r="C47" s="302">
        <v>55.040871934604908</v>
      </c>
      <c r="D47" s="303">
        <v>1980</v>
      </c>
      <c r="E47" s="316">
        <v>44.959128065395092</v>
      </c>
      <c r="F47" s="304">
        <v>1173</v>
      </c>
      <c r="G47" s="302">
        <v>45.784543325526933</v>
      </c>
      <c r="H47" s="303">
        <v>1389</v>
      </c>
      <c r="I47" s="316">
        <v>54.215456674473074</v>
      </c>
      <c r="J47" s="304">
        <v>16958</v>
      </c>
      <c r="K47" s="302">
        <v>55.519905709795701</v>
      </c>
      <c r="L47" s="303">
        <v>13586</v>
      </c>
      <c r="M47" s="316">
        <v>44.480094290204299</v>
      </c>
      <c r="N47" s="304">
        <v>12493</v>
      </c>
      <c r="O47" s="302">
        <v>44.651345652096211</v>
      </c>
      <c r="P47" s="303">
        <v>15486</v>
      </c>
      <c r="Q47" s="327">
        <v>55.348654347903782</v>
      </c>
    </row>
    <row r="48" spans="1:17" x14ac:dyDescent="0.25">
      <c r="A48" s="221">
        <v>41091</v>
      </c>
      <c r="B48" s="301">
        <v>2619</v>
      </c>
      <c r="C48" s="302">
        <v>56.541450777202073</v>
      </c>
      <c r="D48" s="303">
        <v>2013</v>
      </c>
      <c r="E48" s="316">
        <v>43.458549222797927</v>
      </c>
      <c r="F48" s="304">
        <v>1098</v>
      </c>
      <c r="G48" s="302">
        <v>43.092621664050235</v>
      </c>
      <c r="H48" s="303">
        <v>1450</v>
      </c>
      <c r="I48" s="316">
        <v>56.907378335949765</v>
      </c>
      <c r="J48" s="304">
        <v>17328</v>
      </c>
      <c r="K48" s="302">
        <v>54.323155056743367</v>
      </c>
      <c r="L48" s="303">
        <v>14570</v>
      </c>
      <c r="M48" s="316">
        <v>45.676844943256626</v>
      </c>
      <c r="N48" s="304">
        <v>11901</v>
      </c>
      <c r="O48" s="302">
        <v>43.111755116826664</v>
      </c>
      <c r="P48" s="303">
        <v>15704</v>
      </c>
      <c r="Q48" s="327">
        <v>56.888244883173336</v>
      </c>
    </row>
    <row r="49" spans="1:17" x14ac:dyDescent="0.25">
      <c r="A49" s="221">
        <v>41122</v>
      </c>
      <c r="B49" s="301">
        <v>1583</v>
      </c>
      <c r="C49" s="302">
        <v>54.851004851004845</v>
      </c>
      <c r="D49" s="303">
        <v>1303</v>
      </c>
      <c r="E49" s="316">
        <v>45.148995148995148</v>
      </c>
      <c r="F49" s="304">
        <v>841</v>
      </c>
      <c r="G49" s="302">
        <v>46.056955093099674</v>
      </c>
      <c r="H49" s="303">
        <v>985</v>
      </c>
      <c r="I49" s="316">
        <v>53.943044906900326</v>
      </c>
      <c r="J49" s="304">
        <v>10847</v>
      </c>
      <c r="K49" s="302">
        <v>57.715228264339679</v>
      </c>
      <c r="L49" s="303">
        <v>7947</v>
      </c>
      <c r="M49" s="316">
        <v>42.284771735660314</v>
      </c>
      <c r="N49" s="304">
        <v>6789</v>
      </c>
      <c r="O49" s="302">
        <v>44.620440354912915</v>
      </c>
      <c r="P49" s="303">
        <v>8426</v>
      </c>
      <c r="Q49" s="327">
        <v>55.379559645087085</v>
      </c>
    </row>
    <row r="50" spans="1:17" x14ac:dyDescent="0.25">
      <c r="A50" s="221">
        <v>41153</v>
      </c>
      <c r="B50" s="301">
        <v>2379</v>
      </c>
      <c r="C50" s="302">
        <v>51.59401431359791</v>
      </c>
      <c r="D50" s="303">
        <v>2232</v>
      </c>
      <c r="E50" s="316">
        <v>48.405985686402083</v>
      </c>
      <c r="F50" s="304">
        <v>1336</v>
      </c>
      <c r="G50" s="302">
        <v>41.815336463223787</v>
      </c>
      <c r="H50" s="303">
        <v>1859</v>
      </c>
      <c r="I50" s="316">
        <v>58.184663536776213</v>
      </c>
      <c r="J50" s="304">
        <v>12764</v>
      </c>
      <c r="K50" s="302">
        <v>52.920933703719065</v>
      </c>
      <c r="L50" s="303">
        <v>11355</v>
      </c>
      <c r="M50" s="316">
        <v>47.079066296280942</v>
      </c>
      <c r="N50" s="304">
        <v>9773</v>
      </c>
      <c r="O50" s="302">
        <v>41.604938271604944</v>
      </c>
      <c r="P50" s="303">
        <v>13717</v>
      </c>
      <c r="Q50" s="327">
        <v>58.395061728395056</v>
      </c>
    </row>
    <row r="51" spans="1:17" x14ac:dyDescent="0.25">
      <c r="A51" s="221">
        <v>41183</v>
      </c>
      <c r="B51" s="301">
        <v>2518</v>
      </c>
      <c r="C51" s="302">
        <v>50.20937188434695</v>
      </c>
      <c r="D51" s="303">
        <v>2497</v>
      </c>
      <c r="E51" s="316">
        <v>49.790628115653043</v>
      </c>
      <c r="F51" s="304">
        <v>1573</v>
      </c>
      <c r="G51" s="302">
        <v>35.419950461607748</v>
      </c>
      <c r="H51" s="303">
        <v>2868</v>
      </c>
      <c r="I51" s="316">
        <v>64.580049538392259</v>
      </c>
      <c r="J51" s="304">
        <v>14038</v>
      </c>
      <c r="K51" s="302">
        <v>53.957028097013492</v>
      </c>
      <c r="L51" s="303">
        <v>11979</v>
      </c>
      <c r="M51" s="316">
        <v>46.042971902986508</v>
      </c>
      <c r="N51" s="304">
        <v>12946</v>
      </c>
      <c r="O51" s="302">
        <v>41.367630611918841</v>
      </c>
      <c r="P51" s="303">
        <v>18349</v>
      </c>
      <c r="Q51" s="327">
        <v>58.632369388081159</v>
      </c>
    </row>
    <row r="52" spans="1:17" x14ac:dyDescent="0.25">
      <c r="A52" s="221">
        <v>41214</v>
      </c>
      <c r="B52" s="301">
        <v>2145</v>
      </c>
      <c r="C52" s="302">
        <v>51.168893129770986</v>
      </c>
      <c r="D52" s="303">
        <v>2047</v>
      </c>
      <c r="E52" s="316">
        <v>48.831106870229007</v>
      </c>
      <c r="F52" s="304">
        <v>1105</v>
      </c>
      <c r="G52" s="302">
        <v>36.229508196721312</v>
      </c>
      <c r="H52" s="303">
        <v>1945</v>
      </c>
      <c r="I52" s="316">
        <v>63.770491803278681</v>
      </c>
      <c r="J52" s="304">
        <v>12284</v>
      </c>
      <c r="K52" s="302">
        <v>55.290993383445105</v>
      </c>
      <c r="L52" s="303">
        <v>9933</v>
      </c>
      <c r="M52" s="316">
        <v>44.709006616554895</v>
      </c>
      <c r="N52" s="304">
        <v>10047</v>
      </c>
      <c r="O52" s="302">
        <v>43.405192897567716</v>
      </c>
      <c r="P52" s="303">
        <v>13100</v>
      </c>
      <c r="Q52" s="327">
        <v>56.594807102432277</v>
      </c>
    </row>
    <row r="53" spans="1:17" ht="15.75" thickBot="1" x14ac:dyDescent="0.3">
      <c r="A53" s="328">
        <v>41244</v>
      </c>
      <c r="B53" s="329">
        <v>1695</v>
      </c>
      <c r="C53" s="330">
        <v>51.598173515981735</v>
      </c>
      <c r="D53" s="331">
        <v>1590</v>
      </c>
      <c r="E53" s="332">
        <v>48.401826484018265</v>
      </c>
      <c r="F53" s="333">
        <v>911</v>
      </c>
      <c r="G53" s="330">
        <v>38.683651804670916</v>
      </c>
      <c r="H53" s="331">
        <v>1444</v>
      </c>
      <c r="I53" s="332">
        <v>61.316348195329084</v>
      </c>
      <c r="J53" s="333">
        <v>10730</v>
      </c>
      <c r="K53" s="330">
        <v>53.460216232375068</v>
      </c>
      <c r="L53" s="331">
        <v>9341</v>
      </c>
      <c r="M53" s="332">
        <v>46.539783767624932</v>
      </c>
      <c r="N53" s="333">
        <v>9445</v>
      </c>
      <c r="O53" s="330">
        <v>41.075932852048361</v>
      </c>
      <c r="P53" s="331">
        <v>13549</v>
      </c>
      <c r="Q53" s="334">
        <v>58.924067147951639</v>
      </c>
    </row>
    <row r="54" spans="1:17" ht="15.75" thickTop="1" x14ac:dyDescent="0.25">
      <c r="A54" s="221">
        <v>41275</v>
      </c>
      <c r="B54" s="301">
        <v>2253</v>
      </c>
      <c r="C54" s="302">
        <v>54.844206426484909</v>
      </c>
      <c r="D54" s="303">
        <v>1855</v>
      </c>
      <c r="E54" s="316">
        <v>45.155793573515091</v>
      </c>
      <c r="F54" s="304">
        <v>955</v>
      </c>
      <c r="G54" s="302">
        <v>37.926926131850678</v>
      </c>
      <c r="H54" s="303">
        <v>1563</v>
      </c>
      <c r="I54" s="316">
        <v>62.073073868149322</v>
      </c>
      <c r="J54" s="304">
        <v>10574</v>
      </c>
      <c r="K54" s="302">
        <v>54.583935577121622</v>
      </c>
      <c r="L54" s="303">
        <v>8798</v>
      </c>
      <c r="M54" s="316">
        <v>45.416064422878385</v>
      </c>
      <c r="N54" s="304">
        <v>8357</v>
      </c>
      <c r="O54" s="302">
        <v>41.591599064350774</v>
      </c>
      <c r="P54" s="303">
        <v>11736</v>
      </c>
      <c r="Q54" s="327">
        <v>58.408400935649226</v>
      </c>
    </row>
    <row r="55" spans="1:17" x14ac:dyDescent="0.25">
      <c r="A55" s="221">
        <v>41306</v>
      </c>
      <c r="B55" s="301">
        <v>1918</v>
      </c>
      <c r="C55" s="302">
        <v>51.739951443215539</v>
      </c>
      <c r="D55" s="303">
        <v>1789</v>
      </c>
      <c r="E55" s="316">
        <v>48.260048556784461</v>
      </c>
      <c r="F55" s="304">
        <v>954</v>
      </c>
      <c r="G55" s="302">
        <v>39.340206185567013</v>
      </c>
      <c r="H55" s="303">
        <v>1471</v>
      </c>
      <c r="I55" s="316">
        <v>60.659793814432994</v>
      </c>
      <c r="J55" s="304">
        <v>9885</v>
      </c>
      <c r="K55" s="302">
        <v>54.637408799469377</v>
      </c>
      <c r="L55" s="303">
        <v>8207</v>
      </c>
      <c r="M55" s="316">
        <v>45.362591200530623</v>
      </c>
      <c r="N55" s="304">
        <v>8000</v>
      </c>
      <c r="O55" s="302">
        <v>43.243243243243242</v>
      </c>
      <c r="P55" s="303">
        <v>10500</v>
      </c>
      <c r="Q55" s="327">
        <v>56.756756756756758</v>
      </c>
    </row>
    <row r="56" spans="1:17" x14ac:dyDescent="0.25">
      <c r="A56" s="221">
        <v>41334</v>
      </c>
      <c r="B56" s="301">
        <v>1975</v>
      </c>
      <c r="C56" s="302">
        <v>50.745118191161353</v>
      </c>
      <c r="D56" s="303">
        <v>1917</v>
      </c>
      <c r="E56" s="316">
        <v>49.25488180883864</v>
      </c>
      <c r="F56" s="304">
        <v>1108</v>
      </c>
      <c r="G56" s="302">
        <v>39.276852180077988</v>
      </c>
      <c r="H56" s="303">
        <v>1713</v>
      </c>
      <c r="I56" s="316">
        <v>60.723147819922019</v>
      </c>
      <c r="J56" s="304">
        <v>9883</v>
      </c>
      <c r="K56" s="302">
        <v>54.451790633608823</v>
      </c>
      <c r="L56" s="303">
        <v>8267</v>
      </c>
      <c r="M56" s="316">
        <v>45.548209366391184</v>
      </c>
      <c r="N56" s="304">
        <v>7783</v>
      </c>
      <c r="O56" s="302">
        <v>42.416480462150524</v>
      </c>
      <c r="P56" s="303">
        <v>10566</v>
      </c>
      <c r="Q56" s="327">
        <v>57.583519537849469</v>
      </c>
    </row>
    <row r="57" spans="1:17" x14ac:dyDescent="0.25">
      <c r="A57" s="221">
        <v>41365</v>
      </c>
      <c r="B57" s="301">
        <v>2089</v>
      </c>
      <c r="C57" s="302">
        <v>50.703883495145632</v>
      </c>
      <c r="D57" s="303">
        <v>2031</v>
      </c>
      <c r="E57" s="316">
        <v>49.296116504854368</v>
      </c>
      <c r="F57" s="304">
        <v>1164</v>
      </c>
      <c r="G57" s="302">
        <v>40.207253886010363</v>
      </c>
      <c r="H57" s="303">
        <v>1731</v>
      </c>
      <c r="I57" s="316">
        <v>59.792746113989637</v>
      </c>
      <c r="J57" s="304">
        <v>11347</v>
      </c>
      <c r="K57" s="302">
        <v>54.066803259160437</v>
      </c>
      <c r="L57" s="303">
        <v>9640</v>
      </c>
      <c r="M57" s="316">
        <v>45.933196740839563</v>
      </c>
      <c r="N57" s="304">
        <v>9038</v>
      </c>
      <c r="O57" s="302">
        <v>42.017666201766616</v>
      </c>
      <c r="P57" s="303">
        <v>12472</v>
      </c>
      <c r="Q57" s="327">
        <v>57.982333798233377</v>
      </c>
    </row>
    <row r="58" spans="1:17" x14ac:dyDescent="0.25">
      <c r="A58" s="221">
        <v>41395</v>
      </c>
      <c r="B58" s="301">
        <v>1800</v>
      </c>
      <c r="C58" s="302">
        <v>50.747110234000559</v>
      </c>
      <c r="D58" s="303">
        <v>1747</v>
      </c>
      <c r="E58" s="316">
        <v>49.252889765999434</v>
      </c>
      <c r="F58" s="304">
        <v>1071</v>
      </c>
      <c r="G58" s="302">
        <v>41.399304213374563</v>
      </c>
      <c r="H58" s="303">
        <v>1516</v>
      </c>
      <c r="I58" s="316">
        <v>58.600695786625437</v>
      </c>
      <c r="J58" s="304">
        <v>12301</v>
      </c>
      <c r="K58" s="302">
        <v>54.756287558424212</v>
      </c>
      <c r="L58" s="303">
        <v>10164</v>
      </c>
      <c r="M58" s="316">
        <v>45.243712441575781</v>
      </c>
      <c r="N58" s="304">
        <v>10837</v>
      </c>
      <c r="O58" s="302">
        <v>45.030333250228537</v>
      </c>
      <c r="P58" s="303">
        <v>13229</v>
      </c>
      <c r="Q58" s="327">
        <v>54.969666749771463</v>
      </c>
    </row>
    <row r="59" spans="1:17" x14ac:dyDescent="0.25">
      <c r="A59" s="221">
        <v>41426</v>
      </c>
      <c r="B59" s="301">
        <v>1893</v>
      </c>
      <c r="C59" s="302">
        <v>52.583333333333336</v>
      </c>
      <c r="D59" s="303">
        <v>1707</v>
      </c>
      <c r="E59" s="316">
        <v>47.416666666666671</v>
      </c>
      <c r="F59" s="304">
        <v>1126</v>
      </c>
      <c r="G59" s="302">
        <v>42.474537910222558</v>
      </c>
      <c r="H59" s="303">
        <v>1525</v>
      </c>
      <c r="I59" s="316">
        <v>57.525462089777449</v>
      </c>
      <c r="J59" s="304">
        <v>14904</v>
      </c>
      <c r="K59" s="302">
        <v>55.979567307692314</v>
      </c>
      <c r="L59" s="303">
        <v>11720</v>
      </c>
      <c r="M59" s="316">
        <v>44.020432692307693</v>
      </c>
      <c r="N59" s="304">
        <v>12926</v>
      </c>
      <c r="O59" s="302">
        <v>45.964013939264632</v>
      </c>
      <c r="P59" s="303">
        <v>15196</v>
      </c>
      <c r="Q59" s="327">
        <v>54.035986060735361</v>
      </c>
    </row>
    <row r="60" spans="1:17" x14ac:dyDescent="0.25">
      <c r="A60" s="221">
        <v>41456</v>
      </c>
      <c r="B60" s="301">
        <v>2168</v>
      </c>
      <c r="C60" s="302">
        <v>52.672497570456756</v>
      </c>
      <c r="D60" s="303">
        <v>1948</v>
      </c>
      <c r="E60" s="316">
        <v>47.327502429543244</v>
      </c>
      <c r="F60" s="304">
        <v>1138</v>
      </c>
      <c r="G60" s="302">
        <v>42.685671417854465</v>
      </c>
      <c r="H60" s="303">
        <v>1528</v>
      </c>
      <c r="I60" s="316">
        <v>57.314328582145535</v>
      </c>
      <c r="J60" s="304">
        <v>17010</v>
      </c>
      <c r="K60" s="302">
        <v>54.327690833599483</v>
      </c>
      <c r="L60" s="303">
        <v>14300</v>
      </c>
      <c r="M60" s="316">
        <v>45.67230916640051</v>
      </c>
      <c r="N60" s="304">
        <v>13076</v>
      </c>
      <c r="O60" s="302">
        <v>44.913100226695065</v>
      </c>
      <c r="P60" s="303">
        <v>16038</v>
      </c>
      <c r="Q60" s="327">
        <v>55.086899773304943</v>
      </c>
    </row>
    <row r="61" spans="1:17" x14ac:dyDescent="0.25">
      <c r="A61" s="221">
        <v>41487</v>
      </c>
      <c r="B61" s="301">
        <v>1293</v>
      </c>
      <c r="C61" s="302">
        <v>51.761409127301839</v>
      </c>
      <c r="D61" s="303">
        <v>1205</v>
      </c>
      <c r="E61" s="316">
        <v>48.238590872698154</v>
      </c>
      <c r="F61" s="304">
        <v>769</v>
      </c>
      <c r="G61" s="302">
        <v>44.144661308840419</v>
      </c>
      <c r="H61" s="303">
        <v>973</v>
      </c>
      <c r="I61" s="316">
        <v>55.855338691159581</v>
      </c>
      <c r="J61" s="304">
        <v>10238</v>
      </c>
      <c r="K61" s="302">
        <v>57.815676530381744</v>
      </c>
      <c r="L61" s="303">
        <v>7470</v>
      </c>
      <c r="M61" s="316">
        <v>42.184323469618249</v>
      </c>
      <c r="N61" s="304">
        <v>7509</v>
      </c>
      <c r="O61" s="302">
        <v>46.808378007729715</v>
      </c>
      <c r="P61" s="303">
        <v>8533</v>
      </c>
      <c r="Q61" s="327">
        <v>53.191621992270285</v>
      </c>
    </row>
    <row r="62" spans="1:17" x14ac:dyDescent="0.25">
      <c r="A62" s="221">
        <v>41518</v>
      </c>
      <c r="B62" s="301">
        <v>2148</v>
      </c>
      <c r="C62" s="302">
        <v>49.379310344827587</v>
      </c>
      <c r="D62" s="303">
        <v>2202</v>
      </c>
      <c r="E62" s="316">
        <v>50.620689655172413</v>
      </c>
      <c r="F62" s="304">
        <v>1490</v>
      </c>
      <c r="G62" s="302">
        <v>38.984824699110412</v>
      </c>
      <c r="H62" s="303">
        <v>2332</v>
      </c>
      <c r="I62" s="316">
        <v>61.015175300889588</v>
      </c>
      <c r="J62" s="304">
        <v>12637</v>
      </c>
      <c r="K62" s="302">
        <v>51.209628398913964</v>
      </c>
      <c r="L62" s="303">
        <v>12040</v>
      </c>
      <c r="M62" s="316">
        <v>48.790371601086029</v>
      </c>
      <c r="N62" s="304">
        <v>11688</v>
      </c>
      <c r="O62" s="302">
        <v>42.467843906692828</v>
      </c>
      <c r="P62" s="303">
        <v>15834</v>
      </c>
      <c r="Q62" s="327">
        <v>57.532156093307172</v>
      </c>
    </row>
    <row r="63" spans="1:17" x14ac:dyDescent="0.25">
      <c r="A63" s="221">
        <v>41548</v>
      </c>
      <c r="B63" s="301">
        <v>2329</v>
      </c>
      <c r="C63" s="302">
        <v>49.532113994045083</v>
      </c>
      <c r="D63" s="303">
        <v>2373</v>
      </c>
      <c r="E63" s="316">
        <v>50.467886005954909</v>
      </c>
      <c r="F63" s="304">
        <v>1753</v>
      </c>
      <c r="G63" s="302">
        <v>41.609304533586517</v>
      </c>
      <c r="H63" s="303">
        <v>2460</v>
      </c>
      <c r="I63" s="316">
        <v>58.390695466413476</v>
      </c>
      <c r="J63" s="304">
        <v>14441</v>
      </c>
      <c r="K63" s="302">
        <v>54.277230699842136</v>
      </c>
      <c r="L63" s="303">
        <v>12165</v>
      </c>
      <c r="M63" s="316">
        <v>45.722769300157864</v>
      </c>
      <c r="N63" s="304">
        <v>15757</v>
      </c>
      <c r="O63" s="302">
        <v>43.281327253749382</v>
      </c>
      <c r="P63" s="303">
        <v>20649</v>
      </c>
      <c r="Q63" s="327">
        <v>56.718672746250618</v>
      </c>
    </row>
    <row r="64" spans="1:17" x14ac:dyDescent="0.25">
      <c r="A64" s="221">
        <v>41579</v>
      </c>
      <c r="B64" s="301">
        <v>2021</v>
      </c>
      <c r="C64" s="302">
        <v>51.503567787971463</v>
      </c>
      <c r="D64" s="303">
        <v>1903</v>
      </c>
      <c r="E64" s="316">
        <v>48.496432212028537</v>
      </c>
      <c r="F64" s="304">
        <v>1269</v>
      </c>
      <c r="G64" s="302">
        <v>40.543130990415335</v>
      </c>
      <c r="H64" s="303">
        <v>1861</v>
      </c>
      <c r="I64" s="316">
        <v>59.456869009584665</v>
      </c>
      <c r="J64" s="304">
        <v>11690</v>
      </c>
      <c r="K64" s="302">
        <v>53.866003133351768</v>
      </c>
      <c r="L64" s="303">
        <v>10012</v>
      </c>
      <c r="M64" s="316">
        <v>46.133996866648239</v>
      </c>
      <c r="N64" s="304">
        <v>11300</v>
      </c>
      <c r="O64" s="302">
        <v>41.580806594053577</v>
      </c>
      <c r="P64" s="303">
        <v>15876</v>
      </c>
      <c r="Q64" s="327">
        <v>58.419193405946423</v>
      </c>
    </row>
    <row r="65" spans="1:17" ht="15.75" thickBot="1" x14ac:dyDescent="0.3">
      <c r="A65" s="328">
        <v>41609</v>
      </c>
      <c r="B65" s="329">
        <v>2396</v>
      </c>
      <c r="C65" s="330">
        <v>53.032315183709613</v>
      </c>
      <c r="D65" s="331">
        <v>2122</v>
      </c>
      <c r="E65" s="332">
        <v>46.967684816290394</v>
      </c>
      <c r="F65" s="333">
        <v>1334</v>
      </c>
      <c r="G65" s="330">
        <v>43.115707821590178</v>
      </c>
      <c r="H65" s="331">
        <v>1760</v>
      </c>
      <c r="I65" s="332">
        <v>56.884292178409822</v>
      </c>
      <c r="J65" s="333">
        <v>11951</v>
      </c>
      <c r="K65" s="330">
        <v>54.778383829124081</v>
      </c>
      <c r="L65" s="331">
        <v>9866</v>
      </c>
      <c r="M65" s="332">
        <v>45.221616170875919</v>
      </c>
      <c r="N65" s="333">
        <v>11554</v>
      </c>
      <c r="O65" s="330">
        <v>41.850188351202547</v>
      </c>
      <c r="P65" s="331">
        <v>16054</v>
      </c>
      <c r="Q65" s="334">
        <v>58.149811648797446</v>
      </c>
    </row>
    <row r="66" spans="1:17" ht="15.75" thickTop="1" x14ac:dyDescent="0.25">
      <c r="A66" s="221">
        <v>41640</v>
      </c>
      <c r="B66" s="301">
        <v>2154</v>
      </c>
      <c r="C66" s="302">
        <v>53.198320572980982</v>
      </c>
      <c r="D66" s="303">
        <v>1895</v>
      </c>
      <c r="E66" s="316">
        <v>46.801679427019018</v>
      </c>
      <c r="F66" s="304">
        <v>1104</v>
      </c>
      <c r="G66" s="302">
        <v>42.494226327944574</v>
      </c>
      <c r="H66" s="303">
        <v>1494</v>
      </c>
      <c r="I66" s="316">
        <v>57.505773672055426</v>
      </c>
      <c r="J66" s="304">
        <v>11483</v>
      </c>
      <c r="K66" s="302">
        <v>55.355765522560738</v>
      </c>
      <c r="L66" s="303">
        <v>9261</v>
      </c>
      <c r="M66" s="316">
        <v>44.644234477439262</v>
      </c>
      <c r="N66" s="304">
        <v>9091</v>
      </c>
      <c r="O66" s="302">
        <v>42.297492206764993</v>
      </c>
      <c r="P66" s="303">
        <v>12402</v>
      </c>
      <c r="Q66" s="327">
        <v>57.702507793235</v>
      </c>
    </row>
    <row r="67" spans="1:17" x14ac:dyDescent="0.25">
      <c r="A67" s="221">
        <v>41671</v>
      </c>
      <c r="B67" s="301">
        <v>1901</v>
      </c>
      <c r="C67" s="302">
        <v>51.475764960736527</v>
      </c>
      <c r="D67" s="303">
        <v>1792</v>
      </c>
      <c r="E67" s="316">
        <v>48.524235039263466</v>
      </c>
      <c r="F67" s="304">
        <v>1365</v>
      </c>
      <c r="G67" s="302">
        <v>41.628545288197621</v>
      </c>
      <c r="H67" s="303">
        <v>1914</v>
      </c>
      <c r="I67" s="316">
        <v>58.371454711802386</v>
      </c>
      <c r="J67" s="304">
        <v>10579</v>
      </c>
      <c r="K67" s="302">
        <v>54.688792390405297</v>
      </c>
      <c r="L67" s="303">
        <v>8765</v>
      </c>
      <c r="M67" s="316">
        <v>45.311207609594703</v>
      </c>
      <c r="N67" s="304">
        <v>8507</v>
      </c>
      <c r="O67" s="302">
        <v>42.667268532450599</v>
      </c>
      <c r="P67" s="303">
        <v>11431</v>
      </c>
      <c r="Q67" s="327">
        <v>57.332731467549401</v>
      </c>
    </row>
    <row r="68" spans="1:17" x14ac:dyDescent="0.25">
      <c r="A68" s="221">
        <v>41699</v>
      </c>
      <c r="B68" s="301">
        <v>2270</v>
      </c>
      <c r="C68" s="302">
        <v>52.400738688827332</v>
      </c>
      <c r="D68" s="303">
        <v>2062</v>
      </c>
      <c r="E68" s="316">
        <v>47.599261311172668</v>
      </c>
      <c r="F68" s="304">
        <v>1400</v>
      </c>
      <c r="G68" s="302">
        <v>41.567695961995248</v>
      </c>
      <c r="H68" s="303">
        <v>1968</v>
      </c>
      <c r="I68" s="316">
        <v>58.432304038004744</v>
      </c>
      <c r="J68" s="304">
        <v>11011</v>
      </c>
      <c r="K68" s="302">
        <v>53.9966653589643</v>
      </c>
      <c r="L68" s="303">
        <v>9381</v>
      </c>
      <c r="M68" s="316">
        <v>46.0033346410357</v>
      </c>
      <c r="N68" s="304">
        <v>9417</v>
      </c>
      <c r="O68" s="302">
        <v>42.545405258877743</v>
      </c>
      <c r="P68" s="303">
        <v>12717</v>
      </c>
      <c r="Q68" s="327">
        <v>57.454594741122257</v>
      </c>
    </row>
    <row r="69" spans="1:17" x14ac:dyDescent="0.25">
      <c r="A69" s="221">
        <v>41730</v>
      </c>
      <c r="B69" s="301">
        <v>2400</v>
      </c>
      <c r="C69" s="302">
        <v>53.226879574184963</v>
      </c>
      <c r="D69" s="303">
        <v>2109</v>
      </c>
      <c r="E69" s="316">
        <v>46.773120425815037</v>
      </c>
      <c r="F69" s="304">
        <v>1325</v>
      </c>
      <c r="G69" s="302">
        <v>43.428384136348733</v>
      </c>
      <c r="H69" s="303">
        <v>1726</v>
      </c>
      <c r="I69" s="316">
        <v>56.57161586365126</v>
      </c>
      <c r="J69" s="304">
        <v>11035</v>
      </c>
      <c r="K69" s="302">
        <v>53.414976523549065</v>
      </c>
      <c r="L69" s="303">
        <v>9624</v>
      </c>
      <c r="M69" s="316">
        <v>46.585023476450942</v>
      </c>
      <c r="N69" s="304">
        <v>9904</v>
      </c>
      <c r="O69" s="302">
        <v>41.326935113707492</v>
      </c>
      <c r="P69" s="303">
        <v>14061</v>
      </c>
      <c r="Q69" s="327">
        <v>58.673064886292515</v>
      </c>
    </row>
    <row r="70" spans="1:17" x14ac:dyDescent="0.25">
      <c r="A70" s="221">
        <v>41760</v>
      </c>
      <c r="B70" s="301">
        <v>2162</v>
      </c>
      <c r="C70" s="302">
        <v>54.104104104104103</v>
      </c>
      <c r="D70" s="303">
        <v>1834</v>
      </c>
      <c r="E70" s="316">
        <v>45.895895895895897</v>
      </c>
      <c r="F70" s="304">
        <v>1390</v>
      </c>
      <c r="G70" s="302">
        <v>44.029141590117199</v>
      </c>
      <c r="H70" s="303">
        <v>1767</v>
      </c>
      <c r="I70" s="316">
        <v>55.970858409882794</v>
      </c>
      <c r="J70" s="304">
        <v>12663</v>
      </c>
      <c r="K70" s="302">
        <v>53.970080552359036</v>
      </c>
      <c r="L70" s="303">
        <v>10800</v>
      </c>
      <c r="M70" s="316">
        <v>46.029919447640964</v>
      </c>
      <c r="N70" s="304">
        <v>11454</v>
      </c>
      <c r="O70" s="302">
        <v>42.815490430622013</v>
      </c>
      <c r="P70" s="303">
        <v>15298</v>
      </c>
      <c r="Q70" s="327">
        <v>57.184509569377994</v>
      </c>
    </row>
    <row r="71" spans="1:17" x14ac:dyDescent="0.25">
      <c r="A71" s="221">
        <v>41791</v>
      </c>
      <c r="B71" s="301">
        <v>2344</v>
      </c>
      <c r="C71" s="302">
        <v>55.088131609870736</v>
      </c>
      <c r="D71" s="303">
        <v>1911</v>
      </c>
      <c r="E71" s="316">
        <v>44.911868390129264</v>
      </c>
      <c r="F71" s="304">
        <v>1467</v>
      </c>
      <c r="G71" s="302">
        <v>45.91549295774648</v>
      </c>
      <c r="H71" s="303">
        <v>1728</v>
      </c>
      <c r="I71" s="316">
        <v>54.084507042253513</v>
      </c>
      <c r="J71" s="304">
        <v>16841</v>
      </c>
      <c r="K71" s="302">
        <v>56.367774542290064</v>
      </c>
      <c r="L71" s="303">
        <v>13036</v>
      </c>
      <c r="M71" s="316">
        <v>43.632225457709943</v>
      </c>
      <c r="N71" s="304">
        <v>15570</v>
      </c>
      <c r="O71" s="302">
        <v>45.768541109380052</v>
      </c>
      <c r="P71" s="303">
        <v>18449</v>
      </c>
      <c r="Q71" s="327">
        <v>54.23145889061994</v>
      </c>
    </row>
    <row r="72" spans="1:17" x14ac:dyDescent="0.25">
      <c r="A72" s="221">
        <v>41821</v>
      </c>
      <c r="B72" s="301">
        <v>2579</v>
      </c>
      <c r="C72" s="302">
        <v>54.720984510927217</v>
      </c>
      <c r="D72" s="303">
        <v>2134</v>
      </c>
      <c r="E72" s="316">
        <v>45.279015489072776</v>
      </c>
      <c r="F72" s="304">
        <v>1407</v>
      </c>
      <c r="G72" s="302">
        <v>44.709246901811248</v>
      </c>
      <c r="H72" s="303">
        <v>1740</v>
      </c>
      <c r="I72" s="316">
        <v>55.290753098188752</v>
      </c>
      <c r="J72" s="304">
        <v>18207</v>
      </c>
      <c r="K72" s="302">
        <v>54.860190430275999</v>
      </c>
      <c r="L72" s="303">
        <v>14981</v>
      </c>
      <c r="M72" s="316">
        <v>45.139809569724001</v>
      </c>
      <c r="N72" s="304">
        <v>14036</v>
      </c>
      <c r="O72" s="302">
        <v>43.410756811925893</v>
      </c>
      <c r="P72" s="303">
        <v>18297</v>
      </c>
      <c r="Q72" s="327">
        <v>56.5892431880741</v>
      </c>
    </row>
    <row r="73" spans="1:17" x14ac:dyDescent="0.25">
      <c r="A73" s="221">
        <v>41852</v>
      </c>
      <c r="B73" s="301">
        <v>1512</v>
      </c>
      <c r="C73" s="302">
        <v>55.979266938171044</v>
      </c>
      <c r="D73" s="303">
        <v>1189</v>
      </c>
      <c r="E73" s="316">
        <v>44.020733061828956</v>
      </c>
      <c r="F73" s="304">
        <v>1013</v>
      </c>
      <c r="G73" s="302">
        <v>46.833102172907999</v>
      </c>
      <c r="H73" s="303">
        <v>1150</v>
      </c>
      <c r="I73" s="316">
        <v>53.166897827091994</v>
      </c>
      <c r="J73" s="304">
        <v>10630</v>
      </c>
      <c r="K73" s="302">
        <v>57.289140393424951</v>
      </c>
      <c r="L73" s="303">
        <v>7925</v>
      </c>
      <c r="M73" s="316">
        <v>42.710859606575049</v>
      </c>
      <c r="N73" s="304">
        <v>8083</v>
      </c>
      <c r="O73" s="302">
        <v>45.759737318840585</v>
      </c>
      <c r="P73" s="303">
        <v>9581</v>
      </c>
      <c r="Q73" s="327">
        <v>54.240262681159422</v>
      </c>
    </row>
    <row r="74" spans="1:17" x14ac:dyDescent="0.25">
      <c r="A74" s="221">
        <v>41883</v>
      </c>
      <c r="B74" s="301">
        <v>2956</v>
      </c>
      <c r="C74" s="302">
        <v>51.03591160220995</v>
      </c>
      <c r="D74" s="303">
        <v>2836</v>
      </c>
      <c r="E74" s="316">
        <v>48.964088397790057</v>
      </c>
      <c r="F74" s="304">
        <v>1926</v>
      </c>
      <c r="G74" s="302">
        <v>40.530303030303031</v>
      </c>
      <c r="H74" s="303">
        <v>2826</v>
      </c>
      <c r="I74" s="316">
        <v>59.469696969696969</v>
      </c>
      <c r="J74" s="304">
        <v>14857</v>
      </c>
      <c r="K74" s="302">
        <v>52.000280004200064</v>
      </c>
      <c r="L74" s="303">
        <v>13714</v>
      </c>
      <c r="M74" s="316">
        <v>47.999719995799936</v>
      </c>
      <c r="N74" s="304">
        <v>13915</v>
      </c>
      <c r="O74" s="302">
        <v>42.902509712030586</v>
      </c>
      <c r="P74" s="303">
        <v>18519</v>
      </c>
      <c r="Q74" s="327">
        <v>57.097490287969407</v>
      </c>
    </row>
    <row r="75" spans="1:17" x14ac:dyDescent="0.25">
      <c r="A75" s="221">
        <v>41913</v>
      </c>
      <c r="B75" s="301">
        <v>3381</v>
      </c>
      <c r="C75" s="302">
        <v>53.244094488188978</v>
      </c>
      <c r="D75" s="303">
        <v>2969</v>
      </c>
      <c r="E75" s="316">
        <v>46.755905511811022</v>
      </c>
      <c r="F75" s="304">
        <v>2265</v>
      </c>
      <c r="G75" s="302">
        <v>41.536768751146155</v>
      </c>
      <c r="H75" s="303">
        <v>3188</v>
      </c>
      <c r="I75" s="316">
        <v>58.463231248853845</v>
      </c>
      <c r="J75" s="304">
        <v>15182</v>
      </c>
      <c r="K75" s="302">
        <v>53.504845814977976</v>
      </c>
      <c r="L75" s="303">
        <v>13193</v>
      </c>
      <c r="M75" s="316">
        <v>46.495154185022024</v>
      </c>
      <c r="N75" s="304">
        <v>15588</v>
      </c>
      <c r="O75" s="302">
        <v>42.760739562187958</v>
      </c>
      <c r="P75" s="303">
        <v>20866</v>
      </c>
      <c r="Q75" s="327">
        <v>57.239260437812035</v>
      </c>
    </row>
    <row r="76" spans="1:17" x14ac:dyDescent="0.25">
      <c r="A76" s="221">
        <v>41944</v>
      </c>
      <c r="B76" s="301">
        <v>2390</v>
      </c>
      <c r="C76" s="302">
        <v>51.24356775300172</v>
      </c>
      <c r="D76" s="303">
        <v>2274</v>
      </c>
      <c r="E76" s="316">
        <v>48.75643224699828</v>
      </c>
      <c r="F76" s="304">
        <v>1652</v>
      </c>
      <c r="G76" s="302">
        <v>43.79639448568399</v>
      </c>
      <c r="H76" s="303">
        <v>2120</v>
      </c>
      <c r="I76" s="316">
        <v>56.20360551431601</v>
      </c>
      <c r="J76" s="304">
        <v>12685</v>
      </c>
      <c r="K76" s="302">
        <v>54.339444825222763</v>
      </c>
      <c r="L76" s="303">
        <v>10659</v>
      </c>
      <c r="M76" s="316">
        <v>45.660555174777244</v>
      </c>
      <c r="N76" s="304">
        <v>11544</v>
      </c>
      <c r="O76" s="302">
        <v>41.118432769367764</v>
      </c>
      <c r="P76" s="303">
        <v>16531</v>
      </c>
      <c r="Q76" s="327">
        <v>58.881567230632236</v>
      </c>
    </row>
    <row r="77" spans="1:17" ht="15.75" thickBot="1" x14ac:dyDescent="0.3">
      <c r="A77" s="328">
        <v>41974</v>
      </c>
      <c r="B77" s="329">
        <v>2186</v>
      </c>
      <c r="C77" s="330">
        <v>53.395212506106496</v>
      </c>
      <c r="D77" s="331">
        <v>1908</v>
      </c>
      <c r="E77" s="332">
        <v>46.604787493893504</v>
      </c>
      <c r="F77" s="333">
        <v>1269</v>
      </c>
      <c r="G77" s="330">
        <v>42.047713717693838</v>
      </c>
      <c r="H77" s="331">
        <v>1749</v>
      </c>
      <c r="I77" s="332">
        <v>57.952286282306162</v>
      </c>
      <c r="J77" s="333">
        <v>13415</v>
      </c>
      <c r="K77" s="330">
        <v>55.053966430007797</v>
      </c>
      <c r="L77" s="331">
        <v>10952</v>
      </c>
      <c r="M77" s="332">
        <v>44.946033569992203</v>
      </c>
      <c r="N77" s="333">
        <v>13328</v>
      </c>
      <c r="O77" s="330">
        <v>41.453097785518786</v>
      </c>
      <c r="P77" s="331">
        <v>18824</v>
      </c>
      <c r="Q77" s="334">
        <v>58.546902214481214</v>
      </c>
    </row>
    <row r="78" spans="1:17" ht="15.75" thickTop="1" x14ac:dyDescent="0.25">
      <c r="A78" s="221">
        <v>42005</v>
      </c>
      <c r="B78" s="301">
        <v>2744</v>
      </c>
      <c r="C78" s="302">
        <v>55.885947046843178</v>
      </c>
      <c r="D78" s="303">
        <v>2166</v>
      </c>
      <c r="E78" s="316">
        <v>44.114052953156822</v>
      </c>
      <c r="F78" s="304">
        <v>1420</v>
      </c>
      <c r="G78" s="302">
        <v>44.823232323232325</v>
      </c>
      <c r="H78" s="303">
        <v>1748</v>
      </c>
      <c r="I78" s="316">
        <v>55.176767676767682</v>
      </c>
      <c r="J78" s="304">
        <v>12557</v>
      </c>
      <c r="K78" s="302">
        <v>54.491407741711505</v>
      </c>
      <c r="L78" s="303">
        <v>10487</v>
      </c>
      <c r="M78" s="316">
        <v>45.508592258288495</v>
      </c>
      <c r="N78" s="304">
        <v>10180</v>
      </c>
      <c r="O78" s="302">
        <v>43.183167896835492</v>
      </c>
      <c r="P78" s="303">
        <v>13394</v>
      </c>
      <c r="Q78" s="327">
        <v>56.816832103164508</v>
      </c>
    </row>
    <row r="79" spans="1:17" x14ac:dyDescent="0.25">
      <c r="A79" s="221">
        <v>42036</v>
      </c>
      <c r="B79" s="301">
        <v>2547</v>
      </c>
      <c r="C79" s="302">
        <v>53.836398224476852</v>
      </c>
      <c r="D79" s="303">
        <v>2184</v>
      </c>
      <c r="E79" s="316">
        <v>46.163601775523148</v>
      </c>
      <c r="F79" s="304">
        <v>1414</v>
      </c>
      <c r="G79" s="302">
        <v>40.938042848870879</v>
      </c>
      <c r="H79" s="303">
        <v>2040</v>
      </c>
      <c r="I79" s="316">
        <v>59.061957151129128</v>
      </c>
      <c r="J79" s="304">
        <v>12390</v>
      </c>
      <c r="K79" s="302">
        <v>54.605553107095638</v>
      </c>
      <c r="L79" s="303">
        <v>10300</v>
      </c>
      <c r="M79" s="316">
        <v>45.394446892904362</v>
      </c>
      <c r="N79" s="304">
        <v>9802</v>
      </c>
      <c r="O79" s="302">
        <v>43.032750899991221</v>
      </c>
      <c r="P79" s="303">
        <v>12976</v>
      </c>
      <c r="Q79" s="327">
        <v>56.967249100008779</v>
      </c>
    </row>
    <row r="80" spans="1:17" x14ac:dyDescent="0.25">
      <c r="A80" s="221">
        <v>42064</v>
      </c>
      <c r="B80" s="301">
        <v>2942</v>
      </c>
      <c r="C80" s="302">
        <v>52.311522048364154</v>
      </c>
      <c r="D80" s="303">
        <v>2682</v>
      </c>
      <c r="E80" s="316">
        <v>47.688477951635846</v>
      </c>
      <c r="F80" s="304">
        <v>1795</v>
      </c>
      <c r="G80" s="302">
        <v>43.984317569223229</v>
      </c>
      <c r="H80" s="303">
        <v>2286</v>
      </c>
      <c r="I80" s="316">
        <v>56.015682430776771</v>
      </c>
      <c r="J80" s="304">
        <v>13496</v>
      </c>
      <c r="K80" s="302">
        <v>53.481276005547848</v>
      </c>
      <c r="L80" s="303">
        <v>11739</v>
      </c>
      <c r="M80" s="316">
        <v>46.518723994452152</v>
      </c>
      <c r="N80" s="304">
        <v>11327</v>
      </c>
      <c r="O80" s="302">
        <v>43.350300432469666</v>
      </c>
      <c r="P80" s="303">
        <v>14802</v>
      </c>
      <c r="Q80" s="327">
        <v>56.649699567530334</v>
      </c>
    </row>
    <row r="81" spans="1:17" x14ac:dyDescent="0.25">
      <c r="A81" s="221">
        <v>42095</v>
      </c>
      <c r="B81" s="301">
        <v>2686</v>
      </c>
      <c r="C81" s="302">
        <v>54.549147034930954</v>
      </c>
      <c r="D81" s="303">
        <v>2238</v>
      </c>
      <c r="E81" s="316">
        <v>45.450852965069046</v>
      </c>
      <c r="F81" s="304">
        <v>1533</v>
      </c>
      <c r="G81" s="302">
        <v>42.524271844660191</v>
      </c>
      <c r="H81" s="303">
        <v>2072</v>
      </c>
      <c r="I81" s="316">
        <v>57.475728155339802</v>
      </c>
      <c r="J81" s="304">
        <v>12754</v>
      </c>
      <c r="K81" s="302">
        <v>53.969194312796212</v>
      </c>
      <c r="L81" s="303">
        <v>10878</v>
      </c>
      <c r="M81" s="316">
        <v>46.030805687203788</v>
      </c>
      <c r="N81" s="304">
        <v>11126</v>
      </c>
      <c r="O81" s="302">
        <v>43.335670327958248</v>
      </c>
      <c r="P81" s="303">
        <v>14548</v>
      </c>
      <c r="Q81" s="327">
        <v>56.66432967204176</v>
      </c>
    </row>
    <row r="82" spans="1:17" x14ac:dyDescent="0.25">
      <c r="A82" s="221">
        <v>42125</v>
      </c>
      <c r="B82" s="301">
        <v>2780</v>
      </c>
      <c r="C82" s="302">
        <v>54.445750097924005</v>
      </c>
      <c r="D82" s="303">
        <v>2326</v>
      </c>
      <c r="E82" s="316">
        <v>45.554249902075988</v>
      </c>
      <c r="F82" s="304">
        <v>1598</v>
      </c>
      <c r="G82" s="302">
        <v>43.037974683544306</v>
      </c>
      <c r="H82" s="303">
        <v>2115</v>
      </c>
      <c r="I82" s="316">
        <v>56.962025316455701</v>
      </c>
      <c r="J82" s="304">
        <v>14737</v>
      </c>
      <c r="K82" s="302">
        <v>54.561273602369496</v>
      </c>
      <c r="L82" s="303">
        <v>12273</v>
      </c>
      <c r="M82" s="316">
        <v>45.438726397630511</v>
      </c>
      <c r="N82" s="304">
        <v>13528</v>
      </c>
      <c r="O82" s="302">
        <v>44.361370716510905</v>
      </c>
      <c r="P82" s="303">
        <v>16967</v>
      </c>
      <c r="Q82" s="327">
        <v>55.638629283489095</v>
      </c>
    </row>
    <row r="83" spans="1:17" x14ac:dyDescent="0.25">
      <c r="A83" s="221">
        <v>42156</v>
      </c>
      <c r="B83" s="301">
        <v>2983</v>
      </c>
      <c r="C83" s="302">
        <v>55.302187615869478</v>
      </c>
      <c r="D83" s="303">
        <v>2411</v>
      </c>
      <c r="E83" s="316">
        <v>44.697812384130515</v>
      </c>
      <c r="F83" s="304">
        <v>1819</v>
      </c>
      <c r="G83" s="302">
        <v>44.129063561377976</v>
      </c>
      <c r="H83" s="303">
        <v>2303</v>
      </c>
      <c r="I83" s="316">
        <v>55.870936438622032</v>
      </c>
      <c r="J83" s="304">
        <v>19115</v>
      </c>
      <c r="K83" s="302">
        <v>55.591100770684889</v>
      </c>
      <c r="L83" s="303">
        <v>15270</v>
      </c>
      <c r="M83" s="316">
        <v>44.408899229315111</v>
      </c>
      <c r="N83" s="304">
        <v>17830</v>
      </c>
      <c r="O83" s="302">
        <v>45.925200906655675</v>
      </c>
      <c r="P83" s="303">
        <v>20994</v>
      </c>
      <c r="Q83" s="327">
        <v>54.074799093344325</v>
      </c>
    </row>
    <row r="84" spans="1:17" x14ac:dyDescent="0.25">
      <c r="A84" s="221">
        <v>42186</v>
      </c>
      <c r="B84" s="301">
        <v>3197</v>
      </c>
      <c r="C84" s="302">
        <v>57.07909301910373</v>
      </c>
      <c r="D84" s="303">
        <v>2404</v>
      </c>
      <c r="E84" s="316">
        <v>42.92090698089627</v>
      </c>
      <c r="F84" s="304">
        <v>1659</v>
      </c>
      <c r="G84" s="302">
        <v>45.892116182572614</v>
      </c>
      <c r="H84" s="303">
        <v>1956</v>
      </c>
      <c r="I84" s="316">
        <v>54.107883817427386</v>
      </c>
      <c r="J84" s="304">
        <v>20263</v>
      </c>
      <c r="K84" s="302">
        <v>56.159751669853939</v>
      </c>
      <c r="L84" s="303">
        <v>15818</v>
      </c>
      <c r="M84" s="316">
        <v>43.840248330146061</v>
      </c>
      <c r="N84" s="304">
        <v>17254</v>
      </c>
      <c r="O84" s="302">
        <v>46.351816032667095</v>
      </c>
      <c r="P84" s="303">
        <v>19970</v>
      </c>
      <c r="Q84" s="327">
        <v>53.648183967332905</v>
      </c>
    </row>
    <row r="85" spans="1:17" x14ac:dyDescent="0.25">
      <c r="A85" s="221">
        <v>42217</v>
      </c>
      <c r="B85" s="301">
        <v>1880</v>
      </c>
      <c r="C85" s="302">
        <v>55.310385407472786</v>
      </c>
      <c r="D85" s="303">
        <v>1519</v>
      </c>
      <c r="E85" s="316">
        <v>44.689614592527214</v>
      </c>
      <c r="F85" s="304">
        <v>1141</v>
      </c>
      <c r="G85" s="302">
        <v>47.070957095709574</v>
      </c>
      <c r="H85" s="303">
        <v>1283</v>
      </c>
      <c r="I85" s="316">
        <v>52.929042904290426</v>
      </c>
      <c r="J85" s="304">
        <v>12427</v>
      </c>
      <c r="K85" s="302">
        <v>58.094525735122247</v>
      </c>
      <c r="L85" s="303">
        <v>8964</v>
      </c>
      <c r="M85" s="316">
        <v>41.905474264877753</v>
      </c>
      <c r="N85" s="304">
        <v>9757</v>
      </c>
      <c r="O85" s="302">
        <v>48.383417633640782</v>
      </c>
      <c r="P85" s="303">
        <v>10409</v>
      </c>
      <c r="Q85" s="327">
        <v>51.616582366359218</v>
      </c>
    </row>
    <row r="86" spans="1:17" x14ac:dyDescent="0.25">
      <c r="A86" s="221">
        <v>42248</v>
      </c>
      <c r="B86" s="301">
        <v>3667</v>
      </c>
      <c r="C86" s="302">
        <v>51.881720430107528</v>
      </c>
      <c r="D86" s="303">
        <v>3401</v>
      </c>
      <c r="E86" s="316">
        <v>48.118279569892472</v>
      </c>
      <c r="F86" s="304">
        <v>2275</v>
      </c>
      <c r="G86" s="302">
        <v>41.582891610308906</v>
      </c>
      <c r="H86" s="303">
        <v>3196</v>
      </c>
      <c r="I86" s="316">
        <v>58.417108389691094</v>
      </c>
      <c r="J86" s="304">
        <v>17409</v>
      </c>
      <c r="K86" s="302">
        <v>53.531564220042441</v>
      </c>
      <c r="L86" s="303">
        <v>15112</v>
      </c>
      <c r="M86" s="316">
        <v>46.468435779957566</v>
      </c>
      <c r="N86" s="304">
        <v>16007</v>
      </c>
      <c r="O86" s="302">
        <v>43.284389280982126</v>
      </c>
      <c r="P86" s="303">
        <v>20974</v>
      </c>
      <c r="Q86" s="327">
        <v>56.715610719017874</v>
      </c>
    </row>
    <row r="87" spans="1:17" x14ac:dyDescent="0.25">
      <c r="A87" s="221">
        <v>42278</v>
      </c>
      <c r="B87" s="301">
        <v>3735</v>
      </c>
      <c r="C87" s="302">
        <v>54.709242712758169</v>
      </c>
      <c r="D87" s="303">
        <v>3092</v>
      </c>
      <c r="E87" s="316">
        <v>45.290757287241831</v>
      </c>
      <c r="F87" s="304">
        <v>2119</v>
      </c>
      <c r="G87" s="302">
        <v>39.913354680730833</v>
      </c>
      <c r="H87" s="303">
        <v>3190</v>
      </c>
      <c r="I87" s="316">
        <v>60.086645319269159</v>
      </c>
      <c r="J87" s="304">
        <v>17729</v>
      </c>
      <c r="K87" s="302">
        <v>54.205521753753018</v>
      </c>
      <c r="L87" s="303">
        <v>14978</v>
      </c>
      <c r="M87" s="316">
        <v>45.794478246246982</v>
      </c>
      <c r="N87" s="304">
        <v>17760</v>
      </c>
      <c r="O87" s="302">
        <v>43.6052935254978</v>
      </c>
      <c r="P87" s="303">
        <v>22969</v>
      </c>
      <c r="Q87" s="327">
        <v>56.3947064745022</v>
      </c>
    </row>
    <row r="88" spans="1:17" x14ac:dyDescent="0.25">
      <c r="A88" s="221">
        <v>42309</v>
      </c>
      <c r="B88" s="301">
        <v>3078</v>
      </c>
      <c r="C88" s="302">
        <v>54.827217670110443</v>
      </c>
      <c r="D88" s="303">
        <v>2536</v>
      </c>
      <c r="E88" s="316">
        <v>45.172782329889557</v>
      </c>
      <c r="F88" s="304">
        <v>2000</v>
      </c>
      <c r="G88" s="302">
        <v>43.582479843103073</v>
      </c>
      <c r="H88" s="303">
        <v>2589</v>
      </c>
      <c r="I88" s="316">
        <v>56.417520156896927</v>
      </c>
      <c r="J88" s="304">
        <v>17079</v>
      </c>
      <c r="K88" s="302">
        <v>53.326880444624848</v>
      </c>
      <c r="L88" s="303">
        <v>14948</v>
      </c>
      <c r="M88" s="316">
        <v>46.673119555375152</v>
      </c>
      <c r="N88" s="304">
        <v>14618</v>
      </c>
      <c r="O88" s="302">
        <v>43.630611270296086</v>
      </c>
      <c r="P88" s="303">
        <v>18886</v>
      </c>
      <c r="Q88" s="327">
        <v>56.369388729703914</v>
      </c>
    </row>
    <row r="89" spans="1:17" ht="15.75" thickBot="1" x14ac:dyDescent="0.3">
      <c r="A89" s="328">
        <v>42339</v>
      </c>
      <c r="B89" s="329">
        <v>2576</v>
      </c>
      <c r="C89" s="330">
        <v>53.89121338912134</v>
      </c>
      <c r="D89" s="331">
        <v>2204</v>
      </c>
      <c r="E89" s="332">
        <v>46.10878661087866</v>
      </c>
      <c r="F89" s="333">
        <v>1483</v>
      </c>
      <c r="G89" s="330">
        <v>44.281875186622869</v>
      </c>
      <c r="H89" s="331">
        <v>1866</v>
      </c>
      <c r="I89" s="332">
        <v>55.718124813377123</v>
      </c>
      <c r="J89" s="333">
        <v>17316</v>
      </c>
      <c r="K89" s="330">
        <v>54.260019427819387</v>
      </c>
      <c r="L89" s="331">
        <v>14597</v>
      </c>
      <c r="M89" s="332">
        <v>45.739980572180613</v>
      </c>
      <c r="N89" s="333">
        <v>15248</v>
      </c>
      <c r="O89" s="330">
        <v>42.408566263384792</v>
      </c>
      <c r="P89" s="331">
        <v>20707</v>
      </c>
      <c r="Q89" s="334">
        <v>57.591433736615215</v>
      </c>
    </row>
    <row r="90" spans="1:17" ht="15.75" thickTop="1" x14ac:dyDescent="0.25">
      <c r="A90" s="221">
        <v>42370</v>
      </c>
      <c r="B90" s="301">
        <v>3255</v>
      </c>
      <c r="C90" s="302">
        <v>57.64122542943155</v>
      </c>
      <c r="D90" s="303">
        <v>2392</v>
      </c>
      <c r="E90" s="316">
        <v>42.358774570568443</v>
      </c>
      <c r="F90" s="304">
        <v>1530</v>
      </c>
      <c r="G90" s="302">
        <v>44.854881266490764</v>
      </c>
      <c r="H90" s="303">
        <v>1881</v>
      </c>
      <c r="I90" s="316">
        <v>55.145118733509236</v>
      </c>
      <c r="J90" s="304">
        <v>13472</v>
      </c>
      <c r="K90" s="302">
        <v>52.868691625461103</v>
      </c>
      <c r="L90" s="303">
        <v>12010</v>
      </c>
      <c r="M90" s="316">
        <v>47.131308374538889</v>
      </c>
      <c r="N90" s="304">
        <v>10603</v>
      </c>
      <c r="O90" s="302">
        <v>43.901126200728719</v>
      </c>
      <c r="P90" s="303">
        <v>13549</v>
      </c>
      <c r="Q90" s="327">
        <v>56.098873799271288</v>
      </c>
    </row>
    <row r="91" spans="1:17" x14ac:dyDescent="0.25">
      <c r="A91" s="221">
        <v>42401</v>
      </c>
      <c r="B91" s="301">
        <v>3196</v>
      </c>
      <c r="C91" s="302">
        <v>55.486111111111114</v>
      </c>
      <c r="D91" s="303">
        <v>2564</v>
      </c>
      <c r="E91" s="316">
        <v>44.513888888888886</v>
      </c>
      <c r="F91" s="304">
        <v>1789</v>
      </c>
      <c r="G91" s="302">
        <v>42.973816958923855</v>
      </c>
      <c r="H91" s="303">
        <v>2374</v>
      </c>
      <c r="I91" s="316">
        <v>57.026183041076152</v>
      </c>
      <c r="J91" s="304">
        <v>14364</v>
      </c>
      <c r="K91" s="302">
        <v>54.101694915254242</v>
      </c>
      <c r="L91" s="303">
        <v>12186</v>
      </c>
      <c r="M91" s="316">
        <v>45.898305084745758</v>
      </c>
      <c r="N91" s="304">
        <v>11123</v>
      </c>
      <c r="O91" s="302">
        <v>42.876416621694553</v>
      </c>
      <c r="P91" s="303">
        <v>14819</v>
      </c>
      <c r="Q91" s="327">
        <v>57.123583378305455</v>
      </c>
    </row>
    <row r="92" spans="1:17" x14ac:dyDescent="0.25">
      <c r="A92" s="221">
        <v>42430</v>
      </c>
      <c r="B92" s="301">
        <v>3462</v>
      </c>
      <c r="C92" s="302">
        <v>55.712906340521407</v>
      </c>
      <c r="D92" s="303">
        <v>2752</v>
      </c>
      <c r="E92" s="316">
        <v>44.2870936594786</v>
      </c>
      <c r="F92" s="304">
        <v>1851</v>
      </c>
      <c r="G92" s="302">
        <v>43.328651685393261</v>
      </c>
      <c r="H92" s="303">
        <v>2421</v>
      </c>
      <c r="I92" s="316">
        <v>56.671348314606739</v>
      </c>
      <c r="J92" s="304">
        <v>14474</v>
      </c>
      <c r="K92" s="302">
        <v>52.468643514826361</v>
      </c>
      <c r="L92" s="303">
        <v>13112</v>
      </c>
      <c r="M92" s="316">
        <v>47.531356485173639</v>
      </c>
      <c r="N92" s="304">
        <v>12604</v>
      </c>
      <c r="O92" s="302">
        <v>43.592847508041366</v>
      </c>
      <c r="P92" s="303">
        <v>16309</v>
      </c>
      <c r="Q92" s="327">
        <v>56.407152491958634</v>
      </c>
    </row>
    <row r="93" spans="1:17" x14ac:dyDescent="0.25">
      <c r="A93" s="221">
        <v>42461</v>
      </c>
      <c r="B93" s="301">
        <v>3349</v>
      </c>
      <c r="C93" s="302">
        <v>55.24579346750248</v>
      </c>
      <c r="D93" s="303">
        <v>2713</v>
      </c>
      <c r="E93" s="316">
        <v>44.754206532497527</v>
      </c>
      <c r="F93" s="304">
        <v>1919</v>
      </c>
      <c r="G93" s="302">
        <v>44.472769409038236</v>
      </c>
      <c r="H93" s="303">
        <v>2396</v>
      </c>
      <c r="I93" s="316">
        <v>55.527230590961764</v>
      </c>
      <c r="J93" s="304">
        <v>14931</v>
      </c>
      <c r="K93" s="302">
        <v>54.023445980172227</v>
      </c>
      <c r="L93" s="303">
        <v>12707</v>
      </c>
      <c r="M93" s="316">
        <v>45.976554019827773</v>
      </c>
      <c r="N93" s="304">
        <v>13007</v>
      </c>
      <c r="O93" s="302">
        <v>43.557029000066976</v>
      </c>
      <c r="P93" s="303">
        <v>16855</v>
      </c>
      <c r="Q93" s="327">
        <v>56.442970999933031</v>
      </c>
    </row>
    <row r="94" spans="1:17" x14ac:dyDescent="0.25">
      <c r="A94" s="221">
        <v>42491</v>
      </c>
      <c r="B94" s="301">
        <v>3183</v>
      </c>
      <c r="C94" s="302">
        <v>55.289213131839496</v>
      </c>
      <c r="D94" s="303">
        <v>2574</v>
      </c>
      <c r="E94" s="316">
        <v>44.710786868160504</v>
      </c>
      <c r="F94" s="304">
        <v>1930</v>
      </c>
      <c r="G94" s="302">
        <v>46.584600531016171</v>
      </c>
      <c r="H94" s="303">
        <v>2213</v>
      </c>
      <c r="I94" s="316">
        <v>53.415399468983829</v>
      </c>
      <c r="J94" s="304">
        <v>17106</v>
      </c>
      <c r="K94" s="302">
        <v>53.829693498646861</v>
      </c>
      <c r="L94" s="303">
        <v>14672</v>
      </c>
      <c r="M94" s="316">
        <v>46.170306501353139</v>
      </c>
      <c r="N94" s="304">
        <v>15107</v>
      </c>
      <c r="O94" s="302">
        <v>44.43888807177526</v>
      </c>
      <c r="P94" s="303">
        <v>18888</v>
      </c>
      <c r="Q94" s="327">
        <v>55.56111192822474</v>
      </c>
    </row>
    <row r="95" spans="1:17" x14ac:dyDescent="0.25">
      <c r="A95" s="221">
        <v>42522</v>
      </c>
      <c r="B95" s="301">
        <v>3765</v>
      </c>
      <c r="C95" s="302">
        <v>57.166717279076828</v>
      </c>
      <c r="D95" s="303">
        <v>2821</v>
      </c>
      <c r="E95" s="316">
        <v>42.833282720923172</v>
      </c>
      <c r="F95" s="304">
        <v>2491</v>
      </c>
      <c r="G95" s="302">
        <v>47.92227779915352</v>
      </c>
      <c r="H95" s="303">
        <v>2707</v>
      </c>
      <c r="I95" s="316">
        <v>52.07772220084648</v>
      </c>
      <c r="J95" s="304">
        <v>21935</v>
      </c>
      <c r="K95" s="302">
        <v>55.576669707104486</v>
      </c>
      <c r="L95" s="303">
        <v>17533</v>
      </c>
      <c r="M95" s="316">
        <v>44.423330292895507</v>
      </c>
      <c r="N95" s="304">
        <v>20626</v>
      </c>
      <c r="O95" s="302">
        <v>46.281918951667187</v>
      </c>
      <c r="P95" s="303">
        <v>23940</v>
      </c>
      <c r="Q95" s="327">
        <v>53.718081048332813</v>
      </c>
    </row>
    <row r="96" spans="1:17" x14ac:dyDescent="0.25">
      <c r="A96" s="221">
        <v>42552</v>
      </c>
      <c r="B96" s="301">
        <v>3338</v>
      </c>
      <c r="C96" s="302">
        <v>56.817021276595746</v>
      </c>
      <c r="D96" s="303">
        <v>2537</v>
      </c>
      <c r="E96" s="316">
        <v>43.182978723404254</v>
      </c>
      <c r="F96" s="304">
        <v>1917</v>
      </c>
      <c r="G96" s="302">
        <v>48.323670279808418</v>
      </c>
      <c r="H96" s="303">
        <v>2050</v>
      </c>
      <c r="I96" s="316">
        <v>51.676329720191582</v>
      </c>
      <c r="J96" s="304">
        <v>20225</v>
      </c>
      <c r="K96" s="302">
        <v>55.791564370638049</v>
      </c>
      <c r="L96" s="303">
        <v>16026</v>
      </c>
      <c r="M96" s="316">
        <v>44.208435629361951</v>
      </c>
      <c r="N96" s="304">
        <v>16610</v>
      </c>
      <c r="O96" s="302">
        <v>44.781752985899544</v>
      </c>
      <c r="P96" s="303">
        <v>20481</v>
      </c>
      <c r="Q96" s="327">
        <v>55.218247014100456</v>
      </c>
    </row>
    <row r="97" spans="1:17" x14ac:dyDescent="0.25">
      <c r="A97" s="221">
        <v>42583</v>
      </c>
      <c r="B97" s="301">
        <v>2541</v>
      </c>
      <c r="C97" s="302">
        <v>56.353958749168328</v>
      </c>
      <c r="D97" s="303">
        <v>1968</v>
      </c>
      <c r="E97" s="316">
        <v>43.646041250831672</v>
      </c>
      <c r="F97" s="304">
        <v>1408</v>
      </c>
      <c r="G97" s="302">
        <v>48.401512547267103</v>
      </c>
      <c r="H97" s="303">
        <v>1501</v>
      </c>
      <c r="I97" s="316">
        <v>51.598487452732897</v>
      </c>
      <c r="J97" s="304">
        <v>14475</v>
      </c>
      <c r="K97" s="302">
        <v>58.803217419564511</v>
      </c>
      <c r="L97" s="303">
        <v>10141</v>
      </c>
      <c r="M97" s="316">
        <v>41.196782580435489</v>
      </c>
      <c r="N97" s="304">
        <v>10873</v>
      </c>
      <c r="O97" s="302">
        <v>45.976574062328218</v>
      </c>
      <c r="P97" s="303">
        <v>12776</v>
      </c>
      <c r="Q97" s="327">
        <v>54.023425937671789</v>
      </c>
    </row>
    <row r="98" spans="1:17" x14ac:dyDescent="0.25">
      <c r="A98" s="221">
        <v>42614</v>
      </c>
      <c r="B98" s="301">
        <v>4078</v>
      </c>
      <c r="C98" s="302">
        <v>53.223701383450795</v>
      </c>
      <c r="D98" s="303">
        <v>3584</v>
      </c>
      <c r="E98" s="316">
        <v>46.776298616549205</v>
      </c>
      <c r="F98" s="304">
        <v>2707</v>
      </c>
      <c r="G98" s="302">
        <v>43.753030547923068</v>
      </c>
      <c r="H98" s="303">
        <v>3480</v>
      </c>
      <c r="I98" s="316">
        <v>56.246969452076932</v>
      </c>
      <c r="J98" s="304">
        <v>18775</v>
      </c>
      <c r="K98" s="302">
        <v>53.554110331450744</v>
      </c>
      <c r="L98" s="303">
        <v>16283</v>
      </c>
      <c r="M98" s="316">
        <v>46.445889668549263</v>
      </c>
      <c r="N98" s="304">
        <v>16992</v>
      </c>
      <c r="O98" s="302">
        <v>42.717079792850321</v>
      </c>
      <c r="P98" s="303">
        <v>22786</v>
      </c>
      <c r="Q98" s="327">
        <v>57.282920207149679</v>
      </c>
    </row>
    <row r="99" spans="1:17" x14ac:dyDescent="0.25">
      <c r="A99" s="221">
        <v>42644</v>
      </c>
      <c r="B99" s="301">
        <v>3846</v>
      </c>
      <c r="C99" s="302">
        <v>55.330168321104878</v>
      </c>
      <c r="D99" s="303">
        <v>3105</v>
      </c>
      <c r="E99" s="316">
        <v>44.669831678895122</v>
      </c>
      <c r="F99" s="304">
        <v>2807</v>
      </c>
      <c r="G99" s="302">
        <v>44.612205975842336</v>
      </c>
      <c r="H99" s="303">
        <v>3485</v>
      </c>
      <c r="I99" s="316">
        <v>55.387794024157664</v>
      </c>
      <c r="J99" s="304">
        <v>17988</v>
      </c>
      <c r="K99" s="302">
        <v>54.369049418165325</v>
      </c>
      <c r="L99" s="303">
        <v>15097</v>
      </c>
      <c r="M99" s="316">
        <v>45.630950581834668</v>
      </c>
      <c r="N99" s="304">
        <v>18251</v>
      </c>
      <c r="O99" s="302">
        <v>43.114974841132977</v>
      </c>
      <c r="P99" s="303">
        <v>24080</v>
      </c>
      <c r="Q99" s="327">
        <v>56.885025158867023</v>
      </c>
    </row>
    <row r="100" spans="1:17" x14ac:dyDescent="0.25">
      <c r="A100" s="221">
        <v>42675</v>
      </c>
      <c r="B100" s="301">
        <v>3846</v>
      </c>
      <c r="C100" s="302">
        <v>56.484065207813181</v>
      </c>
      <c r="D100" s="303">
        <v>2963</v>
      </c>
      <c r="E100" s="316">
        <v>43.515934792186812</v>
      </c>
      <c r="F100" s="304">
        <v>2390</v>
      </c>
      <c r="G100" s="302">
        <v>45.979222777991538</v>
      </c>
      <c r="H100" s="303">
        <v>2808</v>
      </c>
      <c r="I100" s="316">
        <v>54.020777222008462</v>
      </c>
      <c r="J100" s="304">
        <v>17963</v>
      </c>
      <c r="K100" s="302">
        <v>55.280974949221395</v>
      </c>
      <c r="L100" s="303">
        <v>14531</v>
      </c>
      <c r="M100" s="316">
        <v>44.719025050778605</v>
      </c>
      <c r="N100" s="304">
        <v>17515</v>
      </c>
      <c r="O100" s="302">
        <v>43.701190149454824</v>
      </c>
      <c r="P100" s="303">
        <v>22564</v>
      </c>
      <c r="Q100" s="327">
        <v>56.298809850545176</v>
      </c>
    </row>
    <row r="101" spans="1:17" ht="15.75" thickBot="1" x14ac:dyDescent="0.3">
      <c r="A101" s="328">
        <v>42705</v>
      </c>
      <c r="B101" s="329">
        <v>3028</v>
      </c>
      <c r="C101" s="330">
        <v>55.72322414427677</v>
      </c>
      <c r="D101" s="331">
        <v>2406</v>
      </c>
      <c r="E101" s="332">
        <v>44.276775855723223</v>
      </c>
      <c r="F101" s="333">
        <v>1812</v>
      </c>
      <c r="G101" s="330">
        <v>46.200917899031104</v>
      </c>
      <c r="H101" s="331">
        <v>2110</v>
      </c>
      <c r="I101" s="332">
        <v>53.799082100968896</v>
      </c>
      <c r="J101" s="333">
        <v>17528</v>
      </c>
      <c r="K101" s="330">
        <v>54.706616729088644</v>
      </c>
      <c r="L101" s="331">
        <v>14512</v>
      </c>
      <c r="M101" s="332">
        <v>45.293383270911356</v>
      </c>
      <c r="N101" s="333">
        <v>15997</v>
      </c>
      <c r="O101" s="330">
        <v>41.443005181347147</v>
      </c>
      <c r="P101" s="331">
        <v>22603</v>
      </c>
      <c r="Q101" s="334">
        <v>58.556994818652853</v>
      </c>
    </row>
    <row r="102" spans="1:17" ht="15.75" thickTop="1" x14ac:dyDescent="0.25">
      <c r="A102" s="221">
        <v>42736</v>
      </c>
      <c r="B102" s="301">
        <v>3731</v>
      </c>
      <c r="C102" s="302">
        <v>56.892345227203414</v>
      </c>
      <c r="D102" s="303">
        <v>2827</v>
      </c>
      <c r="E102" s="316">
        <v>43.107654772796586</v>
      </c>
      <c r="F102" s="304">
        <v>1883</v>
      </c>
      <c r="G102" s="302">
        <v>44.801332381632172</v>
      </c>
      <c r="H102" s="303">
        <v>2320</v>
      </c>
      <c r="I102" s="316">
        <v>55.198667618367836</v>
      </c>
      <c r="J102" s="304">
        <v>16105</v>
      </c>
      <c r="K102" s="302">
        <v>54.700767610895994</v>
      </c>
      <c r="L102" s="303">
        <v>13337</v>
      </c>
      <c r="M102" s="316">
        <v>45.299232389103999</v>
      </c>
      <c r="N102" s="304">
        <v>12742</v>
      </c>
      <c r="O102" s="302">
        <v>44.099120924759468</v>
      </c>
      <c r="P102" s="303">
        <v>16152</v>
      </c>
      <c r="Q102" s="327">
        <v>55.900879075240539</v>
      </c>
    </row>
    <row r="103" spans="1:17" x14ac:dyDescent="0.25">
      <c r="A103" s="221">
        <v>42767</v>
      </c>
      <c r="B103" s="301">
        <v>3736</v>
      </c>
      <c r="C103" s="302">
        <v>56.537530266343829</v>
      </c>
      <c r="D103" s="303">
        <v>2872</v>
      </c>
      <c r="E103" s="316">
        <v>43.462469733656171</v>
      </c>
      <c r="F103" s="304">
        <v>2232</v>
      </c>
      <c r="G103" s="302">
        <v>47.519693421332768</v>
      </c>
      <c r="H103" s="303">
        <v>2465</v>
      </c>
      <c r="I103" s="316">
        <v>52.480306578667232</v>
      </c>
      <c r="J103" s="304">
        <v>14281</v>
      </c>
      <c r="K103" s="302">
        <v>54.891032786255145</v>
      </c>
      <c r="L103" s="303">
        <v>11736</v>
      </c>
      <c r="M103" s="316">
        <v>45.108967213744862</v>
      </c>
      <c r="N103" s="304">
        <v>12167</v>
      </c>
      <c r="O103" s="302">
        <v>43.490849299399486</v>
      </c>
      <c r="P103" s="303">
        <v>15809</v>
      </c>
      <c r="Q103" s="327">
        <v>56.509150700600522</v>
      </c>
    </row>
    <row r="104" spans="1:17" x14ac:dyDescent="0.25">
      <c r="A104" s="221">
        <v>42795</v>
      </c>
      <c r="B104" s="301">
        <v>4391</v>
      </c>
      <c r="C104" s="302">
        <v>57.413702928870293</v>
      </c>
      <c r="D104" s="303">
        <v>3257</v>
      </c>
      <c r="E104" s="316">
        <v>42.586297071129707</v>
      </c>
      <c r="F104" s="304">
        <v>2274</v>
      </c>
      <c r="G104" s="302">
        <v>45.31685930649661</v>
      </c>
      <c r="H104" s="303">
        <v>2744</v>
      </c>
      <c r="I104" s="316">
        <v>54.683140693503383</v>
      </c>
      <c r="J104" s="304">
        <v>16549</v>
      </c>
      <c r="K104" s="302">
        <v>54.287495079385906</v>
      </c>
      <c r="L104" s="303">
        <v>13935</v>
      </c>
      <c r="M104" s="316">
        <v>45.712504920614094</v>
      </c>
      <c r="N104" s="304">
        <v>14907</v>
      </c>
      <c r="O104" s="302">
        <v>43.455573694029852</v>
      </c>
      <c r="P104" s="303">
        <v>19397</v>
      </c>
      <c r="Q104" s="327">
        <v>56.544426305970156</v>
      </c>
    </row>
    <row r="105" spans="1:17" x14ac:dyDescent="0.25">
      <c r="A105" s="221">
        <v>42826</v>
      </c>
      <c r="B105" s="301">
        <v>3472</v>
      </c>
      <c r="C105" s="302">
        <v>54.780687914168503</v>
      </c>
      <c r="D105" s="303">
        <v>2866</v>
      </c>
      <c r="E105" s="316">
        <v>45.21931208583149</v>
      </c>
      <c r="F105" s="304">
        <v>1998</v>
      </c>
      <c r="G105" s="302">
        <v>45.920478051022755</v>
      </c>
      <c r="H105" s="303">
        <v>2353</v>
      </c>
      <c r="I105" s="316">
        <v>54.079521948977252</v>
      </c>
      <c r="J105" s="304">
        <v>15719</v>
      </c>
      <c r="K105" s="302">
        <v>54.126924003994347</v>
      </c>
      <c r="L105" s="303">
        <v>13322</v>
      </c>
      <c r="M105" s="316">
        <v>45.873075996005646</v>
      </c>
      <c r="N105" s="304">
        <v>13188</v>
      </c>
      <c r="O105" s="302">
        <v>42.844611935934509</v>
      </c>
      <c r="P105" s="303">
        <v>17593</v>
      </c>
      <c r="Q105" s="327">
        <v>57.155388064065491</v>
      </c>
    </row>
    <row r="106" spans="1:17" x14ac:dyDescent="0.25">
      <c r="A106" s="221">
        <v>42856</v>
      </c>
      <c r="B106" s="301">
        <v>3979</v>
      </c>
      <c r="C106" s="302">
        <v>57.842709696176776</v>
      </c>
      <c r="D106" s="303">
        <v>2900</v>
      </c>
      <c r="E106" s="316">
        <v>42.157290303823231</v>
      </c>
      <c r="F106" s="304">
        <v>2186</v>
      </c>
      <c r="G106" s="302">
        <v>47.346761966645005</v>
      </c>
      <c r="H106" s="303">
        <v>2431</v>
      </c>
      <c r="I106" s="316">
        <v>52.653238033354988</v>
      </c>
      <c r="J106" s="304">
        <v>19698</v>
      </c>
      <c r="K106" s="302">
        <v>55.301945590836354</v>
      </c>
      <c r="L106" s="303">
        <v>15921</v>
      </c>
      <c r="M106" s="316">
        <v>44.698054409163653</v>
      </c>
      <c r="N106" s="304">
        <v>16676</v>
      </c>
      <c r="O106" s="302">
        <v>44.114068038728114</v>
      </c>
      <c r="P106" s="303">
        <v>21126</v>
      </c>
      <c r="Q106" s="327">
        <v>55.885931961271893</v>
      </c>
    </row>
    <row r="107" spans="1:17" x14ac:dyDescent="0.25">
      <c r="A107" s="221">
        <v>42887</v>
      </c>
      <c r="B107" s="301">
        <v>4378</v>
      </c>
      <c r="C107" s="302">
        <v>58.241319675402423</v>
      </c>
      <c r="D107" s="303">
        <v>3139</v>
      </c>
      <c r="E107" s="316">
        <v>41.758680324597577</v>
      </c>
      <c r="F107" s="304">
        <v>2503</v>
      </c>
      <c r="G107" s="302">
        <v>48.190219484020027</v>
      </c>
      <c r="H107" s="303">
        <v>2691</v>
      </c>
      <c r="I107" s="316">
        <v>51.809780515979973</v>
      </c>
      <c r="J107" s="304">
        <v>25747</v>
      </c>
      <c r="K107" s="302">
        <v>56.579352173339778</v>
      </c>
      <c r="L107" s="303">
        <v>19759</v>
      </c>
      <c r="M107" s="316">
        <v>43.420647826660222</v>
      </c>
      <c r="N107" s="304">
        <v>22590</v>
      </c>
      <c r="O107" s="302">
        <v>45.96321315211199</v>
      </c>
      <c r="P107" s="303">
        <v>26558</v>
      </c>
      <c r="Q107" s="327">
        <v>54.03678684788801</v>
      </c>
    </row>
    <row r="108" spans="1:17" x14ac:dyDescent="0.25">
      <c r="A108" s="221">
        <v>42917</v>
      </c>
      <c r="B108" s="301">
        <v>4119</v>
      </c>
      <c r="C108" s="302">
        <v>58.960778700257656</v>
      </c>
      <c r="D108" s="303">
        <v>2867</v>
      </c>
      <c r="E108" s="316">
        <v>41.039221299742337</v>
      </c>
      <c r="F108" s="304">
        <v>2047</v>
      </c>
      <c r="G108" s="302">
        <v>47.939110070257613</v>
      </c>
      <c r="H108" s="303">
        <v>2223</v>
      </c>
      <c r="I108" s="316">
        <v>52.060889929742395</v>
      </c>
      <c r="J108" s="304">
        <v>23549</v>
      </c>
      <c r="K108" s="302">
        <v>56.687208126715127</v>
      </c>
      <c r="L108" s="303">
        <v>17993</v>
      </c>
      <c r="M108" s="316">
        <v>43.312791873284866</v>
      </c>
      <c r="N108" s="304">
        <v>17894</v>
      </c>
      <c r="O108" s="302">
        <v>44.906768389088263</v>
      </c>
      <c r="P108" s="303">
        <v>21953</v>
      </c>
      <c r="Q108" s="327">
        <v>55.093231610911744</v>
      </c>
    </row>
    <row r="109" spans="1:17" x14ac:dyDescent="0.25">
      <c r="A109" s="221">
        <v>42948</v>
      </c>
      <c r="B109" s="301">
        <v>2860</v>
      </c>
      <c r="C109" s="302">
        <v>57.988645579886452</v>
      </c>
      <c r="D109" s="303">
        <v>2072</v>
      </c>
      <c r="E109" s="316">
        <v>42.011354420113548</v>
      </c>
      <c r="F109" s="304">
        <v>1597</v>
      </c>
      <c r="G109" s="302">
        <v>48.837920489296636</v>
      </c>
      <c r="H109" s="303">
        <v>1673</v>
      </c>
      <c r="I109" s="316">
        <v>51.162079510703364</v>
      </c>
      <c r="J109" s="304">
        <v>17295</v>
      </c>
      <c r="K109" s="302">
        <v>60.478371857187817</v>
      </c>
      <c r="L109" s="303">
        <v>11302</v>
      </c>
      <c r="M109" s="316">
        <v>39.521628142812183</v>
      </c>
      <c r="N109" s="304">
        <v>11638</v>
      </c>
      <c r="O109" s="302">
        <v>46.252285191956119</v>
      </c>
      <c r="P109" s="303">
        <v>13524</v>
      </c>
      <c r="Q109" s="327">
        <v>53.747714808043881</v>
      </c>
    </row>
    <row r="110" spans="1:17" x14ac:dyDescent="0.25">
      <c r="A110" s="221">
        <v>42979</v>
      </c>
      <c r="B110" s="301">
        <v>5036</v>
      </c>
      <c r="C110" s="302">
        <v>54.739130434782609</v>
      </c>
      <c r="D110" s="303">
        <v>4164</v>
      </c>
      <c r="E110" s="316">
        <v>45.260869565217391</v>
      </c>
      <c r="F110" s="304">
        <v>3012</v>
      </c>
      <c r="G110" s="302">
        <v>43.176605504587158</v>
      </c>
      <c r="H110" s="303">
        <v>3964</v>
      </c>
      <c r="I110" s="316">
        <v>56.823394495412849</v>
      </c>
      <c r="J110" s="304">
        <v>20965</v>
      </c>
      <c r="K110" s="302">
        <v>53.755031922258404</v>
      </c>
      <c r="L110" s="303">
        <v>18036</v>
      </c>
      <c r="M110" s="316">
        <v>46.244968077741596</v>
      </c>
      <c r="N110" s="304">
        <v>18424</v>
      </c>
      <c r="O110" s="302">
        <v>42.711424332344208</v>
      </c>
      <c r="P110" s="303">
        <v>24712</v>
      </c>
      <c r="Q110" s="327">
        <v>57.288575667655785</v>
      </c>
    </row>
    <row r="111" spans="1:17" x14ac:dyDescent="0.25">
      <c r="A111" s="221">
        <v>43009</v>
      </c>
      <c r="B111" s="301">
        <v>5043</v>
      </c>
      <c r="C111" s="302">
        <v>55.515191545574638</v>
      </c>
      <c r="D111" s="303">
        <v>4041</v>
      </c>
      <c r="E111" s="316">
        <v>44.484808454425362</v>
      </c>
      <c r="F111" s="304">
        <v>3446</v>
      </c>
      <c r="G111" s="302">
        <v>43.220870437727335</v>
      </c>
      <c r="H111" s="303">
        <v>4527</v>
      </c>
      <c r="I111" s="316">
        <v>56.779129562272665</v>
      </c>
      <c r="J111" s="304">
        <v>21429</v>
      </c>
      <c r="K111" s="302">
        <v>54.360730593607308</v>
      </c>
      <c r="L111" s="303">
        <v>17991</v>
      </c>
      <c r="M111" s="316">
        <v>45.6392694063927</v>
      </c>
      <c r="N111" s="304">
        <v>21180</v>
      </c>
      <c r="O111" s="302">
        <v>43.990279768209852</v>
      </c>
      <c r="P111" s="303">
        <v>26967</v>
      </c>
      <c r="Q111" s="327">
        <v>56.009720231790141</v>
      </c>
    </row>
    <row r="112" spans="1:17" x14ac:dyDescent="0.25">
      <c r="A112" s="221">
        <v>43040</v>
      </c>
      <c r="B112" s="301">
        <v>4565</v>
      </c>
      <c r="C112" s="302">
        <v>57.843385707045115</v>
      </c>
      <c r="D112" s="303">
        <v>3327</v>
      </c>
      <c r="E112" s="316">
        <v>42.156614292954892</v>
      </c>
      <c r="F112" s="304">
        <v>2555</v>
      </c>
      <c r="G112" s="302">
        <v>45.381882770870334</v>
      </c>
      <c r="H112" s="303">
        <v>3075</v>
      </c>
      <c r="I112" s="316">
        <v>54.618117229129659</v>
      </c>
      <c r="J112" s="304">
        <v>21239</v>
      </c>
      <c r="K112" s="302">
        <v>55.561659603411293</v>
      </c>
      <c r="L112" s="303">
        <v>16987</v>
      </c>
      <c r="M112" s="316">
        <v>44.438340396588707</v>
      </c>
      <c r="N112" s="304">
        <v>18295</v>
      </c>
      <c r="O112" s="302">
        <v>43.568859993808196</v>
      </c>
      <c r="P112" s="303">
        <v>23696</v>
      </c>
      <c r="Q112" s="327">
        <v>56.431140006191804</v>
      </c>
    </row>
    <row r="113" spans="1:17" ht="15.75" thickBot="1" x14ac:dyDescent="0.3">
      <c r="A113" s="328">
        <v>43070</v>
      </c>
      <c r="B113" s="329">
        <v>3490</v>
      </c>
      <c r="C113" s="330">
        <v>57.194362504097015</v>
      </c>
      <c r="D113" s="331">
        <v>2612</v>
      </c>
      <c r="E113" s="332">
        <v>42.805637495902985</v>
      </c>
      <c r="F113" s="333">
        <v>1892</v>
      </c>
      <c r="G113" s="330">
        <v>47.347347347347345</v>
      </c>
      <c r="H113" s="331">
        <v>2104</v>
      </c>
      <c r="I113" s="332">
        <v>52.652652652652655</v>
      </c>
      <c r="J113" s="333">
        <v>18509</v>
      </c>
      <c r="K113" s="330">
        <v>53.697525312599723</v>
      </c>
      <c r="L113" s="331">
        <v>15960</v>
      </c>
      <c r="M113" s="332">
        <v>46.302474687400277</v>
      </c>
      <c r="N113" s="333">
        <v>17035</v>
      </c>
      <c r="O113" s="330">
        <v>42.950431143159697</v>
      </c>
      <c r="P113" s="331">
        <v>22627</v>
      </c>
      <c r="Q113" s="334">
        <v>57.049568856840303</v>
      </c>
    </row>
    <row r="114" spans="1:17" ht="15.75" thickTop="1" x14ac:dyDescent="0.25">
      <c r="A114" s="221">
        <v>43101</v>
      </c>
      <c r="B114" s="301">
        <v>4503</v>
      </c>
      <c r="C114" s="302">
        <v>57.210011434379368</v>
      </c>
      <c r="D114" s="303">
        <v>3368</v>
      </c>
      <c r="E114" s="316">
        <v>42.789988565620632</v>
      </c>
      <c r="F114" s="304">
        <v>2370</v>
      </c>
      <c r="G114" s="302">
        <v>48.367346938775512</v>
      </c>
      <c r="H114" s="303">
        <v>2530</v>
      </c>
      <c r="I114" s="316">
        <v>51.632653061224488</v>
      </c>
      <c r="J114" s="304">
        <v>18298</v>
      </c>
      <c r="K114" s="302">
        <v>54.490768314472902</v>
      </c>
      <c r="L114" s="303">
        <v>15282</v>
      </c>
      <c r="M114" s="316">
        <v>45.509231685527105</v>
      </c>
      <c r="N114" s="304">
        <v>14591</v>
      </c>
      <c r="O114" s="302">
        <v>43.483832513783341</v>
      </c>
      <c r="P114" s="303">
        <v>18964</v>
      </c>
      <c r="Q114" s="327">
        <v>56.516167486216659</v>
      </c>
    </row>
    <row r="115" spans="1:17" x14ac:dyDescent="0.25">
      <c r="A115" s="221">
        <v>43132</v>
      </c>
      <c r="B115" s="301">
        <v>4492</v>
      </c>
      <c r="C115" s="302">
        <v>57.663671373555836</v>
      </c>
      <c r="D115" s="303">
        <v>3298</v>
      </c>
      <c r="E115" s="316">
        <v>42.336328626444157</v>
      </c>
      <c r="F115" s="304">
        <v>2323</v>
      </c>
      <c r="G115" s="302">
        <v>46.302571257723741</v>
      </c>
      <c r="H115" s="303">
        <v>2694</v>
      </c>
      <c r="I115" s="316">
        <v>53.697428742276266</v>
      </c>
      <c r="J115" s="304">
        <v>16447</v>
      </c>
      <c r="K115" s="302">
        <v>55.451786918408629</v>
      </c>
      <c r="L115" s="303">
        <v>13213</v>
      </c>
      <c r="M115" s="316">
        <v>44.548213081591371</v>
      </c>
      <c r="N115" s="304">
        <v>13883</v>
      </c>
      <c r="O115" s="302">
        <v>43.840591151672086</v>
      </c>
      <c r="P115" s="303">
        <v>17784</v>
      </c>
      <c r="Q115" s="327">
        <v>56.159408848327907</v>
      </c>
    </row>
    <row r="116" spans="1:17" x14ac:dyDescent="0.25">
      <c r="A116" s="221">
        <v>43160</v>
      </c>
      <c r="B116" s="301">
        <v>4628</v>
      </c>
      <c r="C116" s="302">
        <v>56.981039152918001</v>
      </c>
      <c r="D116" s="303">
        <v>3494</v>
      </c>
      <c r="E116" s="316">
        <v>43.018960847081999</v>
      </c>
      <c r="F116" s="304">
        <v>2519</v>
      </c>
      <c r="G116" s="302">
        <v>46.051188299817184</v>
      </c>
      <c r="H116" s="303">
        <v>2951</v>
      </c>
      <c r="I116" s="316">
        <v>53.948811700182816</v>
      </c>
      <c r="J116" s="304">
        <v>17878</v>
      </c>
      <c r="K116" s="302">
        <v>54.891003991403132</v>
      </c>
      <c r="L116" s="303">
        <v>14692</v>
      </c>
      <c r="M116" s="316">
        <v>45.108996008596868</v>
      </c>
      <c r="N116" s="304">
        <v>14219</v>
      </c>
      <c r="O116" s="302">
        <v>44.001237815256076</v>
      </c>
      <c r="P116" s="303">
        <v>18096</v>
      </c>
      <c r="Q116" s="327">
        <v>55.998762184743924</v>
      </c>
    </row>
    <row r="117" spans="1:17" x14ac:dyDescent="0.25">
      <c r="A117" s="221">
        <v>43191</v>
      </c>
      <c r="B117" s="301">
        <v>4649</v>
      </c>
      <c r="C117" s="302">
        <v>56.667479278400776</v>
      </c>
      <c r="D117" s="303">
        <v>3555</v>
      </c>
      <c r="E117" s="316">
        <v>43.332520721599224</v>
      </c>
      <c r="F117" s="304">
        <v>2617</v>
      </c>
      <c r="G117" s="302">
        <v>47.000718390804593</v>
      </c>
      <c r="H117" s="303">
        <v>2951</v>
      </c>
      <c r="I117" s="316">
        <v>52.999281609195407</v>
      </c>
      <c r="J117" s="304">
        <v>18110</v>
      </c>
      <c r="K117" s="302">
        <v>54.706379893668441</v>
      </c>
      <c r="L117" s="303">
        <v>14994</v>
      </c>
      <c r="M117" s="316">
        <v>45.293620106331559</v>
      </c>
      <c r="N117" s="304">
        <v>14838</v>
      </c>
      <c r="O117" s="302">
        <v>43.393577820670295</v>
      </c>
      <c r="P117" s="303">
        <v>19356</v>
      </c>
      <c r="Q117" s="327">
        <v>56.606422179329705</v>
      </c>
    </row>
    <row r="118" spans="1:17" x14ac:dyDescent="0.25">
      <c r="A118" s="221">
        <v>43221</v>
      </c>
      <c r="B118" s="301">
        <v>4754</v>
      </c>
      <c r="C118" s="302">
        <v>58.446029014015245</v>
      </c>
      <c r="D118" s="303">
        <v>3380</v>
      </c>
      <c r="E118" s="316">
        <v>41.553970985984755</v>
      </c>
      <c r="F118" s="304">
        <v>2536</v>
      </c>
      <c r="G118" s="302">
        <v>45.245316681534341</v>
      </c>
      <c r="H118" s="303">
        <v>3069</v>
      </c>
      <c r="I118" s="316">
        <v>54.754683318465659</v>
      </c>
      <c r="J118" s="304">
        <v>21018</v>
      </c>
      <c r="K118" s="302">
        <v>54.781452811009459</v>
      </c>
      <c r="L118" s="303">
        <v>17349</v>
      </c>
      <c r="M118" s="316">
        <v>45.218547188990534</v>
      </c>
      <c r="N118" s="304">
        <v>17425</v>
      </c>
      <c r="O118" s="302">
        <v>44.165357124752873</v>
      </c>
      <c r="P118" s="303">
        <v>22029</v>
      </c>
      <c r="Q118" s="327">
        <v>55.83464287524712</v>
      </c>
    </row>
    <row r="119" spans="1:17" x14ac:dyDescent="0.25">
      <c r="A119" s="221">
        <v>43252</v>
      </c>
      <c r="B119" s="301">
        <v>5061</v>
      </c>
      <c r="C119" s="302">
        <v>58.441108545034638</v>
      </c>
      <c r="D119" s="303">
        <v>3599</v>
      </c>
      <c r="E119" s="316">
        <v>41.558891454965355</v>
      </c>
      <c r="F119" s="304">
        <v>2600</v>
      </c>
      <c r="G119" s="302">
        <v>46.544933762978872</v>
      </c>
      <c r="H119" s="303">
        <v>2986</v>
      </c>
      <c r="I119" s="316">
        <v>53.455066237021121</v>
      </c>
      <c r="J119" s="304">
        <v>24972</v>
      </c>
      <c r="K119" s="302">
        <v>57.102350681423218</v>
      </c>
      <c r="L119" s="303">
        <v>18760</v>
      </c>
      <c r="M119" s="316">
        <v>42.897649318576789</v>
      </c>
      <c r="N119" s="304">
        <v>20819</v>
      </c>
      <c r="O119" s="302">
        <v>44.62329868181331</v>
      </c>
      <c r="P119" s="303">
        <v>25836</v>
      </c>
      <c r="Q119" s="327">
        <v>55.376701318186697</v>
      </c>
    </row>
    <row r="120" spans="1:17" x14ac:dyDescent="0.25">
      <c r="A120" s="221">
        <v>43282</v>
      </c>
      <c r="B120" s="301">
        <v>5212</v>
      </c>
      <c r="C120" s="302">
        <v>58.925946862634262</v>
      </c>
      <c r="D120" s="303">
        <v>3633</v>
      </c>
      <c r="E120" s="316">
        <v>41.074053137365745</v>
      </c>
      <c r="F120" s="304">
        <v>2561</v>
      </c>
      <c r="G120" s="302">
        <v>49.363916730917502</v>
      </c>
      <c r="H120" s="303">
        <v>2627</v>
      </c>
      <c r="I120" s="316">
        <v>50.636083269082498</v>
      </c>
      <c r="J120" s="304">
        <v>27100</v>
      </c>
      <c r="K120" s="302">
        <v>57.222492028970208</v>
      </c>
      <c r="L120" s="303">
        <v>20259</v>
      </c>
      <c r="M120" s="316">
        <v>42.777507971029792</v>
      </c>
      <c r="N120" s="304">
        <v>20391</v>
      </c>
      <c r="O120" s="302">
        <v>43.994476687738675</v>
      </c>
      <c r="P120" s="303">
        <v>25958</v>
      </c>
      <c r="Q120" s="327">
        <v>56.005523312261317</v>
      </c>
    </row>
    <row r="121" spans="1:17" x14ac:dyDescent="0.25">
      <c r="A121" s="221">
        <v>43313</v>
      </c>
      <c r="B121" s="301">
        <v>3572</v>
      </c>
      <c r="C121" s="302">
        <v>59.021810971579647</v>
      </c>
      <c r="D121" s="303">
        <v>2480</v>
      </c>
      <c r="E121" s="316">
        <v>40.97818902842036</v>
      </c>
      <c r="F121" s="304">
        <v>2086</v>
      </c>
      <c r="G121" s="302">
        <v>49.714013346043849</v>
      </c>
      <c r="H121" s="303">
        <v>2110</v>
      </c>
      <c r="I121" s="316">
        <v>50.285986653956151</v>
      </c>
      <c r="J121" s="304">
        <v>17756</v>
      </c>
      <c r="K121" s="302">
        <v>59.046922283928041</v>
      </c>
      <c r="L121" s="303">
        <v>12315</v>
      </c>
      <c r="M121" s="316">
        <v>40.953077716071959</v>
      </c>
      <c r="N121" s="304">
        <v>12870</v>
      </c>
      <c r="O121" s="302">
        <v>45.764881587369324</v>
      </c>
      <c r="P121" s="303">
        <v>15252</v>
      </c>
      <c r="Q121" s="327">
        <v>54.235118412630676</v>
      </c>
    </row>
    <row r="122" spans="1:17" x14ac:dyDescent="0.25">
      <c r="A122" s="221">
        <v>43344</v>
      </c>
      <c r="B122" s="301">
        <v>5555</v>
      </c>
      <c r="C122" s="302">
        <v>56.17352614015573</v>
      </c>
      <c r="D122" s="303">
        <v>4334</v>
      </c>
      <c r="E122" s="316">
        <v>43.82647385984427</v>
      </c>
      <c r="F122" s="304">
        <v>3646</v>
      </c>
      <c r="G122" s="302">
        <v>44.780152296732986</v>
      </c>
      <c r="H122" s="303">
        <v>4496</v>
      </c>
      <c r="I122" s="316">
        <v>55.219847703267014</v>
      </c>
      <c r="J122" s="304">
        <v>21289</v>
      </c>
      <c r="K122" s="302">
        <v>54.930849416864483</v>
      </c>
      <c r="L122" s="303">
        <v>17467</v>
      </c>
      <c r="M122" s="316">
        <v>45.069150583135517</v>
      </c>
      <c r="N122" s="304">
        <v>18324</v>
      </c>
      <c r="O122" s="302">
        <v>42.33434987524258</v>
      </c>
      <c r="P122" s="303">
        <v>24960</v>
      </c>
      <c r="Q122" s="327">
        <v>57.66565012475742</v>
      </c>
    </row>
    <row r="123" spans="1:17" x14ac:dyDescent="0.25">
      <c r="A123" s="221">
        <v>43374</v>
      </c>
      <c r="B123" s="301">
        <v>6374</v>
      </c>
      <c r="C123" s="302">
        <v>58.284564740307246</v>
      </c>
      <c r="D123" s="303">
        <v>4562</v>
      </c>
      <c r="E123" s="316">
        <v>41.715435259692754</v>
      </c>
      <c r="F123" s="304">
        <v>3991</v>
      </c>
      <c r="G123" s="302">
        <v>45.757853703279068</v>
      </c>
      <c r="H123" s="303">
        <v>4731</v>
      </c>
      <c r="I123" s="316">
        <v>54.242146296720939</v>
      </c>
      <c r="J123" s="304">
        <v>24375</v>
      </c>
      <c r="K123" s="302">
        <v>55.382622921021543</v>
      </c>
      <c r="L123" s="303">
        <v>19637</v>
      </c>
      <c r="M123" s="316">
        <v>44.617377078978457</v>
      </c>
      <c r="N123" s="304">
        <v>22885</v>
      </c>
      <c r="O123" s="302">
        <v>43.112542858219363</v>
      </c>
      <c r="P123" s="303">
        <v>30197</v>
      </c>
      <c r="Q123" s="327">
        <v>56.887457141780637</v>
      </c>
    </row>
    <row r="124" spans="1:17" x14ac:dyDescent="0.25">
      <c r="A124" s="221">
        <v>43405</v>
      </c>
      <c r="B124" s="301">
        <v>5544</v>
      </c>
      <c r="C124" s="302">
        <v>60.08453451826162</v>
      </c>
      <c r="D124" s="303">
        <v>3683</v>
      </c>
      <c r="E124" s="316">
        <v>39.91546548173838</v>
      </c>
      <c r="F124" s="304">
        <v>3054</v>
      </c>
      <c r="G124" s="302">
        <v>47.84584051386495</v>
      </c>
      <c r="H124" s="303">
        <v>3329</v>
      </c>
      <c r="I124" s="316">
        <v>52.154159486135043</v>
      </c>
      <c r="J124" s="304">
        <v>20787</v>
      </c>
      <c r="K124" s="302">
        <v>54.84696569920844</v>
      </c>
      <c r="L124" s="303">
        <v>17113</v>
      </c>
      <c r="M124" s="316">
        <v>45.153034300791553</v>
      </c>
      <c r="N124" s="304">
        <v>18283</v>
      </c>
      <c r="O124" s="302">
        <v>42.443588076887359</v>
      </c>
      <c r="P124" s="303">
        <v>24793</v>
      </c>
      <c r="Q124" s="327">
        <v>57.556411923112641</v>
      </c>
    </row>
    <row r="125" spans="1:17" ht="15.75" thickBot="1" x14ac:dyDescent="0.3">
      <c r="A125" s="328">
        <v>43435</v>
      </c>
      <c r="B125" s="329">
        <v>4014</v>
      </c>
      <c r="C125" s="330">
        <v>58.684210526315795</v>
      </c>
      <c r="D125" s="331">
        <v>2826</v>
      </c>
      <c r="E125" s="332">
        <v>41.315789473684212</v>
      </c>
      <c r="F125" s="333">
        <v>2178</v>
      </c>
      <c r="G125" s="330">
        <v>46.648104519168989</v>
      </c>
      <c r="H125" s="331">
        <v>2491</v>
      </c>
      <c r="I125" s="332">
        <v>53.351895480831011</v>
      </c>
      <c r="J125" s="333">
        <v>17952</v>
      </c>
      <c r="K125" s="330">
        <v>53.428571428571423</v>
      </c>
      <c r="L125" s="331">
        <v>15648</v>
      </c>
      <c r="M125" s="332">
        <v>46.571428571428569</v>
      </c>
      <c r="N125" s="333">
        <v>16487</v>
      </c>
      <c r="O125" s="330">
        <v>41.415257856263658</v>
      </c>
      <c r="P125" s="331">
        <v>23322</v>
      </c>
      <c r="Q125" s="334">
        <v>58.584742143736349</v>
      </c>
    </row>
    <row r="126" spans="1:17" ht="15.75" thickTop="1" x14ac:dyDescent="0.25">
      <c r="A126" s="221">
        <v>43466</v>
      </c>
      <c r="B126" s="301">
        <v>4979</v>
      </c>
      <c r="C126" s="302">
        <v>58.673108649540417</v>
      </c>
      <c r="D126" s="303">
        <v>3507</v>
      </c>
      <c r="E126" s="316">
        <v>41.326891350459583</v>
      </c>
      <c r="F126" s="304">
        <v>2386</v>
      </c>
      <c r="G126" s="302">
        <v>47.7390956382553</v>
      </c>
      <c r="H126" s="303">
        <v>2612</v>
      </c>
      <c r="I126" s="316">
        <v>52.2609043617447</v>
      </c>
      <c r="J126" s="304">
        <v>19768</v>
      </c>
      <c r="K126" s="302">
        <v>54.236172080772604</v>
      </c>
      <c r="L126" s="303">
        <v>16680</v>
      </c>
      <c r="M126" s="316">
        <v>45.763827919227388</v>
      </c>
      <c r="N126" s="304">
        <v>16045</v>
      </c>
      <c r="O126" s="302">
        <v>43.640863841592775</v>
      </c>
      <c r="P126" s="303">
        <v>20721</v>
      </c>
      <c r="Q126" s="327">
        <v>56.359136158407217</v>
      </c>
    </row>
    <row r="127" spans="1:17" x14ac:dyDescent="0.25">
      <c r="A127" s="221">
        <v>43497</v>
      </c>
      <c r="B127" s="301">
        <v>4513</v>
      </c>
      <c r="C127" s="302">
        <v>56.145807414779789</v>
      </c>
      <c r="D127" s="303">
        <v>3525</v>
      </c>
      <c r="E127" s="316">
        <v>43.854192585220204</v>
      </c>
      <c r="F127" s="304">
        <v>2261</v>
      </c>
      <c r="G127" s="302">
        <v>47.730631201182184</v>
      </c>
      <c r="H127" s="303">
        <v>2476</v>
      </c>
      <c r="I127" s="316">
        <v>52.269368798817816</v>
      </c>
      <c r="J127" s="304">
        <v>17001</v>
      </c>
      <c r="K127" s="302">
        <v>54.479907710055762</v>
      </c>
      <c r="L127" s="303">
        <v>14205</v>
      </c>
      <c r="M127" s="316">
        <v>45.520092289944245</v>
      </c>
      <c r="N127" s="304">
        <v>13877</v>
      </c>
      <c r="O127" s="302">
        <v>43.44708829054477</v>
      </c>
      <c r="P127" s="303">
        <v>18063</v>
      </c>
      <c r="Q127" s="327">
        <v>56.55291170945523</v>
      </c>
    </row>
    <row r="128" spans="1:17" x14ac:dyDescent="0.25">
      <c r="A128" s="221">
        <v>43525</v>
      </c>
      <c r="B128" s="301">
        <v>5064</v>
      </c>
      <c r="C128" s="302">
        <v>58.617895589767329</v>
      </c>
      <c r="D128" s="303">
        <v>3575</v>
      </c>
      <c r="E128" s="316">
        <v>41.382104410232671</v>
      </c>
      <c r="F128" s="304">
        <v>2436</v>
      </c>
      <c r="G128" s="302">
        <v>46.648793565683647</v>
      </c>
      <c r="H128" s="303">
        <v>2786</v>
      </c>
      <c r="I128" s="316">
        <v>53.351206434316353</v>
      </c>
      <c r="J128" s="304">
        <v>18872</v>
      </c>
      <c r="K128" s="302">
        <v>54.537047740145653</v>
      </c>
      <c r="L128" s="303">
        <v>15732</v>
      </c>
      <c r="M128" s="316">
        <v>45.462952259854347</v>
      </c>
      <c r="N128" s="304">
        <v>14985</v>
      </c>
      <c r="O128" s="302">
        <v>43.049211410842027</v>
      </c>
      <c r="P128" s="303">
        <v>19824</v>
      </c>
      <c r="Q128" s="327">
        <v>56.950788589157973</v>
      </c>
    </row>
    <row r="129" spans="1:17" x14ac:dyDescent="0.25">
      <c r="A129" s="221">
        <v>43556</v>
      </c>
      <c r="B129" s="301">
        <v>4743</v>
      </c>
      <c r="C129" s="302">
        <v>58.678708400346402</v>
      </c>
      <c r="D129" s="303">
        <v>3340</v>
      </c>
      <c r="E129" s="316">
        <v>41.321291599653591</v>
      </c>
      <c r="F129" s="304">
        <v>2377</v>
      </c>
      <c r="G129" s="302">
        <v>46.708587148752216</v>
      </c>
      <c r="H129" s="303">
        <v>2712</v>
      </c>
      <c r="I129" s="316">
        <v>53.291412851247784</v>
      </c>
      <c r="J129" s="304">
        <v>19340</v>
      </c>
      <c r="K129" s="302">
        <v>55.268196496442144</v>
      </c>
      <c r="L129" s="303">
        <v>15653</v>
      </c>
      <c r="M129" s="316">
        <v>44.731803503557856</v>
      </c>
      <c r="N129" s="304">
        <v>15356</v>
      </c>
      <c r="O129" s="302">
        <v>42.496194824961947</v>
      </c>
      <c r="P129" s="303">
        <v>20779</v>
      </c>
      <c r="Q129" s="327">
        <v>57.503805175038046</v>
      </c>
    </row>
    <row r="130" spans="1:17" x14ac:dyDescent="0.25">
      <c r="A130" s="221">
        <v>43586</v>
      </c>
      <c r="B130" s="301">
        <v>4571</v>
      </c>
      <c r="C130" s="302">
        <v>58.5350236906134</v>
      </c>
      <c r="D130" s="303">
        <v>3238</v>
      </c>
      <c r="E130" s="316">
        <v>41.4649763093866</v>
      </c>
      <c r="F130" s="304">
        <v>2231</v>
      </c>
      <c r="G130" s="302">
        <v>47.286986011021618</v>
      </c>
      <c r="H130" s="303">
        <v>2487</v>
      </c>
      <c r="I130" s="316">
        <v>52.713013988978389</v>
      </c>
      <c r="J130" s="304">
        <v>21732</v>
      </c>
      <c r="K130" s="302">
        <v>56.870698453405907</v>
      </c>
      <c r="L130" s="303">
        <v>16481</v>
      </c>
      <c r="M130" s="316">
        <v>43.129301546594093</v>
      </c>
      <c r="N130" s="304">
        <v>16776</v>
      </c>
      <c r="O130" s="302">
        <v>43.600072770746159</v>
      </c>
      <c r="P130" s="303">
        <v>21701</v>
      </c>
      <c r="Q130" s="327">
        <v>56.399927229253841</v>
      </c>
    </row>
    <row r="131" spans="1:17" x14ac:dyDescent="0.25">
      <c r="A131" s="221">
        <v>43617</v>
      </c>
      <c r="B131" s="301">
        <v>4894</v>
      </c>
      <c r="C131" s="302">
        <v>59.306834706737767</v>
      </c>
      <c r="D131" s="303">
        <v>3358</v>
      </c>
      <c r="E131" s="316">
        <v>40.69316529326224</v>
      </c>
      <c r="F131" s="304">
        <v>2285</v>
      </c>
      <c r="G131" s="302">
        <v>47.534845017682549</v>
      </c>
      <c r="H131" s="303">
        <v>2522</v>
      </c>
      <c r="I131" s="316">
        <v>52.465154982317451</v>
      </c>
      <c r="J131" s="304">
        <v>26559</v>
      </c>
      <c r="K131" s="302">
        <v>57.519383202668173</v>
      </c>
      <c r="L131" s="303">
        <v>19615</v>
      </c>
      <c r="M131" s="316">
        <v>42.480616797331834</v>
      </c>
      <c r="N131" s="304">
        <v>22701</v>
      </c>
      <c r="O131" s="302">
        <v>44.422049586129972</v>
      </c>
      <c r="P131" s="303">
        <v>28402</v>
      </c>
      <c r="Q131" s="327">
        <v>55.577950413870028</v>
      </c>
    </row>
    <row r="132" spans="1:17" x14ac:dyDescent="0.25">
      <c r="A132" s="221">
        <v>43647</v>
      </c>
      <c r="B132" s="301">
        <v>5409</v>
      </c>
      <c r="C132" s="302">
        <v>59.504950495049499</v>
      </c>
      <c r="D132" s="303">
        <v>3681</v>
      </c>
      <c r="E132" s="316">
        <v>40.495049504950501</v>
      </c>
      <c r="F132" s="304">
        <v>2388</v>
      </c>
      <c r="G132" s="302">
        <v>48.193743693239156</v>
      </c>
      <c r="H132" s="303">
        <v>2567</v>
      </c>
      <c r="I132" s="316">
        <v>51.806256306760844</v>
      </c>
      <c r="J132" s="304">
        <v>29794</v>
      </c>
      <c r="K132" s="302">
        <v>57.854673967921087</v>
      </c>
      <c r="L132" s="303">
        <v>21704</v>
      </c>
      <c r="M132" s="316">
        <v>42.14532603207892</v>
      </c>
      <c r="N132" s="304">
        <v>20954</v>
      </c>
      <c r="O132" s="302">
        <v>44.335830053742967</v>
      </c>
      <c r="P132" s="303">
        <v>26308</v>
      </c>
      <c r="Q132" s="327">
        <v>55.664169946257033</v>
      </c>
    </row>
    <row r="133" spans="1:17" x14ac:dyDescent="0.25">
      <c r="A133" s="221">
        <v>43678</v>
      </c>
      <c r="B133" s="301">
        <v>3404</v>
      </c>
      <c r="C133" s="302">
        <v>58.730158730158735</v>
      </c>
      <c r="D133" s="303">
        <v>2392</v>
      </c>
      <c r="E133" s="316">
        <v>41.269841269841265</v>
      </c>
      <c r="F133" s="304">
        <v>1738</v>
      </c>
      <c r="G133" s="302">
        <v>49.277005954068613</v>
      </c>
      <c r="H133" s="303">
        <v>1789</v>
      </c>
      <c r="I133" s="316">
        <v>50.722994045931394</v>
      </c>
      <c r="J133" s="304">
        <v>17448</v>
      </c>
      <c r="K133" s="302">
        <v>58.344758401605077</v>
      </c>
      <c r="L133" s="303">
        <v>12457</v>
      </c>
      <c r="M133" s="316">
        <v>41.655241598394916</v>
      </c>
      <c r="N133" s="304">
        <v>11686</v>
      </c>
      <c r="O133" s="302">
        <v>45.029284833538838</v>
      </c>
      <c r="P133" s="303">
        <v>14266</v>
      </c>
      <c r="Q133" s="327">
        <v>54.970715166461162</v>
      </c>
    </row>
    <row r="134" spans="1:17" x14ac:dyDescent="0.25">
      <c r="A134" s="221">
        <v>43709</v>
      </c>
      <c r="B134" s="301">
        <v>6140</v>
      </c>
      <c r="C134" s="302">
        <v>56.382001836547289</v>
      </c>
      <c r="D134" s="303">
        <v>4750</v>
      </c>
      <c r="E134" s="316">
        <v>43.617998163452711</v>
      </c>
      <c r="F134" s="304">
        <v>3640</v>
      </c>
      <c r="G134" s="302">
        <v>43.844856661045533</v>
      </c>
      <c r="H134" s="303">
        <v>4662</v>
      </c>
      <c r="I134" s="316">
        <v>56.155143338954474</v>
      </c>
      <c r="J134" s="304">
        <v>23209</v>
      </c>
      <c r="K134" s="302">
        <v>54.731753330975117</v>
      </c>
      <c r="L134" s="303">
        <v>19196</v>
      </c>
      <c r="M134" s="316">
        <v>45.268246669024883</v>
      </c>
      <c r="N134" s="304">
        <v>19460</v>
      </c>
      <c r="O134" s="302">
        <v>42.111185648438685</v>
      </c>
      <c r="P134" s="303">
        <v>26751</v>
      </c>
      <c r="Q134" s="327">
        <v>57.888814351561315</v>
      </c>
    </row>
    <row r="135" spans="1:17" x14ac:dyDescent="0.25">
      <c r="A135" s="221">
        <v>43739</v>
      </c>
      <c r="B135" s="301">
        <v>5984</v>
      </c>
      <c r="C135" s="302">
        <v>59.083728278041072</v>
      </c>
      <c r="D135" s="303">
        <v>4144</v>
      </c>
      <c r="E135" s="316">
        <v>40.916271721958921</v>
      </c>
      <c r="F135" s="304">
        <v>3945</v>
      </c>
      <c r="G135" s="302">
        <v>46.302816901408448</v>
      </c>
      <c r="H135" s="303">
        <v>4575</v>
      </c>
      <c r="I135" s="316">
        <v>53.697183098591552</v>
      </c>
      <c r="J135" s="304">
        <v>24843</v>
      </c>
      <c r="K135" s="302">
        <v>54.685333157234361</v>
      </c>
      <c r="L135" s="303">
        <v>20586</v>
      </c>
      <c r="M135" s="316">
        <v>45.314666842765632</v>
      </c>
      <c r="N135" s="304">
        <v>23493</v>
      </c>
      <c r="O135" s="302">
        <v>41.893434145297618</v>
      </c>
      <c r="P135" s="303">
        <v>32585</v>
      </c>
      <c r="Q135" s="327">
        <v>58.106565854702374</v>
      </c>
    </row>
    <row r="136" spans="1:17" x14ac:dyDescent="0.25">
      <c r="A136" s="221">
        <v>43770</v>
      </c>
      <c r="B136" s="301">
        <v>4744</v>
      </c>
      <c r="C136" s="302">
        <v>57.698856725857453</v>
      </c>
      <c r="D136" s="303">
        <v>3478</v>
      </c>
      <c r="E136" s="316">
        <v>42.301143274142547</v>
      </c>
      <c r="F136" s="304">
        <v>2387</v>
      </c>
      <c r="G136" s="302">
        <v>46.521145975443382</v>
      </c>
      <c r="H136" s="303">
        <v>2744</v>
      </c>
      <c r="I136" s="316">
        <v>53.478854024556618</v>
      </c>
      <c r="J136" s="304">
        <v>22697</v>
      </c>
      <c r="K136" s="302">
        <v>55.264183102020937</v>
      </c>
      <c r="L136" s="303">
        <v>18373</v>
      </c>
      <c r="M136" s="316">
        <v>44.735816897979056</v>
      </c>
      <c r="N136" s="304">
        <v>18661</v>
      </c>
      <c r="O136" s="302">
        <v>42.333431637213316</v>
      </c>
      <c r="P136" s="303">
        <v>25420</v>
      </c>
      <c r="Q136" s="327">
        <v>57.666568362786684</v>
      </c>
    </row>
    <row r="137" spans="1:17" ht="15.75" thickBot="1" x14ac:dyDescent="0.3">
      <c r="A137" s="328">
        <v>43800</v>
      </c>
      <c r="B137" s="329">
        <v>3789</v>
      </c>
      <c r="C137" s="330">
        <v>58.52641334569045</v>
      </c>
      <c r="D137" s="331">
        <v>2685</v>
      </c>
      <c r="E137" s="332">
        <v>41.47358665430955</v>
      </c>
      <c r="F137" s="333">
        <v>2077</v>
      </c>
      <c r="G137" s="330">
        <v>48.156735450962209</v>
      </c>
      <c r="H137" s="331">
        <v>2236</v>
      </c>
      <c r="I137" s="332">
        <v>51.843264549037791</v>
      </c>
      <c r="J137" s="333">
        <v>20418</v>
      </c>
      <c r="K137" s="330">
        <v>55.455063961541597</v>
      </c>
      <c r="L137" s="331">
        <v>16401</v>
      </c>
      <c r="M137" s="332">
        <v>44.544936038458403</v>
      </c>
      <c r="N137" s="333">
        <v>18607</v>
      </c>
      <c r="O137" s="330">
        <v>41.408701457661067</v>
      </c>
      <c r="P137" s="331">
        <v>26328</v>
      </c>
      <c r="Q137" s="334">
        <v>58.591298542338933</v>
      </c>
    </row>
    <row r="138" spans="1:17" ht="15.75" thickTop="1" x14ac:dyDescent="0.25">
      <c r="A138" s="221">
        <v>43831</v>
      </c>
      <c r="B138" s="301">
        <v>4605</v>
      </c>
      <c r="C138" s="302">
        <v>57.5696962120265</v>
      </c>
      <c r="D138" s="303">
        <v>3394</v>
      </c>
      <c r="E138" s="316">
        <v>42.430303787973493</v>
      </c>
      <c r="F138" s="304">
        <v>2040</v>
      </c>
      <c r="G138" s="302">
        <v>46.332046332046332</v>
      </c>
      <c r="H138" s="303">
        <v>2363</v>
      </c>
      <c r="I138" s="316">
        <v>53.667953667953668</v>
      </c>
      <c r="J138" s="304">
        <v>19131</v>
      </c>
      <c r="K138" s="302">
        <v>55.946775844421701</v>
      </c>
      <c r="L138" s="303">
        <v>15064</v>
      </c>
      <c r="M138" s="316">
        <v>44.053224155578299</v>
      </c>
      <c r="N138" s="304">
        <v>14230</v>
      </c>
      <c r="O138" s="302">
        <v>42.974058526862564</v>
      </c>
      <c r="P138" s="303">
        <v>18883</v>
      </c>
      <c r="Q138" s="327">
        <v>57.025941473137443</v>
      </c>
    </row>
    <row r="139" spans="1:17" x14ac:dyDescent="0.25">
      <c r="A139" s="221">
        <v>43862</v>
      </c>
      <c r="B139" s="301">
        <v>4546</v>
      </c>
      <c r="C139" s="302">
        <v>57.962514344001015</v>
      </c>
      <c r="D139" s="303">
        <v>3297</v>
      </c>
      <c r="E139" s="316">
        <v>42.037485655998978</v>
      </c>
      <c r="F139" s="304">
        <v>2202</v>
      </c>
      <c r="G139" s="302">
        <v>46.018808777429463</v>
      </c>
      <c r="H139" s="303">
        <v>2583</v>
      </c>
      <c r="I139" s="316">
        <v>53.981191222570537</v>
      </c>
      <c r="J139" s="304">
        <v>16981</v>
      </c>
      <c r="K139" s="302">
        <v>55.323515996611718</v>
      </c>
      <c r="L139" s="303">
        <v>13713</v>
      </c>
      <c r="M139" s="316">
        <v>44.676484003388282</v>
      </c>
      <c r="N139" s="304">
        <v>14090</v>
      </c>
      <c r="O139" s="302">
        <v>43.299222519283362</v>
      </c>
      <c r="P139" s="303">
        <v>18451</v>
      </c>
      <c r="Q139" s="327">
        <v>56.700777480716638</v>
      </c>
    </row>
    <row r="140" spans="1:17" x14ac:dyDescent="0.25">
      <c r="A140" s="221">
        <v>43891</v>
      </c>
      <c r="B140" s="301">
        <v>3635</v>
      </c>
      <c r="C140" s="302">
        <v>57.983729462434198</v>
      </c>
      <c r="D140" s="303">
        <v>2634</v>
      </c>
      <c r="E140" s="316">
        <v>42.016270537565795</v>
      </c>
      <c r="F140" s="304">
        <v>1580</v>
      </c>
      <c r="G140" s="302">
        <v>45.389255960930768</v>
      </c>
      <c r="H140" s="303">
        <v>1901</v>
      </c>
      <c r="I140" s="316">
        <v>54.610744039069239</v>
      </c>
      <c r="J140" s="304">
        <v>13541</v>
      </c>
      <c r="K140" s="302">
        <v>54.993298948137927</v>
      </c>
      <c r="L140" s="303">
        <v>11082</v>
      </c>
      <c r="M140" s="316">
        <v>45.00670105186208</v>
      </c>
      <c r="N140" s="304">
        <v>9884</v>
      </c>
      <c r="O140" s="302">
        <v>45.295815957105539</v>
      </c>
      <c r="P140" s="303">
        <v>11937</v>
      </c>
      <c r="Q140" s="327">
        <v>54.704184042894454</v>
      </c>
    </row>
    <row r="141" spans="1:17" x14ac:dyDescent="0.25">
      <c r="A141" s="221">
        <v>43922</v>
      </c>
      <c r="B141" s="301">
        <v>1454</v>
      </c>
      <c r="C141" s="302">
        <v>58.605401047964534</v>
      </c>
      <c r="D141" s="303">
        <v>1027</v>
      </c>
      <c r="E141" s="316">
        <v>41.394598952035473</v>
      </c>
      <c r="F141" s="304">
        <v>448</v>
      </c>
      <c r="G141" s="302">
        <v>53.333333333333336</v>
      </c>
      <c r="H141" s="303">
        <v>392</v>
      </c>
      <c r="I141" s="316">
        <v>46.666666666666664</v>
      </c>
      <c r="J141" s="304">
        <v>6985</v>
      </c>
      <c r="K141" s="302">
        <v>57.385803483404544</v>
      </c>
      <c r="L141" s="303">
        <v>5187</v>
      </c>
      <c r="M141" s="316">
        <v>42.614196516595463</v>
      </c>
      <c r="N141" s="304">
        <v>4235</v>
      </c>
      <c r="O141" s="302">
        <v>57.823593664664116</v>
      </c>
      <c r="P141" s="303">
        <v>3089</v>
      </c>
      <c r="Q141" s="327">
        <v>42.176406335335884</v>
      </c>
    </row>
    <row r="142" spans="1:17" x14ac:dyDescent="0.25">
      <c r="A142" s="221">
        <v>43952</v>
      </c>
      <c r="B142" s="301">
        <v>1633</v>
      </c>
      <c r="C142" s="302">
        <v>59.12382331643736</v>
      </c>
      <c r="D142" s="303">
        <v>1129</v>
      </c>
      <c r="E142" s="316">
        <v>40.87617668356264</v>
      </c>
      <c r="F142" s="304">
        <v>632</v>
      </c>
      <c r="G142" s="302">
        <v>49.921011058451811</v>
      </c>
      <c r="H142" s="303">
        <v>634</v>
      </c>
      <c r="I142" s="316">
        <v>50.078988941548189</v>
      </c>
      <c r="J142" s="304">
        <v>8229</v>
      </c>
      <c r="K142" s="302">
        <v>63.780809176871799</v>
      </c>
      <c r="L142" s="303">
        <v>4673</v>
      </c>
      <c r="M142" s="316">
        <v>36.219190823128194</v>
      </c>
      <c r="N142" s="304">
        <v>5401</v>
      </c>
      <c r="O142" s="302">
        <v>57.220044496239012</v>
      </c>
      <c r="P142" s="303">
        <v>4038</v>
      </c>
      <c r="Q142" s="327">
        <v>42.779955503760988</v>
      </c>
    </row>
    <row r="143" spans="1:17" x14ac:dyDescent="0.25">
      <c r="A143" s="221">
        <v>43983</v>
      </c>
      <c r="B143" s="301">
        <v>2771</v>
      </c>
      <c r="C143" s="302">
        <v>58.907312925170061</v>
      </c>
      <c r="D143" s="303">
        <v>1933</v>
      </c>
      <c r="E143" s="316">
        <v>41.092687074829932</v>
      </c>
      <c r="F143" s="304">
        <v>1242</v>
      </c>
      <c r="G143" s="302">
        <v>49.919614147909968</v>
      </c>
      <c r="H143" s="303">
        <v>1246</v>
      </c>
      <c r="I143" s="316">
        <v>50.080385852090039</v>
      </c>
      <c r="J143" s="304">
        <v>11928</v>
      </c>
      <c r="K143" s="302">
        <v>60.5543710021322</v>
      </c>
      <c r="L143" s="303">
        <v>7770</v>
      </c>
      <c r="M143" s="316">
        <v>39.445628997867807</v>
      </c>
      <c r="N143" s="304">
        <v>9653</v>
      </c>
      <c r="O143" s="302">
        <v>52.17555807794173</v>
      </c>
      <c r="P143" s="303">
        <v>8848</v>
      </c>
      <c r="Q143" s="327">
        <v>47.82444192205827</v>
      </c>
    </row>
    <row r="144" spans="1:17" x14ac:dyDescent="0.25">
      <c r="A144" s="221">
        <v>44013</v>
      </c>
      <c r="B144" s="301">
        <v>3331</v>
      </c>
      <c r="C144" s="302">
        <v>58.102215245072387</v>
      </c>
      <c r="D144" s="303">
        <v>2402</v>
      </c>
      <c r="E144" s="316">
        <v>41.897784754927613</v>
      </c>
      <c r="F144" s="304">
        <v>1480</v>
      </c>
      <c r="G144" s="302">
        <v>48.700230338927284</v>
      </c>
      <c r="H144" s="303">
        <v>1559</v>
      </c>
      <c r="I144" s="316">
        <v>51.299769661072723</v>
      </c>
      <c r="J144" s="304">
        <v>17449</v>
      </c>
      <c r="K144" s="302">
        <v>60.235432201049434</v>
      </c>
      <c r="L144" s="303">
        <v>11519</v>
      </c>
      <c r="M144" s="316">
        <v>39.764567798950566</v>
      </c>
      <c r="N144" s="304">
        <v>13206</v>
      </c>
      <c r="O144" s="302">
        <v>51.349249552842366</v>
      </c>
      <c r="P144" s="303">
        <v>12512</v>
      </c>
      <c r="Q144" s="327">
        <v>48.650750447157634</v>
      </c>
    </row>
    <row r="145" spans="1:17" x14ac:dyDescent="0.25">
      <c r="A145" s="221">
        <v>44044</v>
      </c>
      <c r="B145" s="301">
        <v>2211</v>
      </c>
      <c r="C145" s="302">
        <v>57.324345346123927</v>
      </c>
      <c r="D145" s="303">
        <v>1646</v>
      </c>
      <c r="E145" s="316">
        <v>42.675654653876073</v>
      </c>
      <c r="F145" s="304">
        <v>902</v>
      </c>
      <c r="G145" s="302">
        <v>47.028154327424396</v>
      </c>
      <c r="H145" s="303">
        <v>1016</v>
      </c>
      <c r="I145" s="316">
        <v>52.971845672575604</v>
      </c>
      <c r="J145" s="304">
        <v>12453</v>
      </c>
      <c r="K145" s="302">
        <v>60.092650677990633</v>
      </c>
      <c r="L145" s="303">
        <v>8270</v>
      </c>
      <c r="M145" s="316">
        <v>39.90734932200936</v>
      </c>
      <c r="N145" s="304">
        <v>7310</v>
      </c>
      <c r="O145" s="302">
        <v>49.751582386170284</v>
      </c>
      <c r="P145" s="303">
        <v>7383</v>
      </c>
      <c r="Q145" s="327">
        <v>50.248417613829709</v>
      </c>
    </row>
    <row r="146" spans="1:17" x14ac:dyDescent="0.25">
      <c r="A146" s="221">
        <v>44075</v>
      </c>
      <c r="B146" s="301">
        <v>3907</v>
      </c>
      <c r="C146" s="302">
        <v>55.277306168647421</v>
      </c>
      <c r="D146" s="303">
        <v>3161</v>
      </c>
      <c r="E146" s="316">
        <v>44.722693831352572</v>
      </c>
      <c r="F146" s="304">
        <v>1939</v>
      </c>
      <c r="G146" s="302">
        <v>42.850828729281773</v>
      </c>
      <c r="H146" s="303">
        <v>2586</v>
      </c>
      <c r="I146" s="316">
        <v>57.149171270718234</v>
      </c>
      <c r="J146" s="304">
        <v>16223</v>
      </c>
      <c r="K146" s="302">
        <v>54.753788518006004</v>
      </c>
      <c r="L146" s="303">
        <v>13406</v>
      </c>
      <c r="M146" s="316">
        <v>45.246211481993996</v>
      </c>
      <c r="N146" s="304">
        <v>12557</v>
      </c>
      <c r="O146" s="302">
        <v>44.771276785395941</v>
      </c>
      <c r="P146" s="303">
        <v>15490</v>
      </c>
      <c r="Q146" s="327">
        <v>55.228723214604059</v>
      </c>
    </row>
    <row r="147" spans="1:17" x14ac:dyDescent="0.25">
      <c r="A147" s="221">
        <v>44105</v>
      </c>
      <c r="B147" s="301">
        <v>3450</v>
      </c>
      <c r="C147" s="302">
        <v>56.143205858421489</v>
      </c>
      <c r="D147" s="303">
        <v>2695</v>
      </c>
      <c r="E147" s="316">
        <v>43.856794141578519</v>
      </c>
      <c r="F147" s="304">
        <v>1731</v>
      </c>
      <c r="G147" s="302">
        <v>43.934010152284266</v>
      </c>
      <c r="H147" s="303">
        <v>2209</v>
      </c>
      <c r="I147" s="316">
        <v>56.065989847715734</v>
      </c>
      <c r="J147" s="304">
        <v>15814</v>
      </c>
      <c r="K147" s="302">
        <v>56.754234855010047</v>
      </c>
      <c r="L147" s="303">
        <v>12050</v>
      </c>
      <c r="M147" s="316">
        <v>43.245765144989953</v>
      </c>
      <c r="N147" s="304">
        <v>12324</v>
      </c>
      <c r="O147" s="302">
        <v>44.45085662759243</v>
      </c>
      <c r="P147" s="303">
        <v>15401</v>
      </c>
      <c r="Q147" s="327">
        <v>55.54914337240757</v>
      </c>
    </row>
    <row r="148" spans="1:17" x14ac:dyDescent="0.25">
      <c r="A148" s="221">
        <v>44136</v>
      </c>
      <c r="B148" s="301">
        <v>3129</v>
      </c>
      <c r="C148" s="302">
        <v>56.705328017397605</v>
      </c>
      <c r="D148" s="303">
        <v>2389</v>
      </c>
      <c r="E148" s="316">
        <v>43.294671982602388</v>
      </c>
      <c r="F148" s="304">
        <v>1373</v>
      </c>
      <c r="G148" s="302">
        <v>44.204764971023828</v>
      </c>
      <c r="H148" s="303">
        <v>1733</v>
      </c>
      <c r="I148" s="316">
        <v>55.795235028976172</v>
      </c>
      <c r="J148" s="304">
        <v>15488</v>
      </c>
      <c r="K148" s="302">
        <v>58.016182199580456</v>
      </c>
      <c r="L148" s="303">
        <v>11208</v>
      </c>
      <c r="M148" s="316">
        <v>41.983817800419537</v>
      </c>
      <c r="N148" s="304">
        <v>11542</v>
      </c>
      <c r="O148" s="302">
        <v>46.452288002575763</v>
      </c>
      <c r="P148" s="303">
        <v>13305</v>
      </c>
      <c r="Q148" s="327">
        <v>53.547711997424244</v>
      </c>
    </row>
    <row r="149" spans="1:17" ht="15.75" thickBot="1" x14ac:dyDescent="0.3">
      <c r="A149" s="328">
        <v>44166</v>
      </c>
      <c r="B149" s="329">
        <v>3006</v>
      </c>
      <c r="C149" s="330">
        <v>56.824196597353492</v>
      </c>
      <c r="D149" s="331">
        <v>2284</v>
      </c>
      <c r="E149" s="332">
        <v>43.175803402646501</v>
      </c>
      <c r="F149" s="333">
        <v>1334</v>
      </c>
      <c r="G149" s="330">
        <v>46.303366886497741</v>
      </c>
      <c r="H149" s="331">
        <v>1547</v>
      </c>
      <c r="I149" s="332">
        <v>53.696633113502259</v>
      </c>
      <c r="J149" s="333">
        <v>14762</v>
      </c>
      <c r="K149" s="330">
        <v>57.899278318167561</v>
      </c>
      <c r="L149" s="331">
        <v>10734</v>
      </c>
      <c r="M149" s="332">
        <v>42.100721681832439</v>
      </c>
      <c r="N149" s="333">
        <v>11639</v>
      </c>
      <c r="O149" s="330">
        <v>45.605579718663066</v>
      </c>
      <c r="P149" s="331">
        <v>13882</v>
      </c>
      <c r="Q149" s="334">
        <v>54.394420281336942</v>
      </c>
    </row>
    <row r="150" spans="1:17" ht="15.75" thickTop="1" x14ac:dyDescent="0.25">
      <c r="A150" s="221">
        <v>44197</v>
      </c>
      <c r="B150" s="301">
        <v>3249</v>
      </c>
      <c r="C150" s="302">
        <v>56.790770844257999</v>
      </c>
      <c r="D150" s="303">
        <v>2472</v>
      </c>
      <c r="E150" s="316">
        <v>43.209229155742001</v>
      </c>
      <c r="F150" s="304">
        <v>1081</v>
      </c>
      <c r="G150" s="302">
        <v>44.086460032626427</v>
      </c>
      <c r="H150" s="303">
        <v>1371</v>
      </c>
      <c r="I150" s="316">
        <v>55.913539967373573</v>
      </c>
      <c r="J150" s="304">
        <v>13727</v>
      </c>
      <c r="K150" s="302">
        <v>58.931867943158892</v>
      </c>
      <c r="L150" s="303">
        <v>9566</v>
      </c>
      <c r="M150" s="316">
        <v>41.068132056841108</v>
      </c>
      <c r="N150" s="304">
        <v>9485</v>
      </c>
      <c r="O150" s="302">
        <v>46.504216513041776</v>
      </c>
      <c r="P150" s="303">
        <v>10911</v>
      </c>
      <c r="Q150" s="327">
        <v>53.495783486958224</v>
      </c>
    </row>
    <row r="151" spans="1:17" x14ac:dyDescent="0.25">
      <c r="A151" s="221">
        <v>44228</v>
      </c>
      <c r="B151" s="301">
        <v>3597</v>
      </c>
      <c r="C151" s="302">
        <v>57.158747815032577</v>
      </c>
      <c r="D151" s="303">
        <v>2696</v>
      </c>
      <c r="E151" s="316">
        <v>42.841252184967423</v>
      </c>
      <c r="F151" s="304">
        <v>1303</v>
      </c>
      <c r="G151" s="302">
        <v>44.395229982964224</v>
      </c>
      <c r="H151" s="303">
        <v>1632</v>
      </c>
      <c r="I151" s="316">
        <v>55.604770017035776</v>
      </c>
      <c r="J151" s="304">
        <v>12934</v>
      </c>
      <c r="K151" s="302">
        <v>57.826261903697407</v>
      </c>
      <c r="L151" s="303">
        <v>9433</v>
      </c>
      <c r="M151" s="316">
        <v>42.173738096302586</v>
      </c>
      <c r="N151" s="304">
        <v>9321</v>
      </c>
      <c r="O151" s="302">
        <v>47.002168322323634</v>
      </c>
      <c r="P151" s="303">
        <v>10510</v>
      </c>
      <c r="Q151" s="327">
        <v>52.997831677676366</v>
      </c>
    </row>
    <row r="152" spans="1:17" x14ac:dyDescent="0.25">
      <c r="A152" s="221">
        <v>44256</v>
      </c>
      <c r="B152" s="301">
        <v>4423</v>
      </c>
      <c r="C152" s="302">
        <v>57.869946356142876</v>
      </c>
      <c r="D152" s="303">
        <v>3220</v>
      </c>
      <c r="E152" s="316">
        <v>42.130053643857124</v>
      </c>
      <c r="F152" s="304">
        <v>1722</v>
      </c>
      <c r="G152" s="302">
        <v>45.907757931218342</v>
      </c>
      <c r="H152" s="303">
        <v>2029</v>
      </c>
      <c r="I152" s="316">
        <v>54.092242068781658</v>
      </c>
      <c r="J152" s="304">
        <v>14457</v>
      </c>
      <c r="K152" s="302">
        <v>57.593020476456061</v>
      </c>
      <c r="L152" s="303">
        <v>10645</v>
      </c>
      <c r="M152" s="316">
        <v>42.406979523543939</v>
      </c>
      <c r="N152" s="304">
        <v>10251</v>
      </c>
      <c r="O152" s="302">
        <v>45.566075476730234</v>
      </c>
      <c r="P152" s="303">
        <v>12246</v>
      </c>
      <c r="Q152" s="327">
        <v>54.433924523269773</v>
      </c>
    </row>
    <row r="153" spans="1:17" x14ac:dyDescent="0.25">
      <c r="A153" s="221">
        <v>44287</v>
      </c>
      <c r="B153" s="301">
        <v>4317</v>
      </c>
      <c r="C153" s="302">
        <v>58.806702084184714</v>
      </c>
      <c r="D153" s="303">
        <v>3024</v>
      </c>
      <c r="E153" s="316">
        <v>41.193297915815286</v>
      </c>
      <c r="F153" s="304">
        <v>1669</v>
      </c>
      <c r="G153" s="302">
        <v>47.374396820891285</v>
      </c>
      <c r="H153" s="303">
        <v>1854</v>
      </c>
      <c r="I153" s="316">
        <v>52.625603179108715</v>
      </c>
      <c r="J153" s="304">
        <v>14613</v>
      </c>
      <c r="K153" s="302">
        <v>57.660892554156959</v>
      </c>
      <c r="L153" s="303">
        <v>10730</v>
      </c>
      <c r="M153" s="316">
        <v>42.339107445843034</v>
      </c>
      <c r="N153" s="304">
        <v>11415</v>
      </c>
      <c r="O153" s="302">
        <v>45.045578311826681</v>
      </c>
      <c r="P153" s="303">
        <v>13926</v>
      </c>
      <c r="Q153" s="327">
        <v>54.954421688173319</v>
      </c>
    </row>
    <row r="154" spans="1:17" x14ac:dyDescent="0.25">
      <c r="A154" s="221">
        <v>44317</v>
      </c>
      <c r="B154" s="301">
        <v>4359</v>
      </c>
      <c r="C154" s="302">
        <v>57.408139075464248</v>
      </c>
      <c r="D154" s="303">
        <v>3234</v>
      </c>
      <c r="E154" s="316">
        <v>42.591860924535759</v>
      </c>
      <c r="F154" s="304">
        <v>1548</v>
      </c>
      <c r="G154" s="302">
        <v>46.584411676196211</v>
      </c>
      <c r="H154" s="303">
        <v>1775</v>
      </c>
      <c r="I154" s="316">
        <v>53.415588323803789</v>
      </c>
      <c r="J154" s="304">
        <v>17953</v>
      </c>
      <c r="K154" s="302">
        <v>56.145233925444082</v>
      </c>
      <c r="L154" s="303">
        <v>14023</v>
      </c>
      <c r="M154" s="316">
        <v>43.854766074555918</v>
      </c>
      <c r="N154" s="304">
        <v>13514</v>
      </c>
      <c r="O154" s="302">
        <v>45.675465576097615</v>
      </c>
      <c r="P154" s="303">
        <v>16073</v>
      </c>
      <c r="Q154" s="327">
        <v>54.324534423902392</v>
      </c>
    </row>
    <row r="155" spans="1:17" x14ac:dyDescent="0.25">
      <c r="A155" s="221">
        <v>44348</v>
      </c>
      <c r="B155" s="301">
        <v>5056</v>
      </c>
      <c r="C155" s="302">
        <v>59.714184480925944</v>
      </c>
      <c r="D155" s="303">
        <v>3411</v>
      </c>
      <c r="E155" s="316">
        <v>40.285815519074056</v>
      </c>
      <c r="F155" s="304">
        <v>1766</v>
      </c>
      <c r="G155" s="302">
        <v>47.396672034353195</v>
      </c>
      <c r="H155" s="303">
        <v>1960</v>
      </c>
      <c r="I155" s="316">
        <v>52.603327965646805</v>
      </c>
      <c r="J155" s="304">
        <v>21978</v>
      </c>
      <c r="K155" s="302">
        <v>58.667449682344774</v>
      </c>
      <c r="L155" s="303">
        <v>15484</v>
      </c>
      <c r="M155" s="316">
        <v>41.332550317655226</v>
      </c>
      <c r="N155" s="304">
        <v>18941</v>
      </c>
      <c r="O155" s="302">
        <v>46.523223540392507</v>
      </c>
      <c r="P155" s="303">
        <v>21772</v>
      </c>
      <c r="Q155" s="327">
        <v>53.4767764596075</v>
      </c>
    </row>
    <row r="156" spans="1:17" x14ac:dyDescent="0.25">
      <c r="A156" s="221">
        <v>44378</v>
      </c>
      <c r="B156" s="301">
        <v>4683</v>
      </c>
      <c r="C156" s="302">
        <v>57.850525015441633</v>
      </c>
      <c r="D156" s="303">
        <v>3412</v>
      </c>
      <c r="E156" s="316">
        <v>42.149474984558374</v>
      </c>
      <c r="F156" s="304">
        <v>1498</v>
      </c>
      <c r="G156" s="302">
        <v>45.656811947576955</v>
      </c>
      <c r="H156" s="303">
        <v>1783</v>
      </c>
      <c r="I156" s="316">
        <v>54.343188052423045</v>
      </c>
      <c r="J156" s="304">
        <v>23555</v>
      </c>
      <c r="K156" s="302">
        <v>57.761157430112796</v>
      </c>
      <c r="L156" s="303">
        <v>17225</v>
      </c>
      <c r="M156" s="316">
        <v>42.238842569887197</v>
      </c>
      <c r="N156" s="304">
        <v>17064</v>
      </c>
      <c r="O156" s="302">
        <v>46.695673590017236</v>
      </c>
      <c r="P156" s="303">
        <v>19479</v>
      </c>
      <c r="Q156" s="327">
        <v>53.304326409982764</v>
      </c>
    </row>
    <row r="157" spans="1:17" x14ac:dyDescent="0.25">
      <c r="A157" s="221">
        <v>44409</v>
      </c>
      <c r="B157" s="301">
        <v>3299</v>
      </c>
      <c r="C157" s="302">
        <v>56.451060917180016</v>
      </c>
      <c r="D157" s="303">
        <v>2545</v>
      </c>
      <c r="E157" s="316">
        <v>43.548939082819984</v>
      </c>
      <c r="F157" s="304">
        <v>1522</v>
      </c>
      <c r="G157" s="302">
        <v>52.176894069249222</v>
      </c>
      <c r="H157" s="303">
        <v>1395</v>
      </c>
      <c r="I157" s="316">
        <v>47.823105930750771</v>
      </c>
      <c r="J157" s="304">
        <v>16881</v>
      </c>
      <c r="K157" s="302">
        <v>59.620682347955082</v>
      </c>
      <c r="L157" s="303">
        <v>11433</v>
      </c>
      <c r="M157" s="316">
        <v>40.379317652044925</v>
      </c>
      <c r="N157" s="304">
        <v>10922</v>
      </c>
      <c r="O157" s="302">
        <v>46.7891873366748</v>
      </c>
      <c r="P157" s="303">
        <v>12421</v>
      </c>
      <c r="Q157" s="327">
        <v>53.210812663325193</v>
      </c>
    </row>
    <row r="158" spans="1:17" x14ac:dyDescent="0.25">
      <c r="A158" s="221">
        <v>44440</v>
      </c>
      <c r="B158" s="301">
        <v>6223</v>
      </c>
      <c r="C158" s="302">
        <v>55.836698070883806</v>
      </c>
      <c r="D158" s="303">
        <v>4922</v>
      </c>
      <c r="E158" s="316">
        <v>44.163301929116194</v>
      </c>
      <c r="F158" s="304">
        <v>3481</v>
      </c>
      <c r="G158" s="302">
        <v>44.53115005756684</v>
      </c>
      <c r="H158" s="303">
        <v>4336</v>
      </c>
      <c r="I158" s="316">
        <v>55.46884994243316</v>
      </c>
      <c r="J158" s="304">
        <v>21160</v>
      </c>
      <c r="K158" s="302">
        <v>56.866433754367108</v>
      </c>
      <c r="L158" s="303">
        <v>16050</v>
      </c>
      <c r="M158" s="316">
        <v>43.133566245632892</v>
      </c>
      <c r="N158" s="304">
        <v>18546</v>
      </c>
      <c r="O158" s="302">
        <v>44.5913779423433</v>
      </c>
      <c r="P158" s="303">
        <v>23045</v>
      </c>
      <c r="Q158" s="327">
        <v>55.408622057656707</v>
      </c>
    </row>
    <row r="159" spans="1:17" x14ac:dyDescent="0.25">
      <c r="A159" s="221">
        <v>44470</v>
      </c>
      <c r="B159" s="301">
        <v>5417</v>
      </c>
      <c r="C159" s="302">
        <v>56.937145259617402</v>
      </c>
      <c r="D159" s="303">
        <v>4097</v>
      </c>
      <c r="E159" s="316">
        <v>43.062854740382598</v>
      </c>
      <c r="F159" s="304">
        <v>3040</v>
      </c>
      <c r="G159" s="302">
        <v>44.516034558500515</v>
      </c>
      <c r="H159" s="303">
        <v>3789</v>
      </c>
      <c r="I159" s="316">
        <v>55.483965441499485</v>
      </c>
      <c r="J159" s="304">
        <v>21002</v>
      </c>
      <c r="K159" s="302">
        <v>57.196546746915764</v>
      </c>
      <c r="L159" s="303">
        <v>15717</v>
      </c>
      <c r="M159" s="316">
        <v>42.803453253084236</v>
      </c>
      <c r="N159" s="304">
        <v>19311</v>
      </c>
      <c r="O159" s="302">
        <v>43.405259608900877</v>
      </c>
      <c r="P159" s="303">
        <v>25179</v>
      </c>
      <c r="Q159" s="327">
        <v>56.594740391099116</v>
      </c>
    </row>
    <row r="160" spans="1:17" x14ac:dyDescent="0.25">
      <c r="A160" s="221">
        <v>44501</v>
      </c>
      <c r="B160" s="301">
        <v>6001</v>
      </c>
      <c r="C160" s="302">
        <v>57.840963855421691</v>
      </c>
      <c r="D160" s="303">
        <v>4374</v>
      </c>
      <c r="E160" s="316">
        <v>42.159036144578316</v>
      </c>
      <c r="F160" s="304">
        <v>3007</v>
      </c>
      <c r="G160" s="302">
        <v>46.707051879465673</v>
      </c>
      <c r="H160" s="303">
        <v>3431</v>
      </c>
      <c r="I160" s="316">
        <v>53.292948120534319</v>
      </c>
      <c r="J160" s="304">
        <v>23274</v>
      </c>
      <c r="K160" s="302">
        <v>57.927223853850364</v>
      </c>
      <c r="L160" s="303">
        <v>16904</v>
      </c>
      <c r="M160" s="316">
        <v>42.072776146149629</v>
      </c>
      <c r="N160" s="304">
        <v>21080</v>
      </c>
      <c r="O160" s="302">
        <v>44.792928327064871</v>
      </c>
      <c r="P160" s="303">
        <v>25981</v>
      </c>
      <c r="Q160" s="327">
        <v>55.207071672935129</v>
      </c>
    </row>
    <row r="161" spans="1:17" ht="15.75" thickBot="1" x14ac:dyDescent="0.3">
      <c r="A161" s="328">
        <v>44531</v>
      </c>
      <c r="B161" s="329">
        <v>4847</v>
      </c>
      <c r="C161" s="330">
        <v>57.462951985773557</v>
      </c>
      <c r="D161" s="331">
        <v>3588</v>
      </c>
      <c r="E161" s="332">
        <v>42.537048014226436</v>
      </c>
      <c r="F161" s="333">
        <v>2275</v>
      </c>
      <c r="G161" s="330">
        <v>49.157303370786515</v>
      </c>
      <c r="H161" s="331">
        <v>2353</v>
      </c>
      <c r="I161" s="332">
        <v>50.842696629213478</v>
      </c>
      <c r="J161" s="333">
        <v>20233</v>
      </c>
      <c r="K161" s="330">
        <v>56.999183029551794</v>
      </c>
      <c r="L161" s="331">
        <v>15264</v>
      </c>
      <c r="M161" s="332">
        <v>43.000816970448206</v>
      </c>
      <c r="N161" s="333">
        <v>17051</v>
      </c>
      <c r="O161" s="330">
        <v>44.254976770744115</v>
      </c>
      <c r="P161" s="331">
        <v>21478</v>
      </c>
      <c r="Q161" s="334">
        <v>55.745023229255885</v>
      </c>
    </row>
    <row r="162" spans="1:17" ht="15.75" thickTop="1" x14ac:dyDescent="0.25">
      <c r="A162" s="221">
        <v>44562</v>
      </c>
      <c r="B162" s="301">
        <v>6510</v>
      </c>
      <c r="C162" s="302">
        <v>58.791655377946363</v>
      </c>
      <c r="D162" s="303">
        <v>4563</v>
      </c>
      <c r="E162" s="316">
        <v>41.208344622053644</v>
      </c>
      <c r="F162" s="304">
        <v>3017</v>
      </c>
      <c r="G162" s="302">
        <v>45.809292438505921</v>
      </c>
      <c r="H162" s="303">
        <v>3569</v>
      </c>
      <c r="I162" s="316">
        <v>54.190707561494079</v>
      </c>
      <c r="J162" s="304">
        <v>19274</v>
      </c>
      <c r="K162" s="302">
        <v>55.514271724416034</v>
      </c>
      <c r="L162" s="303">
        <v>15445</v>
      </c>
      <c r="M162" s="316">
        <v>44.485728275583973</v>
      </c>
      <c r="N162" s="304">
        <v>13379</v>
      </c>
      <c r="O162" s="302">
        <v>43.639506817143975</v>
      </c>
      <c r="P162" s="303">
        <v>17279</v>
      </c>
      <c r="Q162" s="327">
        <v>56.360493182856018</v>
      </c>
    </row>
    <row r="163" spans="1:17" x14ac:dyDescent="0.25">
      <c r="A163" s="221">
        <v>44593</v>
      </c>
      <c r="B163" s="301">
        <v>7733</v>
      </c>
      <c r="C163" s="302">
        <v>58.051197357555736</v>
      </c>
      <c r="D163" s="303">
        <v>5588</v>
      </c>
      <c r="E163" s="316">
        <v>41.948802642444264</v>
      </c>
      <c r="F163" s="304">
        <v>4364</v>
      </c>
      <c r="G163" s="302">
        <v>43.622550979608157</v>
      </c>
      <c r="H163" s="303">
        <v>5640</v>
      </c>
      <c r="I163" s="316">
        <v>56.377449020391843</v>
      </c>
      <c r="J163" s="304">
        <v>17285</v>
      </c>
      <c r="K163" s="302">
        <v>56.894111451235972</v>
      </c>
      <c r="L163" s="303">
        <v>13096</v>
      </c>
      <c r="M163" s="316">
        <v>43.105888548764035</v>
      </c>
      <c r="N163" s="304">
        <v>10851</v>
      </c>
      <c r="O163" s="302">
        <v>44.08108547286318</v>
      </c>
      <c r="P163" s="303">
        <v>13765</v>
      </c>
      <c r="Q163" s="327">
        <v>55.91891452713682</v>
      </c>
    </row>
    <row r="164" spans="1:17" x14ac:dyDescent="0.25">
      <c r="A164" s="221">
        <v>44621</v>
      </c>
      <c r="B164" s="301">
        <v>10663</v>
      </c>
      <c r="C164" s="302">
        <v>59.400590496351178</v>
      </c>
      <c r="D164" s="303">
        <v>7288</v>
      </c>
      <c r="E164" s="316">
        <v>40.599409503648822</v>
      </c>
      <c r="F164" s="304">
        <v>6702</v>
      </c>
      <c r="G164" s="302">
        <v>42.11650851505059</v>
      </c>
      <c r="H164" s="303">
        <v>9211</v>
      </c>
      <c r="I164" s="316">
        <v>57.88349148494941</v>
      </c>
      <c r="J164" s="304">
        <v>20282</v>
      </c>
      <c r="K164" s="302">
        <v>55.309517316607582</v>
      </c>
      <c r="L164" s="303">
        <v>16388</v>
      </c>
      <c r="M164" s="316">
        <v>44.690482683392418</v>
      </c>
      <c r="N164" s="304">
        <v>11365</v>
      </c>
      <c r="O164" s="302">
        <v>43.122747106810849</v>
      </c>
      <c r="P164" s="303">
        <v>14990</v>
      </c>
      <c r="Q164" s="327">
        <v>56.877252893189144</v>
      </c>
    </row>
    <row r="165" spans="1:17" x14ac:dyDescent="0.25">
      <c r="A165" s="221">
        <v>44652</v>
      </c>
      <c r="B165" s="301">
        <v>10592</v>
      </c>
      <c r="C165" s="302">
        <v>59.532374100719423</v>
      </c>
      <c r="D165" s="303">
        <v>7200</v>
      </c>
      <c r="E165" s="316">
        <v>40.467625899280577</v>
      </c>
      <c r="F165" s="304">
        <v>8668</v>
      </c>
      <c r="G165" s="302">
        <v>43.455156163834161</v>
      </c>
      <c r="H165" s="303">
        <v>11279</v>
      </c>
      <c r="I165" s="316">
        <v>56.544843836165839</v>
      </c>
      <c r="J165" s="304">
        <v>10796</v>
      </c>
      <c r="K165" s="302">
        <v>54.729798235830884</v>
      </c>
      <c r="L165" s="303">
        <v>8930</v>
      </c>
      <c r="M165" s="316">
        <v>45.270201764169116</v>
      </c>
      <c r="N165" s="304">
        <v>8459</v>
      </c>
      <c r="O165" s="302">
        <v>44.652660472972968</v>
      </c>
      <c r="P165" s="303">
        <v>10485</v>
      </c>
      <c r="Q165" s="327">
        <v>55.347339527027032</v>
      </c>
    </row>
    <row r="166" spans="1:17" x14ac:dyDescent="0.25">
      <c r="A166" s="221">
        <v>44682</v>
      </c>
      <c r="B166" s="301">
        <v>11719</v>
      </c>
      <c r="C166" s="302">
        <v>60.156049484112728</v>
      </c>
      <c r="D166" s="303">
        <v>7762</v>
      </c>
      <c r="E166" s="316">
        <v>39.843950515887279</v>
      </c>
      <c r="F166" s="304">
        <v>10506</v>
      </c>
      <c r="G166" s="302">
        <v>46.38615391408009</v>
      </c>
      <c r="H166" s="303">
        <v>12143</v>
      </c>
      <c r="I166" s="316">
        <v>53.613846085919903</v>
      </c>
      <c r="J166" s="304">
        <v>14341</v>
      </c>
      <c r="K166" s="302">
        <v>55.656459812939033</v>
      </c>
      <c r="L166" s="303">
        <v>11426</v>
      </c>
      <c r="M166" s="316">
        <v>44.343540187060967</v>
      </c>
      <c r="N166" s="304">
        <v>10050</v>
      </c>
      <c r="O166" s="302">
        <v>45.825543750854955</v>
      </c>
      <c r="P166" s="303">
        <v>11881</v>
      </c>
      <c r="Q166" s="327">
        <v>54.174456249145045</v>
      </c>
    </row>
    <row r="167" spans="1:17" x14ac:dyDescent="0.25">
      <c r="A167" s="221">
        <v>44713</v>
      </c>
      <c r="B167" s="301">
        <v>13543</v>
      </c>
      <c r="C167" s="302">
        <v>61.531122217174016</v>
      </c>
      <c r="D167" s="303">
        <v>8467</v>
      </c>
      <c r="E167" s="316">
        <v>38.468877782825992</v>
      </c>
      <c r="F167" s="304">
        <v>14658</v>
      </c>
      <c r="G167" s="302">
        <v>48.819317235636966</v>
      </c>
      <c r="H167" s="303">
        <v>15367</v>
      </c>
      <c r="I167" s="316">
        <v>51.180682764363027</v>
      </c>
      <c r="J167" s="304">
        <v>19362</v>
      </c>
      <c r="K167" s="302">
        <v>55.040081869350168</v>
      </c>
      <c r="L167" s="303">
        <v>15816</v>
      </c>
      <c r="M167" s="316">
        <v>44.959918130649839</v>
      </c>
      <c r="N167" s="304">
        <v>12625</v>
      </c>
      <c r="O167" s="302">
        <v>46.463271014279407</v>
      </c>
      <c r="P167" s="303">
        <v>14547</v>
      </c>
      <c r="Q167" s="327">
        <v>53.536728985720593</v>
      </c>
    </row>
    <row r="168" spans="1:17" x14ac:dyDescent="0.25">
      <c r="A168" s="221">
        <v>44743</v>
      </c>
      <c r="B168" s="301">
        <v>11717</v>
      </c>
      <c r="C168" s="302">
        <v>61.207752180953875</v>
      </c>
      <c r="D168" s="303">
        <v>7426</v>
      </c>
      <c r="E168" s="316">
        <v>38.792247819046125</v>
      </c>
      <c r="F168" s="304">
        <v>10152</v>
      </c>
      <c r="G168" s="302">
        <v>46.811453866371558</v>
      </c>
      <c r="H168" s="303">
        <v>11535</v>
      </c>
      <c r="I168" s="316">
        <v>53.188546133628442</v>
      </c>
      <c r="J168" s="304">
        <v>19573</v>
      </c>
      <c r="K168" s="302">
        <v>55.641470278875403</v>
      </c>
      <c r="L168" s="303">
        <v>15604</v>
      </c>
      <c r="M168" s="316">
        <v>44.358529721124604</v>
      </c>
      <c r="N168" s="304">
        <v>11254</v>
      </c>
      <c r="O168" s="302">
        <v>46.111611898713434</v>
      </c>
      <c r="P168" s="303">
        <v>13152</v>
      </c>
      <c r="Q168" s="327">
        <v>53.888388101286566</v>
      </c>
    </row>
    <row r="169" spans="1:17" x14ac:dyDescent="0.25">
      <c r="A169" s="221">
        <v>44774</v>
      </c>
      <c r="B169" s="301">
        <v>9068</v>
      </c>
      <c r="C169" s="302">
        <v>62.417400881057276</v>
      </c>
      <c r="D169" s="303">
        <v>5460</v>
      </c>
      <c r="E169" s="316">
        <v>37.582599118942731</v>
      </c>
      <c r="F169" s="304">
        <v>7586</v>
      </c>
      <c r="G169" s="302">
        <v>47.749732485680113</v>
      </c>
      <c r="H169" s="303">
        <v>8301</v>
      </c>
      <c r="I169" s="316">
        <v>52.25026751431988</v>
      </c>
      <c r="J169" s="304">
        <v>13133</v>
      </c>
      <c r="K169" s="302">
        <v>56.559000861326446</v>
      </c>
      <c r="L169" s="303">
        <v>10087</v>
      </c>
      <c r="M169" s="316">
        <v>43.440999138673561</v>
      </c>
      <c r="N169" s="304">
        <v>7151</v>
      </c>
      <c r="O169" s="302">
        <v>48.073949579831933</v>
      </c>
      <c r="P169" s="303">
        <v>7724</v>
      </c>
      <c r="Q169" s="327">
        <v>51.926050420168067</v>
      </c>
    </row>
    <row r="170" spans="1:17" x14ac:dyDescent="0.25">
      <c r="A170" s="221">
        <v>44805</v>
      </c>
      <c r="B170" s="301">
        <v>13775</v>
      </c>
      <c r="C170" s="302">
        <v>58.004884621862892</v>
      </c>
      <c r="D170" s="303">
        <v>9973</v>
      </c>
      <c r="E170" s="316">
        <v>41.995115378137108</v>
      </c>
      <c r="F170" s="304">
        <v>14198</v>
      </c>
      <c r="G170" s="302">
        <v>43.077763281652963</v>
      </c>
      <c r="H170" s="303">
        <v>18761</v>
      </c>
      <c r="I170" s="316">
        <v>56.922236718347044</v>
      </c>
      <c r="J170" s="304">
        <v>15812</v>
      </c>
      <c r="K170" s="302">
        <v>54.434040209308733</v>
      </c>
      <c r="L170" s="303">
        <v>13236</v>
      </c>
      <c r="M170" s="316">
        <v>45.565959790691267</v>
      </c>
      <c r="N170" s="304">
        <v>9779</v>
      </c>
      <c r="O170" s="302">
        <v>47.651301042783359</v>
      </c>
      <c r="P170" s="303">
        <v>10743</v>
      </c>
      <c r="Q170" s="327">
        <v>52.348698957216641</v>
      </c>
    </row>
    <row r="171" spans="1:17" x14ac:dyDescent="0.25">
      <c r="A171" s="221">
        <v>44835</v>
      </c>
      <c r="B171" s="301">
        <v>11745</v>
      </c>
      <c r="C171" s="302">
        <v>59.637453031380119</v>
      </c>
      <c r="D171" s="303">
        <v>7949</v>
      </c>
      <c r="E171" s="316">
        <v>40.362546968619881</v>
      </c>
      <c r="F171" s="304">
        <v>12851</v>
      </c>
      <c r="G171" s="302">
        <v>41.316229423868315</v>
      </c>
      <c r="H171" s="303">
        <v>18253</v>
      </c>
      <c r="I171" s="316">
        <v>58.683770576131685</v>
      </c>
      <c r="J171" s="304">
        <v>14459</v>
      </c>
      <c r="K171" s="302">
        <v>54.492349438456323</v>
      </c>
      <c r="L171" s="303">
        <v>12075</v>
      </c>
      <c r="M171" s="316">
        <v>45.507650561543677</v>
      </c>
      <c r="N171" s="304">
        <v>9127</v>
      </c>
      <c r="O171" s="302">
        <v>46.072690560323068</v>
      </c>
      <c r="P171" s="303">
        <v>10683</v>
      </c>
      <c r="Q171" s="327">
        <v>53.927309439676932</v>
      </c>
    </row>
    <row r="172" spans="1:17" x14ac:dyDescent="0.25">
      <c r="A172" s="221">
        <v>44866</v>
      </c>
      <c r="B172" s="301">
        <v>10981</v>
      </c>
      <c r="C172" s="302">
        <v>59.637212838755225</v>
      </c>
      <c r="D172" s="303">
        <v>7432</v>
      </c>
      <c r="E172" s="316">
        <v>40.362787161244775</v>
      </c>
      <c r="F172" s="304">
        <v>9863</v>
      </c>
      <c r="G172" s="302">
        <v>43.66477775810165</v>
      </c>
      <c r="H172" s="303">
        <v>12725</v>
      </c>
      <c r="I172" s="316">
        <v>56.33522224189835</v>
      </c>
      <c r="J172" s="304">
        <v>15080</v>
      </c>
      <c r="K172" s="302">
        <v>54.026941817139587</v>
      </c>
      <c r="L172" s="303">
        <v>12832</v>
      </c>
      <c r="M172" s="316">
        <v>45.97305818286042</v>
      </c>
      <c r="N172" s="304">
        <v>10619</v>
      </c>
      <c r="O172" s="302">
        <v>45.993589743589745</v>
      </c>
      <c r="P172" s="303">
        <v>12469</v>
      </c>
      <c r="Q172" s="327">
        <v>54.006410256410255</v>
      </c>
    </row>
    <row r="173" spans="1:17" ht="15.75" thickBot="1" x14ac:dyDescent="0.3">
      <c r="A173" s="328">
        <v>44896</v>
      </c>
      <c r="B173" s="329">
        <v>7839</v>
      </c>
      <c r="C173" s="330">
        <v>59.707517708888723</v>
      </c>
      <c r="D173" s="331">
        <v>5290</v>
      </c>
      <c r="E173" s="332">
        <v>40.292482291111284</v>
      </c>
      <c r="F173" s="333">
        <v>7398</v>
      </c>
      <c r="G173" s="330">
        <v>45.071280614109902</v>
      </c>
      <c r="H173" s="331">
        <v>9016</v>
      </c>
      <c r="I173" s="332">
        <v>54.928719385890091</v>
      </c>
      <c r="J173" s="333">
        <v>11921</v>
      </c>
      <c r="K173" s="330">
        <v>54.63586782162335</v>
      </c>
      <c r="L173" s="331">
        <v>9898</v>
      </c>
      <c r="M173" s="332">
        <v>45.364132178376643</v>
      </c>
      <c r="N173" s="333">
        <v>8377</v>
      </c>
      <c r="O173" s="330">
        <v>44.126632954066579</v>
      </c>
      <c r="P173" s="331">
        <v>10607</v>
      </c>
      <c r="Q173" s="334">
        <v>55.873367045933421</v>
      </c>
    </row>
    <row r="174" spans="1:17" ht="15.75" thickTop="1" x14ac:dyDescent="0.25"/>
    <row r="176" spans="1:17" x14ac:dyDescent="0.25">
      <c r="P176" s="449"/>
    </row>
    <row r="179" spans="12:12" x14ac:dyDescent="0.25">
      <c r="L179" s="449"/>
    </row>
  </sheetData>
  <mergeCells count="7">
    <mergeCell ref="P1:Q1"/>
    <mergeCell ref="A3:Q3"/>
    <mergeCell ref="A4:A5"/>
    <mergeCell ref="B4:E4"/>
    <mergeCell ref="F4:I4"/>
    <mergeCell ref="J4:M4"/>
    <mergeCell ref="N4:Q4"/>
  </mergeCells>
  <hyperlinks>
    <hyperlink ref="P1" location="ÍNDICE!A1" display="VOLVER AL ÍNDICE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5"/>
  <sheetViews>
    <sheetView showGridLines="0" zoomScaleNormal="100" workbookViewId="0"/>
  </sheetViews>
  <sheetFormatPr baseColWidth="10" defaultColWidth="1.7109375" defaultRowHeight="12.75" x14ac:dyDescent="0.2"/>
  <cols>
    <col min="1" max="1" width="9" style="46" customWidth="1"/>
    <col min="2" max="2" width="0.28515625" style="46" customWidth="1"/>
    <col min="3" max="3" width="5.85546875" style="46" customWidth="1"/>
    <col min="4" max="4" width="6" style="46" customWidth="1"/>
    <col min="5" max="6" width="6.28515625" style="46" customWidth="1"/>
    <col min="7" max="7" width="6.140625" style="46" customWidth="1"/>
    <col min="8" max="8" width="5.85546875" style="46" customWidth="1"/>
    <col min="9" max="9" width="7.140625" style="15" customWidth="1"/>
    <col min="10" max="10" width="6.7109375" style="15" customWidth="1"/>
    <col min="11" max="12" width="7" style="15" customWidth="1"/>
    <col min="13" max="13" width="6.85546875" style="15" customWidth="1"/>
    <col min="14" max="14" width="7" style="15" customWidth="1"/>
    <col min="15" max="16384" width="1.7109375" style="15"/>
  </cols>
  <sheetData>
    <row r="1" spans="1:15" s="8" customFormat="1" ht="49.5" customHeight="1" x14ac:dyDescent="0.2">
      <c r="A1" s="7"/>
      <c r="B1" s="7"/>
      <c r="C1" s="7"/>
      <c r="D1" s="7"/>
      <c r="E1" s="7"/>
      <c r="F1" s="7"/>
      <c r="G1" s="7"/>
      <c r="H1" s="7"/>
      <c r="L1" s="555" t="s">
        <v>3</v>
      </c>
      <c r="M1" s="555"/>
      <c r="N1" s="555"/>
    </row>
    <row r="2" spans="1:15" s="14" customFormat="1" ht="13.5" customHeight="1" x14ac:dyDescent="0.2">
      <c r="A2" s="13"/>
      <c r="B2" s="13"/>
      <c r="C2" s="13"/>
      <c r="D2" s="13"/>
      <c r="E2" s="13"/>
      <c r="F2" s="13"/>
      <c r="G2" s="13"/>
      <c r="H2" s="13"/>
      <c r="K2" s="47"/>
      <c r="L2" s="9"/>
      <c r="M2" s="9"/>
      <c r="N2" s="9"/>
    </row>
    <row r="3" spans="1:15" s="14" customFormat="1" ht="13.5" customHeight="1" x14ac:dyDescent="0.2">
      <c r="A3" s="125" t="s">
        <v>2</v>
      </c>
      <c r="B3" s="13"/>
      <c r="C3" s="13"/>
      <c r="D3" s="13"/>
      <c r="E3" s="13"/>
      <c r="F3" s="13"/>
      <c r="G3" s="13"/>
      <c r="H3" s="13"/>
    </row>
    <row r="4" spans="1:15" ht="27.75" customHeight="1" thickBot="1" x14ac:dyDescent="0.25">
      <c r="A4" s="556" t="s">
        <v>1</v>
      </c>
      <c r="B4" s="557"/>
      <c r="C4" s="557"/>
      <c r="D4" s="557"/>
      <c r="E4" s="557"/>
      <c r="F4" s="557"/>
      <c r="G4" s="557"/>
      <c r="H4" s="557"/>
      <c r="I4" s="557"/>
      <c r="J4" s="557"/>
      <c r="K4" s="557"/>
      <c r="L4" s="557"/>
      <c r="M4" s="557"/>
      <c r="N4" s="557"/>
    </row>
    <row r="5" spans="1:15" ht="15" customHeight="1" thickTop="1" x14ac:dyDescent="0.2">
      <c r="A5" s="549" t="s">
        <v>4</v>
      </c>
      <c r="B5" s="16"/>
      <c r="C5" s="551" t="s">
        <v>75</v>
      </c>
      <c r="D5" s="552"/>
      <c r="E5" s="553"/>
      <c r="F5" s="551" t="s">
        <v>76</v>
      </c>
      <c r="G5" s="552"/>
      <c r="H5" s="553"/>
      <c r="I5" s="551" t="s">
        <v>77</v>
      </c>
      <c r="J5" s="552"/>
      <c r="K5" s="553"/>
      <c r="L5" s="551" t="s">
        <v>78</v>
      </c>
      <c r="M5" s="552"/>
      <c r="N5" s="553"/>
    </row>
    <row r="6" spans="1:15" ht="13.5" customHeight="1" x14ac:dyDescent="0.2">
      <c r="A6" s="550"/>
      <c r="B6" s="17"/>
      <c r="C6" s="18" t="s">
        <v>79</v>
      </c>
      <c r="D6" s="18" t="s">
        <v>80</v>
      </c>
      <c r="E6" s="18" t="s">
        <v>81</v>
      </c>
      <c r="F6" s="18" t="s">
        <v>79</v>
      </c>
      <c r="G6" s="19" t="s">
        <v>80</v>
      </c>
      <c r="H6" s="19" t="s">
        <v>81</v>
      </c>
      <c r="I6" s="22" t="s">
        <v>79</v>
      </c>
      <c r="J6" s="19" t="s">
        <v>80</v>
      </c>
      <c r="K6" s="18" t="s">
        <v>81</v>
      </c>
      <c r="L6" s="18" t="s">
        <v>79</v>
      </c>
      <c r="M6" s="18" t="s">
        <v>80</v>
      </c>
      <c r="N6" s="23" t="s">
        <v>81</v>
      </c>
    </row>
    <row r="7" spans="1:15" ht="6.75" customHeight="1" x14ac:dyDescent="0.2">
      <c r="A7" s="24"/>
      <c r="B7" s="25"/>
      <c r="C7" s="26"/>
      <c r="D7" s="26"/>
      <c r="E7" s="26"/>
      <c r="F7" s="26"/>
      <c r="G7" s="27"/>
      <c r="H7" s="27"/>
      <c r="I7" s="28"/>
      <c r="J7" s="27"/>
      <c r="K7" s="27"/>
      <c r="L7" s="26"/>
      <c r="M7" s="26"/>
      <c r="N7" s="29"/>
    </row>
    <row r="8" spans="1:15" ht="11.45" customHeight="1" x14ac:dyDescent="0.2">
      <c r="A8" s="30" t="s">
        <v>5</v>
      </c>
      <c r="B8" s="31"/>
      <c r="C8" s="32">
        <v>2418.4</v>
      </c>
      <c r="D8" s="32">
        <v>1379.4</v>
      </c>
      <c r="E8" s="32">
        <v>1038.9000000000001</v>
      </c>
      <c r="F8" s="32">
        <v>5480.7000000000007</v>
      </c>
      <c r="G8" s="32">
        <v>3044</v>
      </c>
      <c r="H8" s="33">
        <v>2436.6000000000004</v>
      </c>
      <c r="I8" s="32">
        <v>19310.2</v>
      </c>
      <c r="J8" s="32">
        <v>11479.1</v>
      </c>
      <c r="K8" s="33">
        <v>7831.0999999999995</v>
      </c>
      <c r="L8" s="32">
        <v>19421.2</v>
      </c>
      <c r="M8" s="32">
        <v>11552.5</v>
      </c>
      <c r="N8" s="34">
        <v>7868.7</v>
      </c>
      <c r="O8" s="48"/>
    </row>
    <row r="9" spans="1:15" ht="11.45" customHeight="1" x14ac:dyDescent="0.2">
      <c r="A9" s="36" t="s">
        <v>6</v>
      </c>
      <c r="B9" s="31"/>
      <c r="C9" s="37">
        <v>2444</v>
      </c>
      <c r="D9" s="37">
        <v>1393.3000000000002</v>
      </c>
      <c r="E9" s="37">
        <v>1050.7</v>
      </c>
      <c r="F9" s="37">
        <v>5536.3</v>
      </c>
      <c r="G9" s="37">
        <v>3067.8</v>
      </c>
      <c r="H9" s="38">
        <v>2468.5</v>
      </c>
      <c r="I9" s="37">
        <v>19525</v>
      </c>
      <c r="J9" s="37">
        <v>11587.9</v>
      </c>
      <c r="K9" s="38">
        <v>7937.2</v>
      </c>
      <c r="L9" s="37">
        <v>19639.2</v>
      </c>
      <c r="M9" s="37">
        <v>11661.4</v>
      </c>
      <c r="N9" s="39">
        <v>7977.8</v>
      </c>
      <c r="O9" s="48"/>
    </row>
    <row r="10" spans="1:15" ht="11.45" customHeight="1" x14ac:dyDescent="0.2">
      <c r="A10" s="30" t="s">
        <v>7</v>
      </c>
      <c r="B10" s="31"/>
      <c r="C10" s="32">
        <v>2536.3999999999996</v>
      </c>
      <c r="D10" s="32">
        <v>1442.2</v>
      </c>
      <c r="E10" s="32">
        <v>1094.2</v>
      </c>
      <c r="F10" s="32">
        <v>5680.7999999999993</v>
      </c>
      <c r="G10" s="32">
        <v>3147</v>
      </c>
      <c r="H10" s="33">
        <v>2533.8000000000002</v>
      </c>
      <c r="I10" s="32">
        <v>19784.599999999999</v>
      </c>
      <c r="J10" s="32">
        <v>11729.1</v>
      </c>
      <c r="K10" s="33">
        <v>8055.5</v>
      </c>
      <c r="L10" s="32">
        <v>19893.5</v>
      </c>
      <c r="M10" s="32">
        <v>11800.2</v>
      </c>
      <c r="N10" s="34">
        <v>8093.3</v>
      </c>
      <c r="O10" s="48"/>
    </row>
    <row r="11" spans="1:15" ht="11.45" customHeight="1" x14ac:dyDescent="0.2">
      <c r="A11" s="36" t="s">
        <v>8</v>
      </c>
      <c r="B11" s="31"/>
      <c r="C11" s="37">
        <v>2428.4</v>
      </c>
      <c r="D11" s="37">
        <v>1386.2</v>
      </c>
      <c r="E11" s="37">
        <v>1042.3999999999999</v>
      </c>
      <c r="F11" s="37">
        <v>5589</v>
      </c>
      <c r="G11" s="37">
        <v>3096.6000000000004</v>
      </c>
      <c r="H11" s="38">
        <v>2492.6</v>
      </c>
      <c r="I11" s="37">
        <v>19908.599999999999</v>
      </c>
      <c r="J11" s="37">
        <v>11754.400000000001</v>
      </c>
      <c r="K11" s="38">
        <v>8154.0999999999995</v>
      </c>
      <c r="L11" s="37">
        <v>20017.099999999999</v>
      </c>
      <c r="M11" s="37">
        <v>11826.2</v>
      </c>
      <c r="N11" s="39">
        <v>8190.9</v>
      </c>
      <c r="O11" s="48"/>
    </row>
    <row r="12" spans="1:15" ht="11.45" customHeight="1" x14ac:dyDescent="0.2">
      <c r="A12" s="30" t="s">
        <v>9</v>
      </c>
      <c r="B12" s="31"/>
      <c r="C12" s="32">
        <v>2392.3000000000002</v>
      </c>
      <c r="D12" s="32">
        <v>1364.5</v>
      </c>
      <c r="E12" s="32">
        <v>1027.8</v>
      </c>
      <c r="F12" s="32">
        <v>5545.5</v>
      </c>
      <c r="G12" s="32">
        <v>3072.3</v>
      </c>
      <c r="H12" s="33">
        <v>2473.1999999999998</v>
      </c>
      <c r="I12" s="32">
        <v>19969.599999999999</v>
      </c>
      <c r="J12" s="32">
        <v>11758.099999999999</v>
      </c>
      <c r="K12" s="33">
        <v>8211.5</v>
      </c>
      <c r="L12" s="32">
        <v>20080</v>
      </c>
      <c r="M12" s="32">
        <v>11830.3</v>
      </c>
      <c r="N12" s="34">
        <v>8249.7000000000007</v>
      </c>
      <c r="O12" s="48"/>
    </row>
    <row r="13" spans="1:15" ht="11.45" customHeight="1" x14ac:dyDescent="0.2">
      <c r="A13" s="36" t="s">
        <v>10</v>
      </c>
      <c r="B13" s="31"/>
      <c r="C13" s="37">
        <v>2405.7999999999997</v>
      </c>
      <c r="D13" s="37">
        <v>1362.6</v>
      </c>
      <c r="E13" s="37">
        <v>1043.0999999999999</v>
      </c>
      <c r="F13" s="37">
        <v>5567.4</v>
      </c>
      <c r="G13" s="37">
        <v>3069.7</v>
      </c>
      <c r="H13" s="38">
        <v>2497.6</v>
      </c>
      <c r="I13" s="37">
        <v>20149.599999999999</v>
      </c>
      <c r="J13" s="37">
        <v>11841.1</v>
      </c>
      <c r="K13" s="38">
        <v>8308.4</v>
      </c>
      <c r="L13" s="37">
        <v>20266.5</v>
      </c>
      <c r="M13" s="37">
        <v>11917.6</v>
      </c>
      <c r="N13" s="39">
        <v>8348.9</v>
      </c>
      <c r="O13" s="48"/>
    </row>
    <row r="14" spans="1:15" ht="11.45" customHeight="1" x14ac:dyDescent="0.2">
      <c r="A14" s="30" t="s">
        <v>11</v>
      </c>
      <c r="B14" s="31"/>
      <c r="C14" s="32">
        <v>2500.8999999999996</v>
      </c>
      <c r="D14" s="32">
        <v>1426.1</v>
      </c>
      <c r="E14" s="32">
        <v>1074.8</v>
      </c>
      <c r="F14" s="32">
        <v>5684.2999999999993</v>
      </c>
      <c r="G14" s="32">
        <v>3152.8</v>
      </c>
      <c r="H14" s="33">
        <v>2531.5</v>
      </c>
      <c r="I14" s="32">
        <v>20377.900000000001</v>
      </c>
      <c r="J14" s="32">
        <v>11987.5</v>
      </c>
      <c r="K14" s="33">
        <v>8390.2999999999993</v>
      </c>
      <c r="L14" s="32">
        <v>20488.900000000001</v>
      </c>
      <c r="M14" s="32">
        <v>12058.1</v>
      </c>
      <c r="N14" s="34">
        <v>8430.7999999999993</v>
      </c>
      <c r="O14" s="48"/>
    </row>
    <row r="15" spans="1:15" ht="11.45" customHeight="1" x14ac:dyDescent="0.2">
      <c r="A15" s="36" t="s">
        <v>12</v>
      </c>
      <c r="B15" s="31"/>
      <c r="C15" s="37">
        <v>2387.3000000000002</v>
      </c>
      <c r="D15" s="37">
        <v>1363.5</v>
      </c>
      <c r="E15" s="37">
        <v>1023.6999999999999</v>
      </c>
      <c r="F15" s="37">
        <v>5589.7000000000007</v>
      </c>
      <c r="G15" s="37">
        <v>3093.6</v>
      </c>
      <c r="H15" s="38">
        <v>2495.9</v>
      </c>
      <c r="I15" s="37">
        <v>20558.400000000001</v>
      </c>
      <c r="J15" s="37">
        <v>12033.3</v>
      </c>
      <c r="K15" s="38">
        <v>8525</v>
      </c>
      <c r="L15" s="37">
        <v>20667.7</v>
      </c>
      <c r="M15" s="37">
        <v>12103</v>
      </c>
      <c r="N15" s="39">
        <v>8564.6</v>
      </c>
      <c r="O15" s="48"/>
    </row>
    <row r="16" spans="1:15" ht="11.45" customHeight="1" x14ac:dyDescent="0.2">
      <c r="A16" s="30" t="s">
        <v>265</v>
      </c>
      <c r="B16" s="31"/>
      <c r="C16" s="32">
        <v>2469.1</v>
      </c>
      <c r="D16" s="32">
        <v>1408.9</v>
      </c>
      <c r="E16" s="32">
        <v>1060.4000000000001</v>
      </c>
      <c r="F16" s="32">
        <v>5683.2999999999993</v>
      </c>
      <c r="G16" s="32">
        <v>3151.8</v>
      </c>
      <c r="H16" s="33">
        <v>2531.6000000000004</v>
      </c>
      <c r="I16" s="32">
        <v>20716</v>
      </c>
      <c r="J16" s="32">
        <v>12128.6</v>
      </c>
      <c r="K16" s="33">
        <v>8587.5</v>
      </c>
      <c r="L16" s="32">
        <v>20857.400000000001</v>
      </c>
      <c r="M16" s="32">
        <v>12222.2</v>
      </c>
      <c r="N16" s="34">
        <v>8635.2000000000007</v>
      </c>
      <c r="O16" s="48"/>
    </row>
    <row r="17" spans="1:15" ht="11.45" customHeight="1" x14ac:dyDescent="0.2">
      <c r="A17" s="36" t="s">
        <v>14</v>
      </c>
      <c r="B17" s="31"/>
      <c r="C17" s="37">
        <v>2527.4</v>
      </c>
      <c r="D17" s="37">
        <v>1411.1</v>
      </c>
      <c r="E17" s="37">
        <v>1116.2</v>
      </c>
      <c r="F17" s="37">
        <v>5714</v>
      </c>
      <c r="G17" s="37">
        <v>3137.8</v>
      </c>
      <c r="H17" s="38">
        <v>2576.1000000000004</v>
      </c>
      <c r="I17" s="37">
        <v>20992.600000000002</v>
      </c>
      <c r="J17" s="37">
        <v>12256.699999999999</v>
      </c>
      <c r="K17" s="38">
        <v>8735.9</v>
      </c>
      <c r="L17" s="37">
        <v>21129.7</v>
      </c>
      <c r="M17" s="37">
        <v>12348.9</v>
      </c>
      <c r="N17" s="39">
        <v>8780.7999999999993</v>
      </c>
      <c r="O17" s="48"/>
    </row>
    <row r="18" spans="1:15" ht="11.45" customHeight="1" x14ac:dyDescent="0.2">
      <c r="A18" s="30" t="s">
        <v>15</v>
      </c>
      <c r="B18" s="31"/>
      <c r="C18" s="32">
        <v>2616.8000000000002</v>
      </c>
      <c r="D18" s="32">
        <v>1467.6</v>
      </c>
      <c r="E18" s="32">
        <v>1149.0999999999999</v>
      </c>
      <c r="F18" s="32">
        <v>5812.3</v>
      </c>
      <c r="G18" s="32">
        <v>3205.8</v>
      </c>
      <c r="H18" s="33">
        <v>2606.3999999999996</v>
      </c>
      <c r="I18" s="32">
        <v>21063.8</v>
      </c>
      <c r="J18" s="32">
        <v>12343</v>
      </c>
      <c r="K18" s="33">
        <v>8720.9</v>
      </c>
      <c r="L18" s="32">
        <v>21205.599999999999</v>
      </c>
      <c r="M18" s="32">
        <v>12436.5</v>
      </c>
      <c r="N18" s="34">
        <v>8769.1</v>
      </c>
      <c r="O18" s="48"/>
    </row>
    <row r="19" spans="1:15" ht="11.45" customHeight="1" x14ac:dyDescent="0.2">
      <c r="A19" s="36" t="s">
        <v>16</v>
      </c>
      <c r="B19" s="31"/>
      <c r="C19" s="37">
        <v>2475</v>
      </c>
      <c r="D19" s="37">
        <v>1390.1</v>
      </c>
      <c r="E19" s="37">
        <v>1084.8</v>
      </c>
      <c r="F19" s="37">
        <v>5680.4</v>
      </c>
      <c r="G19" s="37">
        <v>3129.1</v>
      </c>
      <c r="H19" s="38">
        <v>2551.1999999999998</v>
      </c>
      <c r="I19" s="37">
        <v>21220.7</v>
      </c>
      <c r="J19" s="37">
        <v>12356.3</v>
      </c>
      <c r="K19" s="38">
        <v>8864.4000000000015</v>
      </c>
      <c r="L19" s="37">
        <v>21369.5</v>
      </c>
      <c r="M19" s="37">
        <v>12460.3</v>
      </c>
      <c r="N19" s="39">
        <v>8909.2000000000007</v>
      </c>
      <c r="O19" s="48"/>
    </row>
    <row r="20" spans="1:15" ht="11.45" customHeight="1" x14ac:dyDescent="0.2">
      <c r="A20" s="30" t="s">
        <v>17</v>
      </c>
      <c r="B20" s="31"/>
      <c r="C20" s="32">
        <v>2438.5</v>
      </c>
      <c r="D20" s="32">
        <v>1351.3999999999999</v>
      </c>
      <c r="E20" s="32">
        <v>1087.0999999999999</v>
      </c>
      <c r="F20" s="32">
        <v>5638</v>
      </c>
      <c r="G20" s="32">
        <v>3081.8999999999996</v>
      </c>
      <c r="H20" s="33">
        <v>2556.1</v>
      </c>
      <c r="I20" s="32">
        <v>21377.7</v>
      </c>
      <c r="J20" s="32">
        <v>12396.8</v>
      </c>
      <c r="K20" s="33">
        <v>8980.9</v>
      </c>
      <c r="L20" s="32">
        <v>21521.3</v>
      </c>
      <c r="M20" s="32">
        <v>12493.8</v>
      </c>
      <c r="N20" s="34">
        <v>9027.4</v>
      </c>
      <c r="O20" s="48"/>
    </row>
    <row r="21" spans="1:15" ht="11.45" customHeight="1" x14ac:dyDescent="0.2">
      <c r="A21" s="36" t="s">
        <v>18</v>
      </c>
      <c r="B21" s="31"/>
      <c r="C21" s="37">
        <v>2488.5</v>
      </c>
      <c r="D21" s="37">
        <v>1366.9</v>
      </c>
      <c r="E21" s="37">
        <v>1121.8</v>
      </c>
      <c r="F21" s="37">
        <v>5684</v>
      </c>
      <c r="G21" s="37">
        <v>3094.8</v>
      </c>
      <c r="H21" s="38">
        <v>2589.3999999999996</v>
      </c>
      <c r="I21" s="37">
        <v>21566.5</v>
      </c>
      <c r="J21" s="37">
        <v>12463.7</v>
      </c>
      <c r="K21" s="38">
        <v>9102.7999999999993</v>
      </c>
      <c r="L21" s="37">
        <v>21726</v>
      </c>
      <c r="M21" s="37">
        <v>12575.1</v>
      </c>
      <c r="N21" s="39">
        <v>9151</v>
      </c>
      <c r="O21" s="48"/>
    </row>
    <row r="22" spans="1:15" ht="11.45" customHeight="1" x14ac:dyDescent="0.2">
      <c r="A22" s="30" t="s">
        <v>19</v>
      </c>
      <c r="B22" s="31"/>
      <c r="C22" s="32">
        <v>2573</v>
      </c>
      <c r="D22" s="32">
        <v>1440.3</v>
      </c>
      <c r="E22" s="32">
        <v>1132.7</v>
      </c>
      <c r="F22" s="32">
        <v>5777.2</v>
      </c>
      <c r="G22" s="32">
        <v>3177.8999999999996</v>
      </c>
      <c r="H22" s="33">
        <v>2599.1999999999998</v>
      </c>
      <c r="I22" s="32">
        <v>21704.799999999999</v>
      </c>
      <c r="J22" s="32">
        <v>12588.6</v>
      </c>
      <c r="K22" s="33">
        <v>9116.3000000000011</v>
      </c>
      <c r="L22" s="32">
        <v>21857.8</v>
      </c>
      <c r="M22" s="32">
        <v>12696.6</v>
      </c>
      <c r="N22" s="34">
        <v>9161.2000000000007</v>
      </c>
      <c r="O22" s="48"/>
    </row>
    <row r="23" spans="1:15" ht="11.45" customHeight="1" x14ac:dyDescent="0.2">
      <c r="A23" s="36" t="s">
        <v>20</v>
      </c>
      <c r="B23" s="31"/>
      <c r="C23" s="37">
        <v>2446.4</v>
      </c>
      <c r="D23" s="37">
        <v>1357.8</v>
      </c>
      <c r="E23" s="37">
        <v>1088.5</v>
      </c>
      <c r="F23" s="37">
        <v>5651.5</v>
      </c>
      <c r="G23" s="37">
        <v>3089</v>
      </c>
      <c r="H23" s="38">
        <v>2562.3000000000002</v>
      </c>
      <c r="I23" s="37">
        <v>21873.599999999999</v>
      </c>
      <c r="J23" s="37">
        <v>12575.4</v>
      </c>
      <c r="K23" s="38">
        <v>9298.1</v>
      </c>
      <c r="L23" s="37">
        <v>22014.799999999999</v>
      </c>
      <c r="M23" s="37">
        <v>12670.8</v>
      </c>
      <c r="N23" s="39">
        <v>9344</v>
      </c>
      <c r="O23" s="48"/>
    </row>
    <row r="24" spans="1:15" ht="11.45" customHeight="1" x14ac:dyDescent="0.2">
      <c r="A24" s="30" t="s">
        <v>21</v>
      </c>
      <c r="B24" s="31"/>
      <c r="C24" s="32">
        <v>2387.4</v>
      </c>
      <c r="D24" s="32">
        <v>1344.5</v>
      </c>
      <c r="E24" s="32">
        <v>1043</v>
      </c>
      <c r="F24" s="32">
        <v>5568.3</v>
      </c>
      <c r="G24" s="32">
        <v>3058.8</v>
      </c>
      <c r="H24" s="33">
        <v>2509.6</v>
      </c>
      <c r="I24" s="32">
        <v>21983.5</v>
      </c>
      <c r="J24" s="32">
        <v>12628.2</v>
      </c>
      <c r="K24" s="33">
        <v>9355.2000000000007</v>
      </c>
      <c r="L24" s="32">
        <v>22130.799999999999</v>
      </c>
      <c r="M24" s="32">
        <v>12731</v>
      </c>
      <c r="N24" s="34">
        <v>9399.7000000000007</v>
      </c>
      <c r="O24" s="45"/>
    </row>
    <row r="25" spans="1:15" ht="11.45" customHeight="1" x14ac:dyDescent="0.2">
      <c r="A25" s="36" t="s">
        <v>22</v>
      </c>
      <c r="B25" s="31"/>
      <c r="C25" s="37">
        <v>2454.8000000000002</v>
      </c>
      <c r="D25" s="37">
        <v>1379.1</v>
      </c>
      <c r="E25" s="37">
        <v>1075.8</v>
      </c>
      <c r="F25" s="37">
        <v>5637.7000000000007</v>
      </c>
      <c r="G25" s="37">
        <v>3104.3999999999996</v>
      </c>
      <c r="H25" s="38">
        <v>2533.3999999999996</v>
      </c>
      <c r="I25" s="37">
        <v>22219</v>
      </c>
      <c r="J25" s="37">
        <v>12781.7</v>
      </c>
      <c r="K25" s="38">
        <v>9437.2999999999993</v>
      </c>
      <c r="L25" s="37">
        <v>22354.1</v>
      </c>
      <c r="M25" s="37">
        <v>12875.7</v>
      </c>
      <c r="N25" s="39">
        <v>9478.4</v>
      </c>
      <c r="O25" s="45"/>
    </row>
    <row r="26" spans="1:15" ht="11.45" customHeight="1" x14ac:dyDescent="0.2">
      <c r="A26" s="30" t="s">
        <v>23</v>
      </c>
      <c r="B26" s="31"/>
      <c r="C26" s="32">
        <v>2584.1999999999998</v>
      </c>
      <c r="D26" s="32">
        <v>1428.1999999999998</v>
      </c>
      <c r="E26" s="32">
        <v>1156</v>
      </c>
      <c r="F26" s="32">
        <v>5766.5</v>
      </c>
      <c r="G26" s="32">
        <v>3155.7999999999997</v>
      </c>
      <c r="H26" s="33">
        <v>2610.6999999999998</v>
      </c>
      <c r="I26" s="32">
        <v>22410.899999999998</v>
      </c>
      <c r="J26" s="32">
        <v>12885.7</v>
      </c>
      <c r="K26" s="33">
        <v>9525.1</v>
      </c>
      <c r="L26" s="32">
        <v>22559.599999999999</v>
      </c>
      <c r="M26" s="32">
        <v>12987.5</v>
      </c>
      <c r="N26" s="34">
        <v>9572.1</v>
      </c>
      <c r="O26" s="45"/>
    </row>
    <row r="27" spans="1:15" ht="11.45" customHeight="1" x14ac:dyDescent="0.2">
      <c r="A27" s="36" t="s">
        <v>24</v>
      </c>
      <c r="B27" s="31"/>
      <c r="C27" s="37">
        <v>2407.5</v>
      </c>
      <c r="D27" s="37">
        <v>1338.8</v>
      </c>
      <c r="E27" s="37">
        <v>1068.7</v>
      </c>
      <c r="F27" s="37">
        <v>5581.2</v>
      </c>
      <c r="G27" s="37">
        <v>3045.8</v>
      </c>
      <c r="H27" s="38">
        <v>2535.4</v>
      </c>
      <c r="I27" s="37">
        <v>22510.5</v>
      </c>
      <c r="J27" s="37">
        <v>12877.7</v>
      </c>
      <c r="K27" s="38">
        <v>9632.5999999999985</v>
      </c>
      <c r="L27" s="37">
        <v>22659.9</v>
      </c>
      <c r="M27" s="37">
        <v>12981</v>
      </c>
      <c r="N27" s="39">
        <v>9678.7999999999993</v>
      </c>
      <c r="O27" s="45"/>
    </row>
    <row r="28" spans="1:15" ht="11.45" customHeight="1" x14ac:dyDescent="0.2">
      <c r="A28" s="30" t="s">
        <v>25</v>
      </c>
      <c r="B28" s="31"/>
      <c r="C28" s="32">
        <v>2371.6</v>
      </c>
      <c r="D28" s="32">
        <v>1327.4</v>
      </c>
      <c r="E28" s="32">
        <v>1044.0999999999999</v>
      </c>
      <c r="F28" s="32">
        <v>5530.7999999999993</v>
      </c>
      <c r="G28" s="32">
        <v>3018.6000000000004</v>
      </c>
      <c r="H28" s="33">
        <v>2512</v>
      </c>
      <c r="I28" s="32">
        <v>22661.100000000002</v>
      </c>
      <c r="J28" s="32">
        <v>12947</v>
      </c>
      <c r="K28" s="33">
        <v>9714</v>
      </c>
      <c r="L28" s="32">
        <v>22810.400000000001</v>
      </c>
      <c r="M28" s="32">
        <v>13044.4</v>
      </c>
      <c r="N28" s="34">
        <v>9766</v>
      </c>
      <c r="O28" s="45"/>
    </row>
    <row r="29" spans="1:15" ht="11.45" customHeight="1" x14ac:dyDescent="0.2">
      <c r="A29" s="36" t="s">
        <v>26</v>
      </c>
      <c r="B29" s="31"/>
      <c r="C29" s="37">
        <v>2426</v>
      </c>
      <c r="D29" s="37">
        <v>1334.8</v>
      </c>
      <c r="E29" s="37">
        <v>1091.2</v>
      </c>
      <c r="F29" s="37">
        <v>5571.8</v>
      </c>
      <c r="G29" s="37">
        <v>3016.3</v>
      </c>
      <c r="H29" s="38">
        <v>2555.4</v>
      </c>
      <c r="I29" s="37">
        <v>22874.6</v>
      </c>
      <c r="J29" s="37">
        <v>13037.7</v>
      </c>
      <c r="K29" s="38">
        <v>9836.8000000000011</v>
      </c>
      <c r="L29" s="37">
        <v>23032.6</v>
      </c>
      <c r="M29" s="37">
        <v>13141</v>
      </c>
      <c r="N29" s="39">
        <v>9891.6</v>
      </c>
      <c r="O29" s="45"/>
    </row>
    <row r="30" spans="1:15" ht="11.45" customHeight="1" x14ac:dyDescent="0.2">
      <c r="A30" s="30" t="s">
        <v>27</v>
      </c>
      <c r="B30" s="31"/>
      <c r="C30" s="32">
        <v>2553.5</v>
      </c>
      <c r="D30" s="32">
        <v>1410.1999999999998</v>
      </c>
      <c r="E30" s="32">
        <v>1143.3999999999999</v>
      </c>
      <c r="F30" s="32">
        <v>5672.7</v>
      </c>
      <c r="G30" s="32">
        <v>3070</v>
      </c>
      <c r="H30" s="33">
        <v>2602.8000000000002</v>
      </c>
      <c r="I30" s="32">
        <v>22996.199999999997</v>
      </c>
      <c r="J30" s="32">
        <v>13100.199999999999</v>
      </c>
      <c r="K30" s="33">
        <v>9896.1999999999989</v>
      </c>
      <c r="L30" s="32">
        <v>23157.1</v>
      </c>
      <c r="M30" s="32">
        <v>13199.4</v>
      </c>
      <c r="N30" s="34">
        <v>9957.7999999999993</v>
      </c>
      <c r="O30" s="45"/>
    </row>
    <row r="31" spans="1:15" ht="11.45" customHeight="1" x14ac:dyDescent="0.2">
      <c r="A31" s="36" t="s">
        <v>28</v>
      </c>
      <c r="B31" s="31"/>
      <c r="C31" s="37">
        <v>2374</v>
      </c>
      <c r="D31" s="37">
        <v>1298.4000000000001</v>
      </c>
      <c r="E31" s="37">
        <v>1075.5999999999999</v>
      </c>
      <c r="F31" s="37">
        <v>5480</v>
      </c>
      <c r="G31" s="37">
        <v>2941.8</v>
      </c>
      <c r="H31" s="38">
        <v>2538.1999999999998</v>
      </c>
      <c r="I31" s="37">
        <v>23102.1</v>
      </c>
      <c r="J31" s="37">
        <v>13020.7</v>
      </c>
      <c r="K31" s="38">
        <v>10081.5</v>
      </c>
      <c r="L31" s="37">
        <v>23262.1</v>
      </c>
      <c r="M31" s="37">
        <v>13114.5</v>
      </c>
      <c r="N31" s="39">
        <v>10147.700000000001</v>
      </c>
      <c r="O31" s="45"/>
    </row>
    <row r="32" spans="1:15" ht="11.45" customHeight="1" x14ac:dyDescent="0.2">
      <c r="A32" s="30" t="s">
        <v>29</v>
      </c>
      <c r="B32" s="31"/>
      <c r="C32" s="32">
        <v>2288.5</v>
      </c>
      <c r="D32" s="32">
        <v>1256.9000000000001</v>
      </c>
      <c r="E32" s="32">
        <v>1031.7</v>
      </c>
      <c r="F32" s="32">
        <v>5374.9</v>
      </c>
      <c r="G32" s="32">
        <v>2893.1000000000004</v>
      </c>
      <c r="H32" s="33">
        <v>2481.9</v>
      </c>
      <c r="I32" s="32">
        <v>23150</v>
      </c>
      <c r="J32" s="32">
        <v>13017.800000000001</v>
      </c>
      <c r="K32" s="33">
        <v>10132.1</v>
      </c>
      <c r="L32" s="32">
        <v>23302.6</v>
      </c>
      <c r="M32" s="32">
        <v>13107.2</v>
      </c>
      <c r="N32" s="34">
        <v>10195.5</v>
      </c>
      <c r="O32" s="45"/>
    </row>
    <row r="33" spans="1:15" ht="11.45" customHeight="1" x14ac:dyDescent="0.2">
      <c r="A33" s="36" t="s">
        <v>30</v>
      </c>
      <c r="B33" s="31"/>
      <c r="C33" s="37">
        <v>2261.1999999999998</v>
      </c>
      <c r="D33" s="37">
        <v>1246</v>
      </c>
      <c r="E33" s="37">
        <v>1015.0999999999999</v>
      </c>
      <c r="F33" s="37">
        <v>5278.2</v>
      </c>
      <c r="G33" s="37">
        <v>2839.3</v>
      </c>
      <c r="H33" s="38">
        <v>2438.8000000000002</v>
      </c>
      <c r="I33" s="37">
        <v>23146.5</v>
      </c>
      <c r="J33" s="37">
        <v>12986</v>
      </c>
      <c r="K33" s="38">
        <v>10160.5</v>
      </c>
      <c r="L33" s="37">
        <v>23293.8</v>
      </c>
      <c r="M33" s="37">
        <v>13073.2</v>
      </c>
      <c r="N33" s="39">
        <v>10220.6</v>
      </c>
      <c r="O33" s="45"/>
    </row>
    <row r="34" spans="1:15" ht="11.45" customHeight="1" x14ac:dyDescent="0.2">
      <c r="A34" s="30" t="s">
        <v>31</v>
      </c>
      <c r="B34" s="31"/>
      <c r="C34" s="32">
        <v>2311.9</v>
      </c>
      <c r="D34" s="32">
        <v>1253.3</v>
      </c>
      <c r="E34" s="32">
        <v>1058.6000000000001</v>
      </c>
      <c r="F34" s="32">
        <v>5280.4</v>
      </c>
      <c r="G34" s="32">
        <v>2822.5</v>
      </c>
      <c r="H34" s="33">
        <v>2457.9</v>
      </c>
      <c r="I34" s="32">
        <v>23070.899999999998</v>
      </c>
      <c r="J34" s="32">
        <v>12903.5</v>
      </c>
      <c r="K34" s="33">
        <v>10167.4</v>
      </c>
      <c r="L34" s="32">
        <v>23219.8</v>
      </c>
      <c r="M34" s="32">
        <v>12995.7</v>
      </c>
      <c r="N34" s="34">
        <v>10224.1</v>
      </c>
      <c r="O34" s="45"/>
    </row>
    <row r="35" spans="1:15" ht="11.45" customHeight="1" x14ac:dyDescent="0.2">
      <c r="A35" s="41" t="s">
        <v>32</v>
      </c>
      <c r="B35" s="44"/>
      <c r="C35" s="37">
        <v>2113.1999999999998</v>
      </c>
      <c r="D35" s="37">
        <v>1155.8</v>
      </c>
      <c r="E35" s="37">
        <v>957.4</v>
      </c>
      <c r="F35" s="37">
        <v>5079.1000000000004</v>
      </c>
      <c r="G35" s="37">
        <v>2710</v>
      </c>
      <c r="H35" s="38">
        <v>2369.1</v>
      </c>
      <c r="I35" s="37">
        <v>23059.5</v>
      </c>
      <c r="J35" s="37">
        <v>12853.1</v>
      </c>
      <c r="K35" s="38">
        <v>10206.4</v>
      </c>
      <c r="L35" s="37">
        <v>23225.4</v>
      </c>
      <c r="M35" s="37">
        <v>12954.6</v>
      </c>
      <c r="N35" s="39">
        <v>10270.799999999999</v>
      </c>
      <c r="O35" s="45"/>
    </row>
    <row r="36" spans="1:15" ht="11.45" customHeight="1" x14ac:dyDescent="0.2">
      <c r="A36" s="30" t="s">
        <v>83</v>
      </c>
      <c r="B36" s="31"/>
      <c r="C36" s="32">
        <v>2064.1999999999998</v>
      </c>
      <c r="D36" s="32">
        <v>1119.2</v>
      </c>
      <c r="E36" s="32">
        <v>945</v>
      </c>
      <c r="F36" s="32">
        <v>5001.5</v>
      </c>
      <c r="G36" s="32">
        <v>2649.3</v>
      </c>
      <c r="H36" s="33">
        <v>2352.1999999999998</v>
      </c>
      <c r="I36" s="32">
        <v>23120.9</v>
      </c>
      <c r="J36" s="32">
        <v>12842.199999999999</v>
      </c>
      <c r="K36" s="33">
        <v>10278.799999999999</v>
      </c>
      <c r="L36" s="32">
        <v>23270.5</v>
      </c>
      <c r="M36" s="32">
        <v>12928.8</v>
      </c>
      <c r="N36" s="34">
        <v>10341.799999999999</v>
      </c>
      <c r="O36" s="45"/>
    </row>
    <row r="37" spans="1:15" ht="11.45" customHeight="1" x14ac:dyDescent="0.2">
      <c r="A37" s="36" t="s">
        <v>33</v>
      </c>
      <c r="B37" s="31"/>
      <c r="C37" s="37">
        <v>2094.1</v>
      </c>
      <c r="D37" s="37">
        <v>1143.5999999999999</v>
      </c>
      <c r="E37" s="37">
        <v>950.5</v>
      </c>
      <c r="F37" s="37">
        <v>4972.2</v>
      </c>
      <c r="G37" s="37">
        <v>2641.3</v>
      </c>
      <c r="H37" s="38">
        <v>2330.9</v>
      </c>
      <c r="I37" s="37">
        <v>23248.300000000003</v>
      </c>
      <c r="J37" s="37">
        <v>12925.4</v>
      </c>
      <c r="K37" s="38">
        <v>10322.9</v>
      </c>
      <c r="L37" s="37">
        <v>23406.400000000001</v>
      </c>
      <c r="M37" s="37">
        <v>13016</v>
      </c>
      <c r="N37" s="39">
        <v>10390.4</v>
      </c>
      <c r="O37" s="45"/>
    </row>
    <row r="38" spans="1:15" ht="11.45" customHeight="1" x14ac:dyDescent="0.2">
      <c r="A38" s="30" t="s">
        <v>34</v>
      </c>
      <c r="B38" s="31"/>
      <c r="C38" s="32">
        <v>2134.2000000000003</v>
      </c>
      <c r="D38" s="32">
        <v>1141.3</v>
      </c>
      <c r="E38" s="32">
        <v>992.9</v>
      </c>
      <c r="F38" s="32">
        <v>4988.3</v>
      </c>
      <c r="G38" s="32">
        <v>2625.2</v>
      </c>
      <c r="H38" s="33">
        <v>2363.1</v>
      </c>
      <c r="I38" s="32">
        <v>23250.800000000003</v>
      </c>
      <c r="J38" s="32">
        <v>12908.5</v>
      </c>
      <c r="K38" s="33">
        <v>10342.200000000001</v>
      </c>
      <c r="L38" s="32">
        <v>23404.400000000001</v>
      </c>
      <c r="M38" s="32">
        <v>12999.3</v>
      </c>
      <c r="N38" s="34">
        <v>10405</v>
      </c>
      <c r="O38" s="45"/>
    </row>
    <row r="39" spans="1:15" ht="11.45" customHeight="1" x14ac:dyDescent="0.2">
      <c r="A39" s="41" t="s">
        <v>35</v>
      </c>
      <c r="B39" s="44"/>
      <c r="C39" s="37">
        <v>1981.6</v>
      </c>
      <c r="D39" s="37">
        <v>1059.4000000000001</v>
      </c>
      <c r="E39" s="37">
        <v>922.1</v>
      </c>
      <c r="F39" s="37">
        <v>4790.2999999999993</v>
      </c>
      <c r="G39" s="37">
        <v>2515.1999999999998</v>
      </c>
      <c r="H39" s="38">
        <v>2275.1</v>
      </c>
      <c r="I39" s="37">
        <v>23219.8</v>
      </c>
      <c r="J39" s="37">
        <v>12805</v>
      </c>
      <c r="K39" s="38">
        <v>10414.799999999999</v>
      </c>
      <c r="L39" s="37">
        <v>23377.1</v>
      </c>
      <c r="M39" s="37">
        <v>12893.6</v>
      </c>
      <c r="N39" s="39">
        <v>10483.5</v>
      </c>
    </row>
    <row r="40" spans="1:15" ht="11.45" customHeight="1" x14ac:dyDescent="0.2">
      <c r="A40" s="30" t="s">
        <v>84</v>
      </c>
      <c r="B40" s="31"/>
      <c r="C40" s="32">
        <v>1926.8000000000002</v>
      </c>
      <c r="D40" s="32">
        <v>1024.5999999999999</v>
      </c>
      <c r="E40" s="32">
        <v>902.2</v>
      </c>
      <c r="F40" s="32">
        <v>4670.7000000000007</v>
      </c>
      <c r="G40" s="32">
        <v>2447.3000000000002</v>
      </c>
      <c r="H40" s="33">
        <v>2223.3000000000002</v>
      </c>
      <c r="I40" s="32">
        <v>23194.5</v>
      </c>
      <c r="J40" s="32">
        <v>12759.5</v>
      </c>
      <c r="K40" s="33">
        <v>10435.1</v>
      </c>
      <c r="L40" s="32">
        <v>23347.3</v>
      </c>
      <c r="M40" s="32">
        <v>12841.7</v>
      </c>
      <c r="N40" s="34">
        <v>10505.7</v>
      </c>
    </row>
    <row r="41" spans="1:15" ht="11.45" customHeight="1" x14ac:dyDescent="0.2">
      <c r="A41" s="36" t="s">
        <v>36</v>
      </c>
      <c r="B41" s="31"/>
      <c r="C41" s="37">
        <v>1945.5</v>
      </c>
      <c r="D41" s="37">
        <v>1025.3999999999999</v>
      </c>
      <c r="E41" s="37">
        <v>920</v>
      </c>
      <c r="F41" s="37">
        <v>4683.8</v>
      </c>
      <c r="G41" s="37">
        <v>2450.3999999999996</v>
      </c>
      <c r="H41" s="38">
        <v>2233.4</v>
      </c>
      <c r="I41" s="37">
        <v>23317.3</v>
      </c>
      <c r="J41" s="37">
        <v>12770.6</v>
      </c>
      <c r="K41" s="38">
        <v>10546.800000000001</v>
      </c>
      <c r="L41" s="37">
        <v>23466.2</v>
      </c>
      <c r="M41" s="37">
        <v>12853.6</v>
      </c>
      <c r="N41" s="39">
        <v>10612.6</v>
      </c>
    </row>
    <row r="42" spans="1:15" ht="11.45" customHeight="1" x14ac:dyDescent="0.2">
      <c r="A42" s="30" t="s">
        <v>37</v>
      </c>
      <c r="B42" s="31"/>
      <c r="C42" s="32">
        <v>2027.7</v>
      </c>
      <c r="D42" s="32">
        <v>1071.0999999999999</v>
      </c>
      <c r="E42" s="32">
        <v>956.5</v>
      </c>
      <c r="F42" s="32">
        <v>4727.5</v>
      </c>
      <c r="G42" s="32">
        <v>2480</v>
      </c>
      <c r="H42" s="33">
        <v>2247.4</v>
      </c>
      <c r="I42" s="32">
        <v>23334.3</v>
      </c>
      <c r="J42" s="32">
        <v>12816.2</v>
      </c>
      <c r="K42" s="33">
        <v>10518</v>
      </c>
      <c r="L42" s="32">
        <v>23482.5</v>
      </c>
      <c r="M42" s="32">
        <v>12900.2</v>
      </c>
      <c r="N42" s="34">
        <v>10582.2</v>
      </c>
    </row>
    <row r="43" spans="1:15" ht="11.45" customHeight="1" x14ac:dyDescent="0.2">
      <c r="A43" s="41" t="s">
        <v>38</v>
      </c>
      <c r="B43" s="44"/>
      <c r="C43" s="37">
        <v>1843.7</v>
      </c>
      <c r="D43" s="37">
        <v>977.2</v>
      </c>
      <c r="E43" s="37">
        <v>866.4</v>
      </c>
      <c r="F43" s="37">
        <v>4510.5</v>
      </c>
      <c r="G43" s="37">
        <v>2361.6999999999998</v>
      </c>
      <c r="H43" s="38">
        <v>2148.6999999999998</v>
      </c>
      <c r="I43" s="37">
        <v>23275.599999999999</v>
      </c>
      <c r="J43" s="37">
        <v>12744.2</v>
      </c>
      <c r="K43" s="38">
        <v>10531.4</v>
      </c>
      <c r="L43" s="37">
        <v>23440.3</v>
      </c>
      <c r="M43" s="37">
        <v>12838</v>
      </c>
      <c r="N43" s="39">
        <v>10602.3</v>
      </c>
    </row>
    <row r="44" spans="1:15" ht="11.45" customHeight="1" x14ac:dyDescent="0.2">
      <c r="A44" s="30" t="s">
        <v>85</v>
      </c>
      <c r="B44" s="31"/>
      <c r="C44" s="32">
        <v>1799.5</v>
      </c>
      <c r="D44" s="32">
        <v>944.4</v>
      </c>
      <c r="E44" s="32">
        <v>855.1</v>
      </c>
      <c r="F44" s="32">
        <v>4427.2</v>
      </c>
      <c r="G44" s="32">
        <v>2309.9</v>
      </c>
      <c r="H44" s="33">
        <v>2117.3000000000002</v>
      </c>
      <c r="I44" s="32">
        <v>23278</v>
      </c>
      <c r="J44" s="32">
        <v>12653.9</v>
      </c>
      <c r="K44" s="33">
        <v>10624</v>
      </c>
      <c r="L44" s="32">
        <v>23433</v>
      </c>
      <c r="M44" s="32">
        <v>12740.6</v>
      </c>
      <c r="N44" s="34">
        <v>10692.4</v>
      </c>
    </row>
    <row r="45" spans="1:15" ht="11.45" customHeight="1" x14ac:dyDescent="0.2">
      <c r="A45" s="36" t="s">
        <v>39</v>
      </c>
      <c r="B45" s="31"/>
      <c r="C45" s="37">
        <v>1824.8</v>
      </c>
      <c r="D45" s="37">
        <v>957.9</v>
      </c>
      <c r="E45" s="37">
        <v>866.8</v>
      </c>
      <c r="F45" s="37">
        <v>4431.7</v>
      </c>
      <c r="G45" s="37">
        <v>2307.9</v>
      </c>
      <c r="H45" s="38">
        <v>2123.6</v>
      </c>
      <c r="I45" s="37">
        <v>23325.9</v>
      </c>
      <c r="J45" s="37">
        <v>12695.300000000001</v>
      </c>
      <c r="K45" s="38">
        <v>10630.6</v>
      </c>
      <c r="L45" s="37">
        <v>23489.5</v>
      </c>
      <c r="M45" s="37">
        <v>12787.6</v>
      </c>
      <c r="N45" s="39">
        <v>10701.9</v>
      </c>
    </row>
    <row r="46" spans="1:15" ht="11.45" customHeight="1" x14ac:dyDescent="0.2">
      <c r="A46" s="30" t="s">
        <v>40</v>
      </c>
      <c r="B46" s="31"/>
      <c r="C46" s="32">
        <v>1886.8</v>
      </c>
      <c r="D46" s="32">
        <v>1005.5</v>
      </c>
      <c r="E46" s="32">
        <v>881.4</v>
      </c>
      <c r="F46" s="32">
        <v>4456.6000000000004</v>
      </c>
      <c r="G46" s="32">
        <v>2333.5</v>
      </c>
      <c r="H46" s="33">
        <v>2123.1999999999998</v>
      </c>
      <c r="I46" s="32">
        <v>23324.100000000002</v>
      </c>
      <c r="J46" s="32">
        <v>12688.5</v>
      </c>
      <c r="K46" s="33">
        <v>10635.7</v>
      </c>
      <c r="L46" s="32">
        <v>23491.9</v>
      </c>
      <c r="M46" s="32">
        <v>12782.4</v>
      </c>
      <c r="N46" s="34">
        <v>10709.6</v>
      </c>
    </row>
    <row r="47" spans="1:15" ht="11.45" customHeight="1" x14ac:dyDescent="0.2">
      <c r="A47" s="41" t="s">
        <v>41</v>
      </c>
      <c r="B47" s="44"/>
      <c r="C47" s="37">
        <v>1724.5</v>
      </c>
      <c r="D47" s="37">
        <v>913.69999999999993</v>
      </c>
      <c r="E47" s="37">
        <v>810.8</v>
      </c>
      <c r="F47" s="37">
        <v>4261.6000000000004</v>
      </c>
      <c r="G47" s="37">
        <v>2227.5</v>
      </c>
      <c r="H47" s="38">
        <v>2034.1</v>
      </c>
      <c r="I47" s="37">
        <v>23197.600000000002</v>
      </c>
      <c r="J47" s="37">
        <v>12554.5</v>
      </c>
      <c r="K47" s="38">
        <v>10643.1</v>
      </c>
      <c r="L47" s="37">
        <v>23360.400000000001</v>
      </c>
      <c r="M47" s="37">
        <v>12647.7</v>
      </c>
      <c r="N47" s="39">
        <v>10712.7</v>
      </c>
    </row>
    <row r="48" spans="1:15" ht="11.45" customHeight="1" x14ac:dyDescent="0.2">
      <c r="A48" s="30" t="s">
        <v>42</v>
      </c>
      <c r="B48" s="31"/>
      <c r="C48" s="32">
        <v>1723</v>
      </c>
      <c r="D48" s="32">
        <v>918.8</v>
      </c>
      <c r="E48" s="32">
        <v>804.2</v>
      </c>
      <c r="F48" s="32">
        <v>4215.2</v>
      </c>
      <c r="G48" s="32">
        <v>2197.8000000000002</v>
      </c>
      <c r="H48" s="33">
        <v>2017.4</v>
      </c>
      <c r="I48" s="32">
        <v>23157.9</v>
      </c>
      <c r="J48" s="32">
        <v>12507.5</v>
      </c>
      <c r="K48" s="33">
        <v>10650.4</v>
      </c>
      <c r="L48" s="32">
        <v>23308.400000000001</v>
      </c>
      <c r="M48" s="32">
        <v>12596.6</v>
      </c>
      <c r="N48" s="34">
        <v>10711.8</v>
      </c>
    </row>
    <row r="49" spans="1:14" ht="11.45" customHeight="1" x14ac:dyDescent="0.2">
      <c r="A49" s="36" t="s">
        <v>43</v>
      </c>
      <c r="B49" s="31"/>
      <c r="C49" s="37">
        <v>1706</v>
      </c>
      <c r="D49" s="37">
        <v>919.2</v>
      </c>
      <c r="E49" s="37">
        <v>786.80000000000007</v>
      </c>
      <c r="F49" s="37">
        <v>4148.6000000000004</v>
      </c>
      <c r="G49" s="37">
        <v>2183.1000000000004</v>
      </c>
      <c r="H49" s="38">
        <v>1965.4</v>
      </c>
      <c r="I49" s="37">
        <v>23058.800000000003</v>
      </c>
      <c r="J49" s="37">
        <v>12443.1</v>
      </c>
      <c r="K49" s="38">
        <v>10615.699999999999</v>
      </c>
      <c r="L49" s="37">
        <v>23207.9</v>
      </c>
      <c r="M49" s="37">
        <v>12527.6</v>
      </c>
      <c r="N49" s="39">
        <v>10680.3</v>
      </c>
    </row>
    <row r="50" spans="1:14" ht="11.45" customHeight="1" x14ac:dyDescent="0.2">
      <c r="A50" s="30" t="s">
        <v>44</v>
      </c>
      <c r="B50" s="31"/>
      <c r="C50" s="32">
        <v>1776.1000000000001</v>
      </c>
      <c r="D50" s="32">
        <v>946.7</v>
      </c>
      <c r="E50" s="32">
        <v>829.5</v>
      </c>
      <c r="F50" s="32">
        <v>4212.7</v>
      </c>
      <c r="G50" s="32">
        <v>2197.1000000000004</v>
      </c>
      <c r="H50" s="33">
        <v>2015.6</v>
      </c>
      <c r="I50" s="32">
        <v>23029</v>
      </c>
      <c r="J50" s="32">
        <v>12462.300000000001</v>
      </c>
      <c r="K50" s="33">
        <v>10566.699999999999</v>
      </c>
      <c r="L50" s="32">
        <v>23173.4</v>
      </c>
      <c r="M50" s="32">
        <v>12545.6</v>
      </c>
      <c r="N50" s="34">
        <v>10627.8</v>
      </c>
    </row>
    <row r="51" spans="1:14" ht="11.45" customHeight="1" x14ac:dyDescent="0.2">
      <c r="A51" s="41" t="s">
        <v>45</v>
      </c>
      <c r="B51" s="44"/>
      <c r="C51" s="37">
        <v>1652.6000000000001</v>
      </c>
      <c r="D51" s="37">
        <v>881.5</v>
      </c>
      <c r="E51" s="37">
        <v>771.1</v>
      </c>
      <c r="F51" s="37">
        <v>4039.7</v>
      </c>
      <c r="G51" s="37">
        <v>2100.1999999999998</v>
      </c>
      <c r="H51" s="38">
        <v>1939.5</v>
      </c>
      <c r="I51" s="37">
        <v>22927.800000000003</v>
      </c>
      <c r="J51" s="37">
        <v>12335.2</v>
      </c>
      <c r="K51" s="38">
        <v>10592.5</v>
      </c>
      <c r="L51" s="37">
        <v>23070.9</v>
      </c>
      <c r="M51" s="37">
        <v>12415.6</v>
      </c>
      <c r="N51" s="39">
        <v>10655.2</v>
      </c>
    </row>
    <row r="52" spans="1:14" ht="11.45" customHeight="1" x14ac:dyDescent="0.2">
      <c r="A52" s="30" t="s">
        <v>46</v>
      </c>
      <c r="B52" s="31"/>
      <c r="C52" s="32">
        <v>1588.5</v>
      </c>
      <c r="D52" s="32">
        <v>848.5</v>
      </c>
      <c r="E52" s="32">
        <v>740.1</v>
      </c>
      <c r="F52" s="32">
        <v>3933</v>
      </c>
      <c r="G52" s="32">
        <v>2044.3</v>
      </c>
      <c r="H52" s="33">
        <v>1888.8000000000002</v>
      </c>
      <c r="I52" s="32">
        <v>22749</v>
      </c>
      <c r="J52" s="32">
        <v>12204.7</v>
      </c>
      <c r="K52" s="33">
        <v>10544.099999999999</v>
      </c>
      <c r="L52" s="32">
        <v>22883.9</v>
      </c>
      <c r="M52" s="32">
        <v>12282.1</v>
      </c>
      <c r="N52" s="34">
        <v>10601.8</v>
      </c>
    </row>
    <row r="53" spans="1:14" ht="11.45" customHeight="1" x14ac:dyDescent="0.2">
      <c r="A53" s="36" t="s">
        <v>47</v>
      </c>
      <c r="B53" s="31"/>
      <c r="C53" s="37">
        <v>1582.4</v>
      </c>
      <c r="D53" s="37">
        <v>851.40000000000009</v>
      </c>
      <c r="E53" s="37">
        <v>730.9</v>
      </c>
      <c r="F53" s="37">
        <v>3915</v>
      </c>
      <c r="G53" s="37">
        <v>2046.1000000000001</v>
      </c>
      <c r="H53" s="38">
        <v>1868.9</v>
      </c>
      <c r="I53" s="37">
        <v>22839.100000000002</v>
      </c>
      <c r="J53" s="37">
        <v>12291.400000000001</v>
      </c>
      <c r="K53" s="38">
        <v>10547.6</v>
      </c>
      <c r="L53" s="37">
        <v>22975.9</v>
      </c>
      <c r="M53" s="37">
        <v>12373.2</v>
      </c>
      <c r="N53" s="39">
        <v>10602.7</v>
      </c>
    </row>
    <row r="54" spans="1:14" ht="11.45" customHeight="1" x14ac:dyDescent="0.2">
      <c r="A54" s="30" t="s">
        <v>48</v>
      </c>
      <c r="B54" s="31"/>
      <c r="C54" s="32">
        <v>1656.1</v>
      </c>
      <c r="D54" s="32">
        <v>890.09999999999991</v>
      </c>
      <c r="E54" s="32">
        <v>765.9</v>
      </c>
      <c r="F54" s="32">
        <v>3970.7</v>
      </c>
      <c r="G54" s="32">
        <v>2080.6999999999998</v>
      </c>
      <c r="H54" s="33">
        <v>1889.9</v>
      </c>
      <c r="I54" s="32">
        <v>22782.600000000002</v>
      </c>
      <c r="J54" s="32">
        <v>12310.3</v>
      </c>
      <c r="K54" s="33">
        <v>10472.4</v>
      </c>
      <c r="L54" s="32">
        <v>22931.7</v>
      </c>
      <c r="M54" s="32">
        <v>12399.3</v>
      </c>
      <c r="N54" s="34">
        <v>10532.4</v>
      </c>
    </row>
    <row r="55" spans="1:14" ht="11.45" customHeight="1" x14ac:dyDescent="0.2">
      <c r="A55" s="36" t="s">
        <v>49</v>
      </c>
      <c r="B55" s="44"/>
      <c r="C55" s="37">
        <v>1570.8</v>
      </c>
      <c r="D55" s="37">
        <v>828.7</v>
      </c>
      <c r="E55" s="37">
        <v>742</v>
      </c>
      <c r="F55" s="37">
        <v>3861.6000000000004</v>
      </c>
      <c r="G55" s="37">
        <v>2009.6000000000001</v>
      </c>
      <c r="H55" s="38">
        <v>1851.9</v>
      </c>
      <c r="I55" s="37">
        <v>22883.7</v>
      </c>
      <c r="J55" s="37">
        <v>12299.7</v>
      </c>
      <c r="K55" s="38">
        <v>10584.1</v>
      </c>
      <c r="L55" s="37">
        <v>23026.799999999999</v>
      </c>
      <c r="M55" s="37">
        <v>12382</v>
      </c>
      <c r="N55" s="39">
        <v>10644.9</v>
      </c>
    </row>
    <row r="56" spans="1:14" ht="11.45" customHeight="1" x14ac:dyDescent="0.2">
      <c r="A56" s="30" t="s">
        <v>50</v>
      </c>
      <c r="B56" s="31"/>
      <c r="C56" s="32">
        <v>1522.7</v>
      </c>
      <c r="D56" s="32">
        <v>820.59999999999991</v>
      </c>
      <c r="E56" s="32">
        <v>702.1</v>
      </c>
      <c r="F56" s="32">
        <v>3769.7</v>
      </c>
      <c r="G56" s="32">
        <v>1977.3999999999999</v>
      </c>
      <c r="H56" s="33">
        <v>1792.3000000000002</v>
      </c>
      <c r="I56" s="32">
        <v>22755.200000000001</v>
      </c>
      <c r="J56" s="32">
        <v>12236.699999999999</v>
      </c>
      <c r="K56" s="33">
        <v>10518.5</v>
      </c>
      <c r="L56" s="32">
        <v>22899.4</v>
      </c>
      <c r="M56" s="32">
        <v>12322.4</v>
      </c>
      <c r="N56" s="34">
        <v>10577</v>
      </c>
    </row>
    <row r="57" spans="1:14" ht="11.45" customHeight="1" x14ac:dyDescent="0.2">
      <c r="A57" s="36" t="s">
        <v>51</v>
      </c>
      <c r="B57" s="31"/>
      <c r="C57" s="37">
        <v>1558.8999999999999</v>
      </c>
      <c r="D57" s="37">
        <v>824.2</v>
      </c>
      <c r="E57" s="37">
        <v>734.6</v>
      </c>
      <c r="F57" s="37">
        <v>3770</v>
      </c>
      <c r="G57" s="37">
        <v>1954.9</v>
      </c>
      <c r="H57" s="38">
        <v>1815</v>
      </c>
      <c r="I57" s="37">
        <v>22866.400000000001</v>
      </c>
      <c r="J57" s="37">
        <v>12262.8</v>
      </c>
      <c r="K57" s="38">
        <v>10603.7</v>
      </c>
      <c r="L57" s="37">
        <v>23015.5</v>
      </c>
      <c r="M57" s="37">
        <v>12349.9</v>
      </c>
      <c r="N57" s="39">
        <v>10665.7</v>
      </c>
    </row>
    <row r="58" spans="1:14" ht="11.45" customHeight="1" x14ac:dyDescent="0.2">
      <c r="A58" s="30" t="s">
        <v>52</v>
      </c>
      <c r="B58" s="31"/>
      <c r="C58" s="32">
        <v>1645.9</v>
      </c>
      <c r="D58" s="32">
        <v>875.6</v>
      </c>
      <c r="E58" s="32">
        <v>770.2</v>
      </c>
      <c r="F58" s="32">
        <v>3841.6</v>
      </c>
      <c r="G58" s="32">
        <v>2008.3000000000002</v>
      </c>
      <c r="H58" s="33">
        <v>1833.2</v>
      </c>
      <c r="I58" s="32">
        <v>22742.3</v>
      </c>
      <c r="J58" s="32">
        <v>12271.099999999999</v>
      </c>
      <c r="K58" s="33">
        <v>10471.300000000001</v>
      </c>
      <c r="L58" s="32">
        <v>22899.5</v>
      </c>
      <c r="M58" s="32">
        <v>12355.3</v>
      </c>
      <c r="N58" s="34">
        <v>10544.2</v>
      </c>
    </row>
    <row r="59" spans="1:14" ht="11.45" customHeight="1" x14ac:dyDescent="0.2">
      <c r="A59" s="36" t="s">
        <v>53</v>
      </c>
      <c r="B59" s="44"/>
      <c r="C59" s="37">
        <v>1486.8</v>
      </c>
      <c r="D59" s="37">
        <v>802.7</v>
      </c>
      <c r="E59" s="37">
        <v>684.1</v>
      </c>
      <c r="F59" s="37">
        <v>3660.3</v>
      </c>
      <c r="G59" s="37">
        <v>1914.1000000000001</v>
      </c>
      <c r="H59" s="38">
        <v>1746.1999999999998</v>
      </c>
      <c r="I59" s="37">
        <v>22704.600000000002</v>
      </c>
      <c r="J59" s="37">
        <v>12156.1</v>
      </c>
      <c r="K59" s="38">
        <v>10548.4</v>
      </c>
      <c r="L59" s="37">
        <v>22873.7</v>
      </c>
      <c r="M59" s="37">
        <v>12250.9</v>
      </c>
      <c r="N59" s="39">
        <v>10622.8</v>
      </c>
    </row>
    <row r="60" spans="1:14" ht="11.45" customHeight="1" x14ac:dyDescent="0.2">
      <c r="A60" s="30" t="s">
        <v>54</v>
      </c>
      <c r="B60" s="31"/>
      <c r="C60" s="32">
        <v>1441.2</v>
      </c>
      <c r="D60" s="32">
        <v>781.2</v>
      </c>
      <c r="E60" s="32">
        <v>659.9</v>
      </c>
      <c r="F60" s="32">
        <v>3586.5</v>
      </c>
      <c r="G60" s="32">
        <v>1879</v>
      </c>
      <c r="H60" s="33">
        <v>1707.4</v>
      </c>
      <c r="I60" s="32">
        <v>22663.200000000001</v>
      </c>
      <c r="J60" s="32">
        <v>12138.9</v>
      </c>
      <c r="K60" s="33">
        <v>10524.300000000001</v>
      </c>
      <c r="L60" s="32">
        <v>22821</v>
      </c>
      <c r="M60" s="32">
        <v>12225.3</v>
      </c>
      <c r="N60" s="34">
        <v>10595.7</v>
      </c>
    </row>
    <row r="61" spans="1:14" ht="11.45" customHeight="1" x14ac:dyDescent="0.2">
      <c r="A61" s="36" t="s">
        <v>55</v>
      </c>
      <c r="B61" s="31"/>
      <c r="C61" s="37">
        <v>1490.3999999999999</v>
      </c>
      <c r="D61" s="37">
        <v>806.1</v>
      </c>
      <c r="E61" s="37">
        <v>684.30000000000007</v>
      </c>
      <c r="F61" s="37">
        <v>3632.2</v>
      </c>
      <c r="G61" s="37">
        <v>1901.1999999999998</v>
      </c>
      <c r="H61" s="38">
        <v>1731</v>
      </c>
      <c r="I61" s="37">
        <v>22707.100000000002</v>
      </c>
      <c r="J61" s="37">
        <v>12128.1</v>
      </c>
      <c r="K61" s="38">
        <v>10578.9</v>
      </c>
      <c r="L61" s="37">
        <v>22875.7</v>
      </c>
      <c r="M61" s="37">
        <v>12220.7</v>
      </c>
      <c r="N61" s="39">
        <v>10654.9</v>
      </c>
    </row>
    <row r="62" spans="1:14" ht="11.45" customHeight="1" x14ac:dyDescent="0.2">
      <c r="A62" s="30" t="s">
        <v>56</v>
      </c>
      <c r="B62" s="31"/>
      <c r="C62" s="32">
        <v>1543.6</v>
      </c>
      <c r="D62" s="32">
        <v>820.1</v>
      </c>
      <c r="E62" s="32">
        <v>723.5</v>
      </c>
      <c r="F62" s="32">
        <v>3695.2</v>
      </c>
      <c r="G62" s="32">
        <v>1925.8000000000002</v>
      </c>
      <c r="H62" s="33">
        <v>1769.4</v>
      </c>
      <c r="I62" s="32">
        <v>22680.6</v>
      </c>
      <c r="J62" s="32">
        <v>12146.7</v>
      </c>
      <c r="K62" s="33">
        <v>10533.900000000001</v>
      </c>
      <c r="L62" s="32">
        <v>22848.3</v>
      </c>
      <c r="M62" s="32">
        <v>12242.1</v>
      </c>
      <c r="N62" s="34">
        <v>10606.2</v>
      </c>
    </row>
    <row r="63" spans="1:14" ht="11.45" customHeight="1" x14ac:dyDescent="0.2">
      <c r="A63" s="36" t="s">
        <v>57</v>
      </c>
      <c r="B63" s="44"/>
      <c r="C63" s="37">
        <v>1430.5</v>
      </c>
      <c r="D63" s="37">
        <v>773.5</v>
      </c>
      <c r="E63" s="37">
        <v>657</v>
      </c>
      <c r="F63" s="37">
        <v>3553.7</v>
      </c>
      <c r="G63" s="37">
        <v>1859.5</v>
      </c>
      <c r="H63" s="38">
        <v>1694.2</v>
      </c>
      <c r="I63" s="37">
        <v>22575.100000000002</v>
      </c>
      <c r="J63" s="37">
        <v>12066.4</v>
      </c>
      <c r="K63" s="38">
        <v>10508.5</v>
      </c>
      <c r="L63" s="37">
        <v>22745.9</v>
      </c>
      <c r="M63" s="37">
        <v>12166.9</v>
      </c>
      <c r="N63" s="39">
        <v>10578.9</v>
      </c>
    </row>
    <row r="64" spans="1:14" ht="11.45" customHeight="1" x14ac:dyDescent="0.2">
      <c r="A64" s="30" t="s">
        <v>58</v>
      </c>
      <c r="B64" s="31"/>
      <c r="C64" s="32">
        <v>1420.6000000000001</v>
      </c>
      <c r="D64" s="32">
        <v>770.7</v>
      </c>
      <c r="E64" s="32">
        <v>650</v>
      </c>
      <c r="F64" s="32">
        <v>3523.1000000000004</v>
      </c>
      <c r="G64" s="32">
        <v>1845.7</v>
      </c>
      <c r="H64" s="33">
        <v>1677.5</v>
      </c>
      <c r="I64" s="32">
        <v>22518</v>
      </c>
      <c r="J64" s="32">
        <v>12034.5</v>
      </c>
      <c r="K64" s="33">
        <v>10483.6</v>
      </c>
      <c r="L64" s="32">
        <v>22693.3</v>
      </c>
      <c r="M64" s="32">
        <v>12139.1</v>
      </c>
      <c r="N64" s="34">
        <v>10554.2</v>
      </c>
    </row>
    <row r="65" spans="1:14" ht="11.45" customHeight="1" x14ac:dyDescent="0.2">
      <c r="A65" s="36" t="s">
        <v>59</v>
      </c>
      <c r="B65" s="31"/>
      <c r="C65" s="37">
        <v>1476.8</v>
      </c>
      <c r="D65" s="37">
        <v>793.40000000000009</v>
      </c>
      <c r="E65" s="37">
        <v>683.4</v>
      </c>
      <c r="F65" s="37">
        <v>3598.3999999999996</v>
      </c>
      <c r="G65" s="37">
        <v>1875</v>
      </c>
      <c r="H65" s="38">
        <v>1723.5</v>
      </c>
      <c r="I65" s="37">
        <v>22544.6</v>
      </c>
      <c r="J65" s="37">
        <v>12051</v>
      </c>
      <c r="K65" s="38">
        <v>10493.5</v>
      </c>
      <c r="L65" s="37">
        <v>22727.599999999999</v>
      </c>
      <c r="M65" s="37">
        <v>12158.3</v>
      </c>
      <c r="N65" s="39">
        <v>10569.4</v>
      </c>
    </row>
    <row r="66" spans="1:14" ht="11.45" customHeight="1" x14ac:dyDescent="0.2">
      <c r="A66" s="30" t="s">
        <v>60</v>
      </c>
      <c r="B66" s="31"/>
      <c r="C66" s="32">
        <v>1610</v>
      </c>
      <c r="D66" s="32">
        <v>876.3</v>
      </c>
      <c r="E66" s="32">
        <v>733.7</v>
      </c>
      <c r="F66" s="32">
        <v>3727.8</v>
      </c>
      <c r="G66" s="32">
        <v>1959.7</v>
      </c>
      <c r="H66" s="33">
        <v>1768.2</v>
      </c>
      <c r="I66" s="32">
        <v>22590.800000000003</v>
      </c>
      <c r="J66" s="32">
        <v>12118.2</v>
      </c>
      <c r="K66" s="33">
        <v>10472.699999999999</v>
      </c>
      <c r="L66" s="32">
        <v>22780.9</v>
      </c>
      <c r="M66" s="32">
        <v>12231.2</v>
      </c>
      <c r="N66" s="34">
        <v>10549.8</v>
      </c>
    </row>
    <row r="67" spans="1:14" ht="11.45" customHeight="1" x14ac:dyDescent="0.2">
      <c r="A67" s="36" t="s">
        <v>61</v>
      </c>
      <c r="B67" s="44"/>
      <c r="C67" s="37">
        <v>1489.8000000000002</v>
      </c>
      <c r="D67" s="37">
        <v>790</v>
      </c>
      <c r="E67" s="37">
        <v>699.9</v>
      </c>
      <c r="F67" s="37">
        <v>3591.5</v>
      </c>
      <c r="G67" s="37">
        <v>1868.9</v>
      </c>
      <c r="H67" s="38">
        <v>1722.6999999999998</v>
      </c>
      <c r="I67" s="37">
        <v>22578.6</v>
      </c>
      <c r="J67" s="37">
        <v>12050.199999999999</v>
      </c>
      <c r="K67" s="38">
        <v>10528.300000000001</v>
      </c>
      <c r="L67" s="37">
        <v>22765</v>
      </c>
      <c r="M67" s="37">
        <v>12159.8</v>
      </c>
      <c r="N67" s="39">
        <v>10605.2</v>
      </c>
    </row>
    <row r="68" spans="1:14" ht="11.45" customHeight="1" x14ac:dyDescent="0.2">
      <c r="A68" s="30" t="s">
        <v>62</v>
      </c>
      <c r="B68" s="31"/>
      <c r="C68" s="32">
        <v>1417.8500800000018</v>
      </c>
      <c r="D68" s="32">
        <v>774.03159000000187</v>
      </c>
      <c r="E68" s="32">
        <v>643.81849</v>
      </c>
      <c r="F68" s="32">
        <v>3519.605129999999</v>
      </c>
      <c r="G68" s="32">
        <v>1848.6381500000025</v>
      </c>
      <c r="H68" s="33">
        <v>1670.9669800000011</v>
      </c>
      <c r="I68" s="32">
        <v>22480.801109999869</v>
      </c>
      <c r="J68" s="32">
        <v>12008.594410000142</v>
      </c>
      <c r="K68" s="33">
        <v>10472.20670000001</v>
      </c>
      <c r="L68" s="32">
        <v>22670.28408999983</v>
      </c>
      <c r="M68" s="32">
        <v>12124.751490000139</v>
      </c>
      <c r="N68" s="34">
        <v>10545.532600000017</v>
      </c>
    </row>
    <row r="69" spans="1:14" ht="11.45" customHeight="1" x14ac:dyDescent="0.2">
      <c r="A69" s="36" t="s">
        <v>63</v>
      </c>
      <c r="B69" s="31"/>
      <c r="C69" s="37">
        <v>1506.9879499999988</v>
      </c>
      <c r="D69" s="37">
        <v>819.93388000000061</v>
      </c>
      <c r="E69" s="37">
        <v>687.05406999999889</v>
      </c>
      <c r="F69" s="37">
        <v>3612.5400200000017</v>
      </c>
      <c r="G69" s="37">
        <v>1894.0425100000034</v>
      </c>
      <c r="H69" s="38">
        <v>1718.497509999997</v>
      </c>
      <c r="I69" s="37">
        <v>22637.400789999945</v>
      </c>
      <c r="J69" s="37">
        <v>12086.160959999877</v>
      </c>
      <c r="K69" s="38">
        <v>10551.239829999946</v>
      </c>
      <c r="L69" s="37">
        <v>22834.166999999943</v>
      </c>
      <c r="M69" s="37">
        <v>12202.240599999879</v>
      </c>
      <c r="N69" s="39">
        <v>10631.926399999958</v>
      </c>
    </row>
    <row r="70" spans="1:14" ht="11.45" customHeight="1" x14ac:dyDescent="0.2">
      <c r="A70" s="30" t="s">
        <v>64</v>
      </c>
      <c r="B70" s="31"/>
      <c r="C70" s="32">
        <v>1602.2068199999999</v>
      </c>
      <c r="D70" s="32">
        <v>875.69146000000012</v>
      </c>
      <c r="E70" s="32">
        <v>726.51536000000067</v>
      </c>
      <c r="F70" s="32">
        <v>3702.8731399999924</v>
      </c>
      <c r="G70" s="32">
        <v>1966.1202000000008</v>
      </c>
      <c r="H70" s="33">
        <v>1736.7529399999994</v>
      </c>
      <c r="I70" s="32">
        <v>22647.477359999833</v>
      </c>
      <c r="J70" s="32">
        <v>12151.165609999782</v>
      </c>
      <c r="K70" s="33">
        <v>10496.31174999995</v>
      </c>
      <c r="L70" s="32">
        <v>22853.95531999991</v>
      </c>
      <c r="M70" s="32">
        <v>12271.973159999769</v>
      </c>
      <c r="N70" s="34">
        <v>10581.982159999945</v>
      </c>
    </row>
    <row r="71" spans="1:14" ht="11.45" customHeight="1" x14ac:dyDescent="0.2">
      <c r="A71" s="36" t="s">
        <v>65</v>
      </c>
      <c r="B71" s="44"/>
      <c r="C71" s="37">
        <v>1499.7395100000044</v>
      </c>
      <c r="D71" s="37">
        <v>807.68614000000139</v>
      </c>
      <c r="E71" s="37">
        <v>692.05337000000077</v>
      </c>
      <c r="F71" s="37">
        <v>3594.5797300000086</v>
      </c>
      <c r="G71" s="37">
        <v>1905.5953200000006</v>
      </c>
      <c r="H71" s="38">
        <v>1688.9844100000037</v>
      </c>
      <c r="I71" s="37">
        <v>22660.408790000096</v>
      </c>
      <c r="J71" s="37">
        <v>12109.125860000026</v>
      </c>
      <c r="K71" s="38">
        <v>10551.282930000061</v>
      </c>
      <c r="L71" s="37">
        <v>22868.845490000171</v>
      </c>
      <c r="M71" s="37">
        <v>12227.222880000041</v>
      </c>
      <c r="N71" s="39">
        <v>10641.622610000049</v>
      </c>
    </row>
    <row r="72" spans="1:14" ht="11.45" customHeight="1" x14ac:dyDescent="0.2">
      <c r="A72" s="30" t="s">
        <v>66</v>
      </c>
      <c r="B72" s="31"/>
      <c r="C72" s="32">
        <v>1455.1255599999993</v>
      </c>
      <c r="D72" s="32">
        <v>780.86531999999977</v>
      </c>
      <c r="E72" s="32">
        <v>674.2602400000012</v>
      </c>
      <c r="F72" s="32">
        <v>3537.0658999999978</v>
      </c>
      <c r="G72" s="32">
        <v>1874.5748700000017</v>
      </c>
      <c r="H72" s="33">
        <v>1662.4910299999997</v>
      </c>
      <c r="I72" s="32">
        <v>22619.35980999994</v>
      </c>
      <c r="J72" s="32">
        <v>12053.168650000072</v>
      </c>
      <c r="K72" s="33">
        <v>10566.191159999853</v>
      </c>
      <c r="L72" s="32">
        <v>22825.35450999995</v>
      </c>
      <c r="M72" s="32">
        <v>12169.578320000048</v>
      </c>
      <c r="N72" s="34">
        <v>10655.776189999871</v>
      </c>
    </row>
    <row r="73" spans="1:14" ht="11.45" customHeight="1" x14ac:dyDescent="0.2">
      <c r="A73" s="36" t="s">
        <v>67</v>
      </c>
      <c r="B73" s="44"/>
      <c r="C73" s="37">
        <v>1528.4900800000032</v>
      </c>
      <c r="D73" s="37">
        <v>836.20070000000032</v>
      </c>
      <c r="E73" s="37">
        <v>692.28937999999971</v>
      </c>
      <c r="F73" s="37">
        <v>3618.0453000000016</v>
      </c>
      <c r="G73" s="37">
        <v>1921.9280900000028</v>
      </c>
      <c r="H73" s="38">
        <v>1696.1172099999994</v>
      </c>
      <c r="I73" s="37">
        <v>22807.489210000491</v>
      </c>
      <c r="J73" s="37">
        <v>12154.79331000015</v>
      </c>
      <c r="K73" s="38">
        <v>10652.695900000084</v>
      </c>
      <c r="L73" s="37">
        <v>23035.537320000483</v>
      </c>
      <c r="M73" s="37">
        <v>12284.33778000014</v>
      </c>
      <c r="N73" s="39">
        <v>10751.199540000063</v>
      </c>
    </row>
    <row r="74" spans="1:14" ht="11.45" customHeight="1" x14ac:dyDescent="0.2">
      <c r="A74" s="30" t="s">
        <v>68</v>
      </c>
      <c r="B74" s="31"/>
      <c r="C74" s="32">
        <v>1657.6118899999992</v>
      </c>
      <c r="D74" s="32">
        <v>910.78351999999893</v>
      </c>
      <c r="E74" s="32">
        <v>746.82837000000109</v>
      </c>
      <c r="F74" s="32">
        <v>3765.6185799999957</v>
      </c>
      <c r="G74" s="32">
        <v>2001.3549400000011</v>
      </c>
      <c r="H74" s="33">
        <v>1764.2636400000004</v>
      </c>
      <c r="I74" s="32">
        <v>22857.208960000033</v>
      </c>
      <c r="J74" s="32">
        <v>12190.895539999901</v>
      </c>
      <c r="K74" s="33">
        <v>10666.31342000006</v>
      </c>
      <c r="L74" s="32">
        <v>23088.704140000031</v>
      </c>
      <c r="M74" s="32">
        <v>12325.014929999912</v>
      </c>
      <c r="N74" s="34">
        <v>10763.689210000059</v>
      </c>
    </row>
    <row r="75" spans="1:14" ht="11.45" customHeight="1" x14ac:dyDescent="0.2">
      <c r="A75" s="36" t="s">
        <v>69</v>
      </c>
      <c r="B75" s="44"/>
      <c r="C75" s="37">
        <v>1516.5685200000012</v>
      </c>
      <c r="D75" s="37">
        <v>838.50948999999969</v>
      </c>
      <c r="E75" s="37">
        <v>678.05902999999932</v>
      </c>
      <c r="F75" s="37">
        <v>3638.7096900000079</v>
      </c>
      <c r="G75" s="37">
        <v>1941.504109999996</v>
      </c>
      <c r="H75" s="38">
        <v>1697.2055800000012</v>
      </c>
      <c r="I75" s="37">
        <v>22929.787750000065</v>
      </c>
      <c r="J75" s="37">
        <v>12179.174340000052</v>
      </c>
      <c r="K75" s="38">
        <v>10750.613409999965</v>
      </c>
      <c r="L75" s="37">
        <v>23158.812160000154</v>
      </c>
      <c r="M75" s="37">
        <v>12314.706230000071</v>
      </c>
      <c r="N75" s="39">
        <v>10844.105929999929</v>
      </c>
    </row>
    <row r="76" spans="1:14" ht="11.45" customHeight="1" x14ac:dyDescent="0.2">
      <c r="A76" s="30" t="s">
        <v>70</v>
      </c>
      <c r="B76" s="31"/>
      <c r="C76" s="32">
        <v>1473.6268499999983</v>
      </c>
      <c r="D76" s="32">
        <v>820.42018999999959</v>
      </c>
      <c r="E76" s="32">
        <v>653.20666000000074</v>
      </c>
      <c r="F76" s="32">
        <v>3568.6333800000034</v>
      </c>
      <c r="G76" s="32">
        <v>1903.8744599999993</v>
      </c>
      <c r="H76" s="33">
        <v>1664.7589200000002</v>
      </c>
      <c r="I76" s="32">
        <v>22749.649050000193</v>
      </c>
      <c r="J76" s="32">
        <v>12084.644220000038</v>
      </c>
      <c r="K76" s="33">
        <v>10665.004829999896</v>
      </c>
      <c r="L76" s="32">
        <v>22994.225770000161</v>
      </c>
      <c r="M76" s="32">
        <v>12225.414760000029</v>
      </c>
      <c r="N76" s="34">
        <v>10768.811009999918</v>
      </c>
    </row>
    <row r="77" spans="1:14" ht="11.45" customHeight="1" x14ac:dyDescent="0.2">
      <c r="A77" s="36" t="s">
        <v>71</v>
      </c>
      <c r="B77" s="44"/>
      <c r="C77" s="37">
        <v>1288.1155900000019</v>
      </c>
      <c r="D77" s="37">
        <v>722.43321000000014</v>
      </c>
      <c r="E77" s="37">
        <v>565.68237999999997</v>
      </c>
      <c r="F77" s="37">
        <v>3257.1523900000002</v>
      </c>
      <c r="G77" s="37">
        <v>1737.9658200000003</v>
      </c>
      <c r="H77" s="38">
        <v>1519.1865699999998</v>
      </c>
      <c r="I77" s="37">
        <v>21731.526120000493</v>
      </c>
      <c r="J77" s="37">
        <v>11661.723389999901</v>
      </c>
      <c r="K77" s="38">
        <v>10069.802729999952</v>
      </c>
      <c r="L77" s="37">
        <v>21975.1777200004</v>
      </c>
      <c r="M77" s="37">
        <v>11800.49970999984</v>
      </c>
      <c r="N77" s="39">
        <v>10174.67800999998</v>
      </c>
    </row>
    <row r="78" spans="1:14" ht="11.45" customHeight="1" x14ac:dyDescent="0.2">
      <c r="A78" s="30" t="s">
        <v>72</v>
      </c>
      <c r="B78" s="31"/>
      <c r="C78" s="32">
        <v>1538.6685100000018</v>
      </c>
      <c r="D78" s="32">
        <v>845.65703000000246</v>
      </c>
      <c r="E78" s="32">
        <v>693.01147999999898</v>
      </c>
      <c r="F78" s="32">
        <v>3617.0339299999982</v>
      </c>
      <c r="G78" s="32">
        <v>1895.8307500000028</v>
      </c>
      <c r="H78" s="33">
        <v>1721.20318</v>
      </c>
      <c r="I78" s="32">
        <v>22634.407280000334</v>
      </c>
      <c r="J78" s="32">
        <v>12059.071129999871</v>
      </c>
      <c r="K78" s="33">
        <v>10575.336149999899</v>
      </c>
      <c r="L78" s="32">
        <v>22899.79647000047</v>
      </c>
      <c r="M78" s="32">
        <v>12211.601149999873</v>
      </c>
      <c r="N78" s="34">
        <v>10688.19531999989</v>
      </c>
    </row>
    <row r="79" spans="1:14" ht="11.45" customHeight="1" x14ac:dyDescent="0.2">
      <c r="A79" s="10" t="s">
        <v>73</v>
      </c>
      <c r="B79" s="44"/>
      <c r="C79" s="37">
        <v>1426.0955400000012</v>
      </c>
      <c r="D79" s="37">
        <v>779.46709000000055</v>
      </c>
      <c r="E79" s="37">
        <v>646.62844999999982</v>
      </c>
      <c r="F79" s="37">
        <v>3557.1324200000008</v>
      </c>
      <c r="G79" s="37">
        <v>1869.8667200000025</v>
      </c>
      <c r="H79" s="38">
        <v>1687.2656999999999</v>
      </c>
      <c r="I79" s="37">
        <v>22783.134160000103</v>
      </c>
      <c r="J79" s="37">
        <v>12039.989819999893</v>
      </c>
      <c r="K79" s="38">
        <v>10743.144339999993</v>
      </c>
      <c r="L79" s="37">
        <v>23064.069849999967</v>
      </c>
      <c r="M79" s="37">
        <v>12198.177189999873</v>
      </c>
      <c r="N79" s="39">
        <v>10865.892660000018</v>
      </c>
    </row>
    <row r="80" spans="1:14" ht="11.45" customHeight="1" x14ac:dyDescent="0.2">
      <c r="A80" s="30" t="s">
        <v>246</v>
      </c>
      <c r="B80" s="31"/>
      <c r="C80" s="32">
        <v>1393.5364000000018</v>
      </c>
      <c r="D80" s="32">
        <v>764.82206999999948</v>
      </c>
      <c r="E80" s="32">
        <v>628.71432999999922</v>
      </c>
      <c r="F80" s="32">
        <v>3481.3529899999985</v>
      </c>
      <c r="G80" s="32">
        <v>1831.9058099999984</v>
      </c>
      <c r="H80" s="33">
        <v>1649.4471799999981</v>
      </c>
      <c r="I80" s="32">
        <v>22580.955269999769</v>
      </c>
      <c r="J80" s="32">
        <v>11928.364389999897</v>
      </c>
      <c r="K80" s="33">
        <v>10652.590880000023</v>
      </c>
      <c r="L80" s="32">
        <v>22860.714839999917</v>
      </c>
      <c r="M80" s="32">
        <v>12085.277499999904</v>
      </c>
      <c r="N80" s="34">
        <v>10775.437340000024</v>
      </c>
    </row>
    <row r="81" spans="1:16" ht="11.45" customHeight="1" x14ac:dyDescent="0.2">
      <c r="A81" s="10" t="s">
        <v>247</v>
      </c>
      <c r="B81" s="44"/>
      <c r="C81" s="37">
        <v>1556.0216899999964</v>
      </c>
      <c r="D81" s="37">
        <v>834.57356000000084</v>
      </c>
      <c r="E81" s="37">
        <v>721.44813000000181</v>
      </c>
      <c r="F81" s="37">
        <v>3678.2177099999931</v>
      </c>
      <c r="G81" s="37">
        <v>1921.6977300000017</v>
      </c>
      <c r="H81" s="38">
        <v>1756.5199800000007</v>
      </c>
      <c r="I81" s="37">
        <v>22920.127969999703</v>
      </c>
      <c r="J81" s="37">
        <v>12078.439679999899</v>
      </c>
      <c r="K81" s="38">
        <v>10841.688290000047</v>
      </c>
      <c r="L81" s="37">
        <v>23215.497279999687</v>
      </c>
      <c r="M81" s="37">
        <v>12248.046129999893</v>
      </c>
      <c r="N81" s="39">
        <v>10967.451150000063</v>
      </c>
    </row>
    <row r="82" spans="1:16" ht="11.45" customHeight="1" x14ac:dyDescent="0.2">
      <c r="A82" s="30" t="s">
        <v>248</v>
      </c>
      <c r="B82" s="31"/>
      <c r="C82" s="32">
        <v>1682.4577899999967</v>
      </c>
      <c r="D82" s="32">
        <v>901.99559000000067</v>
      </c>
      <c r="E82" s="32">
        <v>780.46219999999914</v>
      </c>
      <c r="F82" s="32">
        <v>3812.0880399999969</v>
      </c>
      <c r="G82" s="32">
        <v>1994.4561299999989</v>
      </c>
      <c r="H82" s="33">
        <v>1817.6319100000001</v>
      </c>
      <c r="I82" s="32">
        <v>23152.139720000036</v>
      </c>
      <c r="J82" s="32">
        <v>12222.247479999987</v>
      </c>
      <c r="K82" s="33">
        <v>10929.892239999903</v>
      </c>
      <c r="L82" s="32">
        <v>23447.696070000002</v>
      </c>
      <c r="M82" s="32">
        <v>12389.988379999992</v>
      </c>
      <c r="N82" s="34">
        <v>11057.707689999905</v>
      </c>
    </row>
    <row r="83" spans="1:16" ht="11.45" customHeight="1" x14ac:dyDescent="0.2">
      <c r="A83" s="10" t="s">
        <v>249</v>
      </c>
      <c r="B83" s="44"/>
      <c r="C83" s="37">
        <v>1474.0996999999993</v>
      </c>
      <c r="D83" s="37">
        <v>791.63056000000063</v>
      </c>
      <c r="E83" s="37">
        <v>682.46913999999947</v>
      </c>
      <c r="F83" s="37">
        <v>3580.4029899999982</v>
      </c>
      <c r="G83" s="37">
        <v>1877.6925899999992</v>
      </c>
      <c r="H83" s="38">
        <v>1702.7103999999999</v>
      </c>
      <c r="I83" s="37">
        <v>22971.42664999987</v>
      </c>
      <c r="J83" s="37">
        <v>12096.483249999985</v>
      </c>
      <c r="K83" s="38">
        <v>10874.943399999889</v>
      </c>
      <c r="L83" s="37">
        <v>23288.790289999837</v>
      </c>
      <c r="M83" s="37">
        <v>12279.10971000001</v>
      </c>
      <c r="N83" s="39">
        <v>11009.680579999873</v>
      </c>
    </row>
    <row r="84" spans="1:16" ht="11.45" customHeight="1" x14ac:dyDescent="0.2">
      <c r="A84" s="42" t="s">
        <v>261</v>
      </c>
      <c r="B84" s="31"/>
      <c r="C84" s="32">
        <v>1520.9779599999979</v>
      </c>
      <c r="D84" s="32">
        <v>822.61861999999951</v>
      </c>
      <c r="E84" s="32">
        <v>698.35934000000009</v>
      </c>
      <c r="F84" s="32">
        <v>3616.4819999999927</v>
      </c>
      <c r="G84" s="32">
        <v>1904.5218299999995</v>
      </c>
      <c r="H84" s="33">
        <v>1711.9601699999998</v>
      </c>
      <c r="I84" s="32">
        <v>22934.085400000149</v>
      </c>
      <c r="J84" s="32">
        <v>12084.863429999905</v>
      </c>
      <c r="K84" s="33">
        <v>10849.221970000011</v>
      </c>
      <c r="L84" s="32">
        <v>23259.439600000154</v>
      </c>
      <c r="M84" s="32">
        <v>12268.586119999905</v>
      </c>
      <c r="N84" s="34">
        <v>10990.853479999987</v>
      </c>
    </row>
    <row r="85" spans="1:16" ht="11.45" customHeight="1" x14ac:dyDescent="0.2">
      <c r="A85" s="10" t="s">
        <v>262</v>
      </c>
      <c r="B85" s="44"/>
      <c r="C85" s="37">
        <v>1642.6169299999981</v>
      </c>
      <c r="D85" s="37">
        <v>882.93754999999942</v>
      </c>
      <c r="E85" s="37">
        <v>759.67938000000049</v>
      </c>
      <c r="F85" s="37">
        <v>3740.1904500000001</v>
      </c>
      <c r="G85" s="37">
        <v>1976.41129</v>
      </c>
      <c r="H85" s="38">
        <v>1763.7791600000021</v>
      </c>
      <c r="I85" s="37">
        <v>23070.579800000316</v>
      </c>
      <c r="J85" s="37">
        <v>12157.227870000086</v>
      </c>
      <c r="K85" s="38">
        <v>10913.351929999968</v>
      </c>
      <c r="L85" s="37">
        <v>23387.44036000035</v>
      </c>
      <c r="M85" s="37">
        <v>12331.934050000084</v>
      </c>
      <c r="N85" s="39">
        <v>11055.506310000006</v>
      </c>
    </row>
    <row r="86" spans="1:16" ht="11.45" customHeight="1" x14ac:dyDescent="0.2">
      <c r="A86" s="42" t="s">
        <v>263</v>
      </c>
      <c r="B86" s="31"/>
      <c r="C86" s="32">
        <v>1741.1361499999962</v>
      </c>
      <c r="D86" s="32">
        <v>951.56282000000033</v>
      </c>
      <c r="E86" s="32">
        <v>789.57333000000017</v>
      </c>
      <c r="F86" s="32">
        <v>3842.5597899999934</v>
      </c>
      <c r="G86" s="32">
        <v>2052.9614599999995</v>
      </c>
      <c r="H86" s="33">
        <v>1789.5983300000007</v>
      </c>
      <c r="I86" s="32">
        <v>23192.39182000007</v>
      </c>
      <c r="J86" s="32">
        <v>12262.663149999953</v>
      </c>
      <c r="K86" s="33">
        <v>10929.728670000026</v>
      </c>
      <c r="L86" s="32">
        <v>23525.925410000025</v>
      </c>
      <c r="M86" s="32">
        <v>12451.807999999923</v>
      </c>
      <c r="N86" s="34">
        <v>11074.117410000012</v>
      </c>
    </row>
    <row r="87" spans="1:16" ht="11.45" customHeight="1" x14ac:dyDescent="0.2">
      <c r="A87" s="10" t="s">
        <v>264</v>
      </c>
      <c r="B87" s="44"/>
      <c r="C87" s="37">
        <v>1586.1314500000026</v>
      </c>
      <c r="D87" s="37">
        <v>867.4433400000014</v>
      </c>
      <c r="E87" s="37">
        <v>718.68810999999914</v>
      </c>
      <c r="F87" s="37">
        <v>3697.3415799999998</v>
      </c>
      <c r="G87" s="37">
        <v>1978.8053600000012</v>
      </c>
      <c r="H87" s="38">
        <v>1718.53622</v>
      </c>
      <c r="I87" s="37">
        <v>23154.848359999658</v>
      </c>
      <c r="J87" s="37">
        <v>12195.710250000058</v>
      </c>
      <c r="K87" s="38">
        <v>10959.138109999971</v>
      </c>
      <c r="L87" s="37">
        <v>23487.837779999645</v>
      </c>
      <c r="M87" s="37">
        <v>12378.678210000071</v>
      </c>
      <c r="N87" s="39">
        <v>11109.159569999973</v>
      </c>
    </row>
    <row r="88" spans="1:16" ht="23.45" customHeight="1" x14ac:dyDescent="0.2">
      <c r="A88" s="546"/>
      <c r="B88" s="546"/>
      <c r="C88" s="546"/>
      <c r="D88" s="546"/>
      <c r="E88" s="546"/>
      <c r="F88" s="546"/>
      <c r="G88" s="546"/>
      <c r="H88" s="546"/>
    </row>
    <row r="89" spans="1:16" ht="21.6" customHeight="1" x14ac:dyDescent="0.2">
      <c r="A89" s="547" t="s">
        <v>74</v>
      </c>
      <c r="B89" s="547"/>
      <c r="C89" s="547"/>
      <c r="D89" s="547"/>
      <c r="E89" s="547"/>
      <c r="F89" s="547"/>
      <c r="G89" s="547"/>
      <c r="H89" s="547"/>
    </row>
    <row r="93" spans="1:16" x14ac:dyDescent="0.2">
      <c r="A93" s="548" t="s">
        <v>2</v>
      </c>
      <c r="B93" s="548"/>
      <c r="C93" s="548"/>
      <c r="D93" s="548"/>
      <c r="E93" s="548"/>
      <c r="F93" s="548"/>
      <c r="G93" s="548"/>
      <c r="H93" s="548"/>
      <c r="I93" s="548"/>
      <c r="J93" s="548"/>
      <c r="K93" s="548"/>
      <c r="L93" s="548"/>
      <c r="M93" s="548"/>
      <c r="N93" s="548"/>
    </row>
    <row r="95" spans="1:16" x14ac:dyDescent="0.2">
      <c r="N95" s="554"/>
      <c r="O95" s="554"/>
      <c r="P95" s="554"/>
    </row>
  </sheetData>
  <mergeCells count="11">
    <mergeCell ref="A88:H88"/>
    <mergeCell ref="A89:H89"/>
    <mergeCell ref="A93:N93"/>
    <mergeCell ref="N95:P95"/>
    <mergeCell ref="L1:N1"/>
    <mergeCell ref="A5:A6"/>
    <mergeCell ref="C5:E5"/>
    <mergeCell ref="F5:H5"/>
    <mergeCell ref="I5:K5"/>
    <mergeCell ref="L5:N5"/>
    <mergeCell ref="A4:N4"/>
  </mergeCells>
  <hyperlinks>
    <hyperlink ref="L1:N1" location="ÍNDICE!A1" display="VOLVER AL ÍNDICE"/>
  </hyperlinks>
  <printOptions horizontalCentered="1" verticalCentered="1"/>
  <pageMargins left="0.78740157480314965" right="0.78740157480314965" top="0" bottom="0.78740157480314965" header="0.51181102362204722" footer="0.31496062992125984"/>
  <pageSetup paperSize="9" scale="70" orientation="portrait" r:id="rId1"/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6"/>
  <sheetViews>
    <sheetView showGridLines="0" zoomScaleNormal="100" workbookViewId="0"/>
  </sheetViews>
  <sheetFormatPr baseColWidth="10" defaultColWidth="1.7109375" defaultRowHeight="12.75" x14ac:dyDescent="0.2"/>
  <cols>
    <col min="1" max="1" width="9" style="46" customWidth="1"/>
    <col min="2" max="2" width="0.28515625" style="46" customWidth="1"/>
    <col min="3" max="3" width="5.85546875" style="46" customWidth="1"/>
    <col min="4" max="4" width="6" style="46" customWidth="1"/>
    <col min="5" max="6" width="6.28515625" style="46" customWidth="1"/>
    <col min="7" max="7" width="6.140625" style="46" customWidth="1"/>
    <col min="8" max="8" width="5.85546875" style="46" customWidth="1"/>
    <col min="9" max="9" width="7.140625" style="15" customWidth="1"/>
    <col min="10" max="10" width="6.7109375" style="15" customWidth="1"/>
    <col min="11" max="12" width="7" style="15" customWidth="1"/>
    <col min="13" max="13" width="6.85546875" style="15" customWidth="1"/>
    <col min="14" max="14" width="7" style="15" customWidth="1"/>
    <col min="15" max="16384" width="1.7109375" style="15"/>
  </cols>
  <sheetData>
    <row r="1" spans="1:15" s="14" customFormat="1" ht="49.5" customHeight="1" x14ac:dyDescent="0.2">
      <c r="A1" s="13"/>
      <c r="B1" s="13"/>
      <c r="C1" s="13"/>
      <c r="D1" s="13"/>
      <c r="E1" s="13"/>
      <c r="F1" s="13"/>
      <c r="G1" s="13"/>
      <c r="H1" s="13"/>
      <c r="K1" s="47"/>
      <c r="L1" s="555" t="s">
        <v>3</v>
      </c>
      <c r="M1" s="555"/>
      <c r="N1" s="555"/>
    </row>
    <row r="2" spans="1:15" s="14" customFormat="1" ht="13.5" customHeight="1" x14ac:dyDescent="0.2">
      <c r="A2" s="13"/>
      <c r="B2" s="13"/>
      <c r="C2" s="13"/>
      <c r="D2" s="13"/>
      <c r="E2" s="13"/>
      <c r="F2" s="13"/>
      <c r="G2" s="13"/>
      <c r="H2" s="13"/>
      <c r="K2" s="47"/>
      <c r="L2" s="9"/>
      <c r="M2" s="9"/>
      <c r="N2" s="9"/>
    </row>
    <row r="3" spans="1:15" s="14" customFormat="1" ht="13.5" customHeight="1" thickBot="1" x14ac:dyDescent="0.25">
      <c r="A3" s="125" t="s">
        <v>2</v>
      </c>
      <c r="B3" s="13"/>
      <c r="C3" s="13"/>
      <c r="D3" s="13"/>
      <c r="E3" s="13"/>
      <c r="F3" s="13"/>
      <c r="G3" s="13"/>
      <c r="H3" s="13"/>
      <c r="L3" s="111"/>
      <c r="M3" s="111"/>
      <c r="N3" s="111"/>
    </row>
    <row r="4" spans="1:15" ht="27.75" customHeight="1" thickTop="1" thickBot="1" x14ac:dyDescent="0.25">
      <c r="A4" s="559" t="s">
        <v>94</v>
      </c>
      <c r="B4" s="560"/>
      <c r="C4" s="560"/>
      <c r="D4" s="560"/>
      <c r="E4" s="560"/>
      <c r="F4" s="560"/>
      <c r="G4" s="560"/>
      <c r="H4" s="560"/>
      <c r="I4" s="560"/>
      <c r="J4" s="560"/>
      <c r="K4" s="560"/>
      <c r="L4" s="560"/>
      <c r="M4" s="560"/>
      <c r="N4" s="561"/>
    </row>
    <row r="5" spans="1:15" ht="15" customHeight="1" thickTop="1" x14ac:dyDescent="0.2">
      <c r="A5" s="549" t="s">
        <v>4</v>
      </c>
      <c r="B5" s="16"/>
      <c r="C5" s="551" t="s">
        <v>75</v>
      </c>
      <c r="D5" s="552"/>
      <c r="E5" s="553"/>
      <c r="F5" s="551" t="s">
        <v>76</v>
      </c>
      <c r="G5" s="552"/>
      <c r="H5" s="553"/>
      <c r="I5" s="551" t="s">
        <v>77</v>
      </c>
      <c r="J5" s="552"/>
      <c r="K5" s="553"/>
      <c r="L5" s="551" t="s">
        <v>78</v>
      </c>
      <c r="M5" s="552"/>
      <c r="N5" s="558"/>
    </row>
    <row r="6" spans="1:15" ht="13.5" customHeight="1" x14ac:dyDescent="0.2">
      <c r="A6" s="550"/>
      <c r="B6" s="17"/>
      <c r="C6" s="129" t="s">
        <v>79</v>
      </c>
      <c r="D6" s="129" t="s">
        <v>80</v>
      </c>
      <c r="E6" s="129" t="s">
        <v>81</v>
      </c>
      <c r="F6" s="129" t="s">
        <v>79</v>
      </c>
      <c r="G6" s="129" t="s">
        <v>80</v>
      </c>
      <c r="H6" s="129" t="s">
        <v>81</v>
      </c>
      <c r="I6" s="129" t="s">
        <v>79</v>
      </c>
      <c r="J6" s="129" t="s">
        <v>80</v>
      </c>
      <c r="K6" s="129" t="s">
        <v>81</v>
      </c>
      <c r="L6" s="129" t="s">
        <v>79</v>
      </c>
      <c r="M6" s="129" t="s">
        <v>80</v>
      </c>
      <c r="N6" s="130" t="s">
        <v>81</v>
      </c>
    </row>
    <row r="7" spans="1:15" ht="6.75" customHeight="1" x14ac:dyDescent="0.2">
      <c r="A7" s="24"/>
      <c r="B7" s="25"/>
      <c r="C7" s="26"/>
      <c r="D7" s="26"/>
      <c r="E7" s="26"/>
      <c r="F7" s="26"/>
      <c r="G7" s="27"/>
      <c r="H7" s="27"/>
      <c r="I7" s="26"/>
      <c r="J7" s="27"/>
      <c r="K7" s="27"/>
      <c r="L7" s="26"/>
      <c r="M7" s="26"/>
      <c r="N7" s="29"/>
    </row>
    <row r="8" spans="1:15" ht="11.45" customHeight="1" x14ac:dyDescent="0.2">
      <c r="A8" s="42" t="s">
        <v>5</v>
      </c>
      <c r="B8" s="31"/>
      <c r="C8" s="58">
        <v>43.593066003077141</v>
      </c>
      <c r="D8" s="59">
        <v>22.786085573658578</v>
      </c>
      <c r="E8" s="59">
        <v>42.134922126580179</v>
      </c>
      <c r="F8" s="59">
        <v>63.640833567815065</v>
      </c>
      <c r="G8" s="59">
        <v>64.998907686433682</v>
      </c>
      <c r="H8" s="60">
        <v>62.2520502532902</v>
      </c>
      <c r="I8" s="58">
        <v>70.678853945953364</v>
      </c>
      <c r="J8" s="59">
        <v>81.782910504405663</v>
      </c>
      <c r="K8" s="60">
        <v>59.933298085485312</v>
      </c>
      <c r="L8" s="59">
        <v>59.158429757665097</v>
      </c>
      <c r="M8" s="59">
        <v>70.560417553230238</v>
      </c>
      <c r="N8" s="61">
        <v>48.736288443199278</v>
      </c>
      <c r="O8" s="48"/>
    </row>
    <row r="9" spans="1:15" ht="11.45" customHeight="1" x14ac:dyDescent="0.2">
      <c r="A9" s="41" t="s">
        <v>6</v>
      </c>
      <c r="B9" s="31"/>
      <c r="C9" s="54">
        <v>45.49028112204077</v>
      </c>
      <c r="D9" s="55">
        <v>24.560144951641643</v>
      </c>
      <c r="E9" s="55">
        <v>42.374023390736696</v>
      </c>
      <c r="F9" s="55">
        <v>64.93929382879314</v>
      </c>
      <c r="G9" s="55">
        <v>67.34309162729491</v>
      </c>
      <c r="H9" s="56">
        <v>62.48126042272586</v>
      </c>
      <c r="I9" s="54">
        <v>70.815224444024921</v>
      </c>
      <c r="J9" s="55">
        <v>82.770959580055887</v>
      </c>
      <c r="K9" s="56">
        <v>59.24034351697825</v>
      </c>
      <c r="L9" s="55">
        <v>59.321778987798915</v>
      </c>
      <c r="M9" s="55">
        <v>71.469439876849719</v>
      </c>
      <c r="N9" s="57">
        <v>48.212322586720688</v>
      </c>
      <c r="O9" s="48"/>
    </row>
    <row r="10" spans="1:15" ht="11.45" customHeight="1" x14ac:dyDescent="0.2">
      <c r="A10" s="42" t="s">
        <v>7</v>
      </c>
      <c r="B10" s="31"/>
      <c r="C10" s="58">
        <v>46.338188058352479</v>
      </c>
      <c r="D10" s="59">
        <v>24.721281135853612</v>
      </c>
      <c r="E10" s="59">
        <v>43.770603094538018</v>
      </c>
      <c r="F10" s="59">
        <v>65.942205819818454</v>
      </c>
      <c r="G10" s="59">
        <v>68.311325838877707</v>
      </c>
      <c r="H10" s="60">
        <v>63.519274189788725</v>
      </c>
      <c r="I10" s="58">
        <v>71.134424792083621</v>
      </c>
      <c r="J10" s="59">
        <v>82.957217385712042</v>
      </c>
      <c r="K10" s="60">
        <v>59.681385080337726</v>
      </c>
      <c r="L10" s="59">
        <v>59.562381273946379</v>
      </c>
      <c r="M10" s="59">
        <v>71.562362750710889</v>
      </c>
      <c r="N10" s="61">
        <v>48.5795882827395</v>
      </c>
      <c r="O10" s="48"/>
    </row>
    <row r="11" spans="1:15" ht="11.45" customHeight="1" x14ac:dyDescent="0.2">
      <c r="A11" s="41" t="s">
        <v>8</v>
      </c>
      <c r="B11" s="31"/>
      <c r="C11" s="54">
        <v>45.680029522115568</v>
      </c>
      <c r="D11" s="55">
        <v>24.07626962847544</v>
      </c>
      <c r="E11" s="55">
        <v>43.756287876748843</v>
      </c>
      <c r="F11" s="55">
        <v>65.352834714836703</v>
      </c>
      <c r="G11" s="55">
        <v>67.528172164165994</v>
      </c>
      <c r="H11" s="56">
        <v>63.127810837126077</v>
      </c>
      <c r="I11" s="54">
        <v>71.333428948087246</v>
      </c>
      <c r="J11" s="55">
        <v>82.66140862182101</v>
      </c>
      <c r="K11" s="56">
        <v>60.353367762506771</v>
      </c>
      <c r="L11" s="55">
        <v>59.780417717091538</v>
      </c>
      <c r="M11" s="55">
        <v>71.408073441019539</v>
      </c>
      <c r="N11" s="57">
        <v>49.131832047692711</v>
      </c>
      <c r="O11" s="48"/>
    </row>
    <row r="12" spans="1:15" ht="11.45" customHeight="1" x14ac:dyDescent="0.2">
      <c r="A12" s="42" t="s">
        <v>9</v>
      </c>
      <c r="B12" s="31"/>
      <c r="C12" s="58">
        <v>44.652530273932037</v>
      </c>
      <c r="D12" s="59">
        <v>24.301767495389836</v>
      </c>
      <c r="E12" s="59">
        <v>41.237150133275563</v>
      </c>
      <c r="F12" s="59">
        <v>64.862029471958053</v>
      </c>
      <c r="G12" s="59">
        <v>67.259709118409731</v>
      </c>
      <c r="H12" s="60">
        <v>62.408289449130812</v>
      </c>
      <c r="I12" s="58">
        <v>71.787204590025482</v>
      </c>
      <c r="J12" s="59">
        <v>82.484727224030038</v>
      </c>
      <c r="K12" s="60">
        <v>61.410321012003756</v>
      </c>
      <c r="L12" s="59">
        <v>60.254451365297051</v>
      </c>
      <c r="M12" s="59">
        <v>71.448613996229724</v>
      </c>
      <c r="N12" s="61">
        <v>49.994462957566085</v>
      </c>
      <c r="O12" s="48"/>
    </row>
    <row r="13" spans="1:15" ht="11.45" customHeight="1" x14ac:dyDescent="0.2">
      <c r="A13" s="41" t="s">
        <v>10</v>
      </c>
      <c r="B13" s="31"/>
      <c r="C13" s="54">
        <v>45.985757909219124</v>
      </c>
      <c r="D13" s="55">
        <v>24.26853962055651</v>
      </c>
      <c r="E13" s="55">
        <v>44.018413668868774</v>
      </c>
      <c r="F13" s="55">
        <v>65.324677582705576</v>
      </c>
      <c r="G13" s="55">
        <v>67.218245301756099</v>
      </c>
      <c r="H13" s="56">
        <v>63.386161794633274</v>
      </c>
      <c r="I13" s="54">
        <v>72.567584981341611</v>
      </c>
      <c r="J13" s="55">
        <v>83.080999690455826</v>
      </c>
      <c r="K13" s="56">
        <v>62.362825147860349</v>
      </c>
      <c r="L13" s="55">
        <v>60.915506441605757</v>
      </c>
      <c r="M13" s="55">
        <v>71.895070022995739</v>
      </c>
      <c r="N13" s="57">
        <v>50.845743107723308</v>
      </c>
      <c r="O13" s="48"/>
    </row>
    <row r="14" spans="1:15" ht="11.45" customHeight="1" x14ac:dyDescent="0.2">
      <c r="A14" s="42" t="s">
        <v>11</v>
      </c>
      <c r="B14" s="31"/>
      <c r="C14" s="58">
        <v>44.936017148705751</v>
      </c>
      <c r="D14" s="59">
        <v>25.192339767320092</v>
      </c>
      <c r="E14" s="59">
        <v>40.034175597309421</v>
      </c>
      <c r="F14" s="59">
        <v>64.032753625905954</v>
      </c>
      <c r="G14" s="59">
        <v>67.951133876934662</v>
      </c>
      <c r="H14" s="60">
        <v>60.018204187485345</v>
      </c>
      <c r="I14" s="58">
        <v>72.264746932436609</v>
      </c>
      <c r="J14" s="59">
        <v>83.170451975189536</v>
      </c>
      <c r="K14" s="60">
        <v>61.67157418060178</v>
      </c>
      <c r="L14" s="59">
        <v>60.691030058386808</v>
      </c>
      <c r="M14" s="59">
        <v>72.042808217981502</v>
      </c>
      <c r="N14" s="61">
        <v>50.272664046635249</v>
      </c>
      <c r="O14" s="48"/>
    </row>
    <row r="15" spans="1:15" ht="11.45" customHeight="1" x14ac:dyDescent="0.2">
      <c r="A15" s="41" t="s">
        <v>12</v>
      </c>
      <c r="B15" s="31"/>
      <c r="C15" s="54">
        <v>45.681737561589131</v>
      </c>
      <c r="D15" s="55">
        <v>24.788936240360957</v>
      </c>
      <c r="E15" s="55">
        <v>42.378640205579089</v>
      </c>
      <c r="F15" s="55">
        <v>65.357223400151639</v>
      </c>
      <c r="G15" s="55">
        <v>67.577680826578941</v>
      </c>
      <c r="H15" s="56">
        <v>63.079708542903049</v>
      </c>
      <c r="I15" s="54">
        <v>73.445960600810807</v>
      </c>
      <c r="J15" s="55">
        <v>83.24937499409458</v>
      </c>
      <c r="K15" s="56">
        <v>63.913503018843947</v>
      </c>
      <c r="L15" s="55">
        <v>61.642825147805148</v>
      </c>
      <c r="M15" s="55">
        <v>71.963134201518415</v>
      </c>
      <c r="N15" s="57">
        <v>52.161257369707002</v>
      </c>
      <c r="O15" s="48"/>
    </row>
    <row r="16" spans="1:15" ht="11.45" customHeight="1" x14ac:dyDescent="0.2">
      <c r="A16" s="42" t="s">
        <v>82</v>
      </c>
      <c r="B16" s="31"/>
      <c r="C16" s="58">
        <v>49.925688205461363</v>
      </c>
      <c r="D16" s="59">
        <v>27.892340730197425</v>
      </c>
      <c r="E16" s="59">
        <v>44.697724397348502</v>
      </c>
      <c r="F16" s="59">
        <v>68.477893658978019</v>
      </c>
      <c r="G16" s="59">
        <v>71.784545765817185</v>
      </c>
      <c r="H16" s="60">
        <v>65.084271367571304</v>
      </c>
      <c r="I16" s="58">
        <v>75.041113661765564</v>
      </c>
      <c r="J16" s="59">
        <v>84.932115079636489</v>
      </c>
      <c r="K16" s="60">
        <v>65.418198947601226</v>
      </c>
      <c r="L16" s="59">
        <v>63.050298568993966</v>
      </c>
      <c r="M16" s="59">
        <v>73.511154152546737</v>
      </c>
      <c r="N16" s="61">
        <v>53.43258918083437</v>
      </c>
      <c r="O16" s="48"/>
    </row>
    <row r="17" spans="1:15" ht="11.45" customHeight="1" x14ac:dyDescent="0.2">
      <c r="A17" s="41" t="s">
        <v>14</v>
      </c>
      <c r="B17" s="31"/>
      <c r="C17" s="54">
        <v>54.971624120936831</v>
      </c>
      <c r="D17" s="55">
        <v>28.33323008987049</v>
      </c>
      <c r="E17" s="55">
        <v>54.040794451895536</v>
      </c>
      <c r="F17" s="55">
        <v>71.188714975909733</v>
      </c>
      <c r="G17" s="55">
        <v>72.983135848030528</v>
      </c>
      <c r="H17" s="56">
        <v>69.346916103715984</v>
      </c>
      <c r="I17" s="54">
        <v>76.033750557919078</v>
      </c>
      <c r="J17" s="55">
        <v>85.222898046448989</v>
      </c>
      <c r="K17" s="56">
        <v>67.088568896053118</v>
      </c>
      <c r="L17" s="55">
        <v>63.980783773872247</v>
      </c>
      <c r="M17" s="55">
        <v>73.942751646362922</v>
      </c>
      <c r="N17" s="57">
        <v>54.815808109233572</v>
      </c>
      <c r="O17" s="48"/>
    </row>
    <row r="18" spans="1:15" ht="11.45" customHeight="1" x14ac:dyDescent="0.2">
      <c r="A18" s="42" t="s">
        <v>15</v>
      </c>
      <c r="B18" s="31"/>
      <c r="C18" s="58">
        <v>54.038826525241134</v>
      </c>
      <c r="D18" s="59">
        <v>28.551072554902547</v>
      </c>
      <c r="E18" s="59">
        <v>51.679899466731683</v>
      </c>
      <c r="F18" s="59">
        <v>69.6505885940133</v>
      </c>
      <c r="G18" s="59">
        <v>70.991853869647869</v>
      </c>
      <c r="H18" s="60">
        <v>68.275128971606691</v>
      </c>
      <c r="I18" s="58">
        <v>75.016217099259592</v>
      </c>
      <c r="J18" s="59">
        <v>83.776358540702404</v>
      </c>
      <c r="K18" s="60">
        <v>66.489673729690182</v>
      </c>
      <c r="L18" s="59">
        <v>63.130698764315575</v>
      </c>
      <c r="M18" s="59">
        <v>72.724820711322295</v>
      </c>
      <c r="N18" s="61">
        <v>54.305319364545284</v>
      </c>
      <c r="O18" s="48"/>
    </row>
    <row r="19" spans="1:15" ht="11.45" customHeight="1" x14ac:dyDescent="0.2">
      <c r="A19" s="41" t="s">
        <v>16</v>
      </c>
      <c r="B19" s="31"/>
      <c r="C19" s="54">
        <v>52.387522061618689</v>
      </c>
      <c r="D19" s="55">
        <v>27.104569565145937</v>
      </c>
      <c r="E19" s="55">
        <v>51.238809061816212</v>
      </c>
      <c r="F19" s="55">
        <v>68.815987442679869</v>
      </c>
      <c r="G19" s="55">
        <v>70.429496737743193</v>
      </c>
      <c r="H19" s="56">
        <v>67.162866381311446</v>
      </c>
      <c r="I19" s="54">
        <v>74.991123548446595</v>
      </c>
      <c r="J19" s="55">
        <v>83.538373115185522</v>
      </c>
      <c r="K19" s="56">
        <v>66.673367870068148</v>
      </c>
      <c r="L19" s="55">
        <v>63.094880128385341</v>
      </c>
      <c r="M19" s="55">
        <v>72.567460819687597</v>
      </c>
      <c r="N19" s="57">
        <v>54.382623000387007</v>
      </c>
      <c r="O19" s="48"/>
    </row>
    <row r="20" spans="1:15" ht="11.45" customHeight="1" x14ac:dyDescent="0.2">
      <c r="A20" s="42" t="s">
        <v>17</v>
      </c>
      <c r="B20" s="31"/>
      <c r="C20" s="58">
        <v>51.544924400508641</v>
      </c>
      <c r="D20" s="59">
        <v>25.415930346489713</v>
      </c>
      <c r="E20" s="59">
        <v>52.94833608089376</v>
      </c>
      <c r="F20" s="59">
        <v>69.138158816865555</v>
      </c>
      <c r="G20" s="59">
        <v>69.236203379468549</v>
      </c>
      <c r="H20" s="60">
        <v>69.037756286463903</v>
      </c>
      <c r="I20" s="58">
        <v>75.922073521905418</v>
      </c>
      <c r="J20" s="59">
        <v>83.964348364939966</v>
      </c>
      <c r="K20" s="60">
        <v>68.09611418301786</v>
      </c>
      <c r="L20" s="59">
        <v>63.773528168587319</v>
      </c>
      <c r="M20" s="59">
        <v>72.714220060015336</v>
      </c>
      <c r="N20" s="61">
        <v>55.549887908493098</v>
      </c>
      <c r="O20" s="48"/>
    </row>
    <row r="21" spans="1:15" ht="11.45" customHeight="1" x14ac:dyDescent="0.2">
      <c r="A21" s="41" t="s">
        <v>18</v>
      </c>
      <c r="B21" s="31"/>
      <c r="C21" s="54">
        <v>53.335015097986037</v>
      </c>
      <c r="D21" s="55">
        <v>27.045712347452728</v>
      </c>
      <c r="E21" s="55">
        <v>53.264910031517083</v>
      </c>
      <c r="F21" s="55">
        <v>69.539354891022995</v>
      </c>
      <c r="G21" s="55">
        <v>70.955370701306435</v>
      </c>
      <c r="H21" s="56">
        <v>68.090033004656362</v>
      </c>
      <c r="I21" s="54">
        <v>76.462782196822928</v>
      </c>
      <c r="J21" s="55">
        <v>84.642094706516303</v>
      </c>
      <c r="K21" s="56">
        <v>68.503200577222216</v>
      </c>
      <c r="L21" s="55">
        <v>64.320545627791702</v>
      </c>
      <c r="M21" s="55">
        <v>73.515597761569552</v>
      </c>
      <c r="N21" s="57">
        <v>55.860941339042782</v>
      </c>
      <c r="O21" s="48"/>
    </row>
    <row r="22" spans="1:15" ht="11.45" customHeight="1" x14ac:dyDescent="0.2">
      <c r="A22" s="42" t="s">
        <v>19</v>
      </c>
      <c r="B22" s="31"/>
      <c r="C22" s="58">
        <v>55.404753180292531</v>
      </c>
      <c r="D22" s="59">
        <v>28.074559662215048</v>
      </c>
      <c r="E22" s="59">
        <v>55.385704093060241</v>
      </c>
      <c r="F22" s="59">
        <v>70.20792121468503</v>
      </c>
      <c r="G22" s="59">
        <v>71.666140196111741</v>
      </c>
      <c r="H22" s="60">
        <v>68.715289249553706</v>
      </c>
      <c r="I22" s="58">
        <v>75.83666692092757</v>
      </c>
      <c r="J22" s="59">
        <v>84.85875994069923</v>
      </c>
      <c r="K22" s="60">
        <v>67.055423823414245</v>
      </c>
      <c r="L22" s="59">
        <v>63.80566859347487</v>
      </c>
      <c r="M22" s="59">
        <v>73.723151745426748</v>
      </c>
      <c r="N22" s="61">
        <v>54.677922936006382</v>
      </c>
      <c r="O22" s="48"/>
    </row>
    <row r="23" spans="1:15" ht="11.45" customHeight="1" x14ac:dyDescent="0.2">
      <c r="A23" s="41" t="s">
        <v>20</v>
      </c>
      <c r="B23" s="31"/>
      <c r="C23" s="54">
        <v>56.868935585034329</v>
      </c>
      <c r="D23" s="55">
        <v>29.474375744508972</v>
      </c>
      <c r="E23" s="55">
        <v>55.497935664898506</v>
      </c>
      <c r="F23" s="55">
        <v>71.271927905009207</v>
      </c>
      <c r="G23" s="55">
        <v>72.854205050497157</v>
      </c>
      <c r="H23" s="56">
        <v>69.652948219462431</v>
      </c>
      <c r="I23" s="54">
        <v>77.50329507709769</v>
      </c>
      <c r="J23" s="55">
        <v>85.492303987596472</v>
      </c>
      <c r="K23" s="56">
        <v>69.725400121167795</v>
      </c>
      <c r="L23" s="55">
        <v>65.204529912944125</v>
      </c>
      <c r="M23" s="55">
        <v>74.235296661826411</v>
      </c>
      <c r="N23" s="57">
        <v>56.888835630128767</v>
      </c>
      <c r="O23" s="48"/>
    </row>
    <row r="24" spans="1:15" ht="11.45" customHeight="1" x14ac:dyDescent="0.2">
      <c r="A24" s="42" t="s">
        <v>21</v>
      </c>
      <c r="B24" s="31"/>
      <c r="C24" s="58">
        <v>55.527244115856291</v>
      </c>
      <c r="D24" s="59">
        <v>29.370975534511398</v>
      </c>
      <c r="E24" s="59">
        <v>52.982631317380331</v>
      </c>
      <c r="F24" s="59">
        <v>70.195280629908837</v>
      </c>
      <c r="G24" s="59">
        <v>71.672629991735036</v>
      </c>
      <c r="H24" s="60">
        <v>68.682741783316402</v>
      </c>
      <c r="I24" s="58">
        <v>77.174026106004789</v>
      </c>
      <c r="J24" s="59">
        <v>85.225281814229419</v>
      </c>
      <c r="K24" s="60">
        <v>69.330028921204402</v>
      </c>
      <c r="L24" s="59">
        <v>64.971653881218828</v>
      </c>
      <c r="M24" s="59">
        <v>73.990001214215994</v>
      </c>
      <c r="N24" s="61">
        <v>56.660266014795575</v>
      </c>
      <c r="O24" s="45"/>
    </row>
    <row r="25" spans="1:15" ht="11.45" customHeight="1" x14ac:dyDescent="0.2">
      <c r="A25" s="41" t="s">
        <v>22</v>
      </c>
      <c r="B25" s="31"/>
      <c r="C25" s="54">
        <v>54.21976312880313</v>
      </c>
      <c r="D25" s="55">
        <v>29.154905463748705</v>
      </c>
      <c r="E25" s="55">
        <v>50.763731745904145</v>
      </c>
      <c r="F25" s="55">
        <v>69.58987122705922</v>
      </c>
      <c r="G25" s="55">
        <v>72.379754443484956</v>
      </c>
      <c r="H25" s="56">
        <v>66.734305521370871</v>
      </c>
      <c r="I25" s="54">
        <v>76.933352527635321</v>
      </c>
      <c r="J25" s="55">
        <v>85.765234668331601</v>
      </c>
      <c r="K25" s="56">
        <v>68.323134848974021</v>
      </c>
      <c r="L25" s="55">
        <v>64.740872579956388</v>
      </c>
      <c r="M25" s="55">
        <v>74.464687127939825</v>
      </c>
      <c r="N25" s="57">
        <v>55.772310720051166</v>
      </c>
      <c r="O25" s="45"/>
    </row>
    <row r="26" spans="1:15" ht="11.45" customHeight="1" x14ac:dyDescent="0.2">
      <c r="A26" s="42" t="s">
        <v>23</v>
      </c>
      <c r="B26" s="31"/>
      <c r="C26" s="58">
        <v>56.164322597570376</v>
      </c>
      <c r="D26" s="59">
        <v>27.759784310969142</v>
      </c>
      <c r="E26" s="59">
        <v>57.51812195940564</v>
      </c>
      <c r="F26" s="59">
        <v>71.731591581784002</v>
      </c>
      <c r="G26" s="59">
        <v>71.884816537108435</v>
      </c>
      <c r="H26" s="60">
        <v>71.574852484974969</v>
      </c>
      <c r="I26" s="58">
        <v>77.36050530474887</v>
      </c>
      <c r="J26" s="59">
        <v>85.28850174022044</v>
      </c>
      <c r="K26" s="60">
        <v>69.629645480391645</v>
      </c>
      <c r="L26" s="59">
        <v>65.116267260035812</v>
      </c>
      <c r="M26" s="59">
        <v>74.075869349059275</v>
      </c>
      <c r="N26" s="61">
        <v>56.8486367186512</v>
      </c>
      <c r="O26" s="45"/>
    </row>
    <row r="27" spans="1:15" ht="11.45" customHeight="1" x14ac:dyDescent="0.2">
      <c r="A27" s="41" t="s">
        <v>24</v>
      </c>
      <c r="B27" s="31"/>
      <c r="C27" s="54">
        <v>51.42431034819294</v>
      </c>
      <c r="D27" s="55">
        <v>26.566203932281152</v>
      </c>
      <c r="E27" s="55">
        <v>50.301738712385031</v>
      </c>
      <c r="F27" s="55">
        <v>68.968138111069123</v>
      </c>
      <c r="G27" s="55">
        <v>70.254098375833607</v>
      </c>
      <c r="H27" s="56">
        <v>67.654594094542531</v>
      </c>
      <c r="I27" s="54">
        <v>77.132334605046097</v>
      </c>
      <c r="J27" s="55">
        <v>84.804973623829781</v>
      </c>
      <c r="K27" s="56">
        <v>69.649730281054303</v>
      </c>
      <c r="L27" s="55">
        <v>64.990139454124588</v>
      </c>
      <c r="M27" s="55">
        <v>73.553866846882926</v>
      </c>
      <c r="N27" s="57">
        <v>57.08589778786115</v>
      </c>
      <c r="O27" s="45"/>
    </row>
    <row r="28" spans="1:15" ht="11.45" customHeight="1" x14ac:dyDescent="0.2">
      <c r="A28" s="42" t="s">
        <v>25</v>
      </c>
      <c r="B28" s="31"/>
      <c r="C28" s="58">
        <v>52.484042445386159</v>
      </c>
      <c r="D28" s="59">
        <v>53.860457714235089</v>
      </c>
      <c r="E28" s="59">
        <v>51.076395479365019</v>
      </c>
      <c r="F28" s="59">
        <v>69.230147929500518</v>
      </c>
      <c r="G28" s="59">
        <v>70.506536449221556</v>
      </c>
      <c r="H28" s="60">
        <v>67.92801240936457</v>
      </c>
      <c r="I28" s="58">
        <v>77.034564871052964</v>
      </c>
      <c r="J28" s="59">
        <v>84.768335943547513</v>
      </c>
      <c r="K28" s="60">
        <v>69.491186037212501</v>
      </c>
      <c r="L28" s="59">
        <v>64.887803105205137</v>
      </c>
      <c r="M28" s="59">
        <v>73.469841796998452</v>
      </c>
      <c r="N28" s="61">
        <v>56.964635499171152</v>
      </c>
      <c r="O28" s="45"/>
    </row>
    <row r="29" spans="1:15" ht="11.45" customHeight="1" x14ac:dyDescent="0.2">
      <c r="A29" s="41" t="s">
        <v>26</v>
      </c>
      <c r="B29" s="31"/>
      <c r="C29" s="54">
        <v>53.366224827037847</v>
      </c>
      <c r="D29" s="55">
        <v>54.530624397525294</v>
      </c>
      <c r="E29" s="55">
        <v>52.175456254071754</v>
      </c>
      <c r="F29" s="55">
        <v>70.262876446717399</v>
      </c>
      <c r="G29" s="55">
        <v>71.347971179812319</v>
      </c>
      <c r="H29" s="56">
        <v>69.156763038012343</v>
      </c>
      <c r="I29" s="54">
        <v>77.898439255919328</v>
      </c>
      <c r="J29" s="55">
        <v>85.464602443296869</v>
      </c>
      <c r="K29" s="56">
        <v>70.518145604297743</v>
      </c>
      <c r="L29" s="55">
        <v>65.594628059548654</v>
      </c>
      <c r="M29" s="55">
        <v>74.073391345146248</v>
      </c>
      <c r="N29" s="57">
        <v>57.765682062069992</v>
      </c>
      <c r="O29" s="45"/>
    </row>
    <row r="30" spans="1:15" ht="11.45" customHeight="1" x14ac:dyDescent="0.2">
      <c r="A30" s="42" t="s">
        <v>27</v>
      </c>
      <c r="B30" s="31"/>
      <c r="C30" s="58">
        <v>54.37285223643326</v>
      </c>
      <c r="D30" s="59">
        <v>57.412927017875859</v>
      </c>
      <c r="E30" s="59">
        <v>51.265892645468774</v>
      </c>
      <c r="F30" s="59">
        <v>70.921086144066706</v>
      </c>
      <c r="G30" s="59">
        <v>73.372800603948647</v>
      </c>
      <c r="H30" s="60">
        <v>68.424761015318921</v>
      </c>
      <c r="I30" s="58">
        <v>77.948540113512465</v>
      </c>
      <c r="J30" s="59">
        <v>86.264419221476942</v>
      </c>
      <c r="K30" s="60">
        <v>69.838246052637061</v>
      </c>
      <c r="L30" s="59">
        <v>65.608689875666045</v>
      </c>
      <c r="M30" s="59">
        <v>74.753385750242387</v>
      </c>
      <c r="N30" s="61">
        <v>57.165860127796407</v>
      </c>
      <c r="O30" s="45"/>
    </row>
    <row r="31" spans="1:15" ht="11.45" customHeight="1" x14ac:dyDescent="0.2">
      <c r="A31" s="41" t="s">
        <v>28</v>
      </c>
      <c r="B31" s="31"/>
      <c r="C31" s="54">
        <v>51.985225649037012</v>
      </c>
      <c r="D31" s="55">
        <v>55.359063339537656</v>
      </c>
      <c r="E31" s="55">
        <v>48.545369310717007</v>
      </c>
      <c r="F31" s="55">
        <v>69.874218778156106</v>
      </c>
      <c r="G31" s="55">
        <v>71.537210917206991</v>
      </c>
      <c r="H31" s="56">
        <v>68.186250593963152</v>
      </c>
      <c r="I31" s="54">
        <v>78.442590659899054</v>
      </c>
      <c r="J31" s="55">
        <v>84.949725777451619</v>
      </c>
      <c r="K31" s="56">
        <v>72.103941804195713</v>
      </c>
      <c r="L31" s="55">
        <v>66.006634580339806</v>
      </c>
      <c r="M31" s="55">
        <v>73.681378553714609</v>
      </c>
      <c r="N31" s="57">
        <v>58.928463421542119</v>
      </c>
      <c r="O31" s="45"/>
    </row>
    <row r="32" spans="1:15" ht="11.45" customHeight="1" x14ac:dyDescent="0.2">
      <c r="A32" s="42" t="s">
        <v>29</v>
      </c>
      <c r="B32" s="31"/>
      <c r="C32" s="58">
        <v>50.587373116915693</v>
      </c>
      <c r="D32" s="59">
        <v>52.962447831689538</v>
      </c>
      <c r="E32" s="59">
        <v>48.171688659375434</v>
      </c>
      <c r="F32" s="59">
        <v>68.991662629422976</v>
      </c>
      <c r="G32" s="59">
        <v>71.54602849494745</v>
      </c>
      <c r="H32" s="60">
        <v>66.406647554624001</v>
      </c>
      <c r="I32" s="58">
        <v>78.788684473005944</v>
      </c>
      <c r="J32" s="59">
        <v>85.398848228761139</v>
      </c>
      <c r="K32" s="60">
        <v>72.358008003675508</v>
      </c>
      <c r="L32" s="59">
        <v>66.133287659752185</v>
      </c>
      <c r="M32" s="59">
        <v>73.856750746901071</v>
      </c>
      <c r="N32" s="61">
        <v>59.017944618940312</v>
      </c>
      <c r="O32" s="45"/>
    </row>
    <row r="33" spans="1:15" ht="11.45" customHeight="1" x14ac:dyDescent="0.2">
      <c r="A33" s="41" t="s">
        <v>30</v>
      </c>
      <c r="B33" s="31"/>
      <c r="C33" s="54">
        <v>49.71300065571149</v>
      </c>
      <c r="D33" s="55">
        <v>51.550458205981712</v>
      </c>
      <c r="E33" s="55">
        <v>47.848470149061868</v>
      </c>
      <c r="F33" s="55">
        <v>68.399094135115618</v>
      </c>
      <c r="G33" s="55">
        <v>70.363939705149576</v>
      </c>
      <c r="H33" s="56">
        <v>66.41689834552281</v>
      </c>
      <c r="I33" s="54">
        <v>78.788515785130869</v>
      </c>
      <c r="J33" s="55">
        <v>85.816455903021478</v>
      </c>
      <c r="K33" s="56">
        <v>71.960065751828196</v>
      </c>
      <c r="L33" s="55">
        <v>66.017052702211487</v>
      </c>
      <c r="M33" s="55">
        <v>74.076927730683551</v>
      </c>
      <c r="N33" s="57">
        <v>58.6002857672852</v>
      </c>
      <c r="O33" s="45"/>
    </row>
    <row r="34" spans="1:15" ht="11.45" customHeight="1" x14ac:dyDescent="0.2">
      <c r="A34" s="42" t="s">
        <v>31</v>
      </c>
      <c r="B34" s="31"/>
      <c r="C34" s="58">
        <v>50.724770802072392</v>
      </c>
      <c r="D34" s="59">
        <v>52.888405021668547</v>
      </c>
      <c r="E34" s="59">
        <v>48.531407767019338</v>
      </c>
      <c r="F34" s="59">
        <v>67.76907088533504</v>
      </c>
      <c r="G34" s="59">
        <v>69.266322323517599</v>
      </c>
      <c r="H34" s="60">
        <v>66.26237249152021</v>
      </c>
      <c r="I34" s="58">
        <v>78.003392471319245</v>
      </c>
      <c r="J34" s="59">
        <v>84.273644762932179</v>
      </c>
      <c r="K34" s="60">
        <v>71.918741503780652</v>
      </c>
      <c r="L34" s="59">
        <v>65.354157053246283</v>
      </c>
      <c r="M34" s="59">
        <v>72.758728715868273</v>
      </c>
      <c r="N34" s="61">
        <v>58.548369972892914</v>
      </c>
      <c r="O34" s="45"/>
    </row>
    <row r="35" spans="1:15" ht="11.45" customHeight="1" x14ac:dyDescent="0.2">
      <c r="A35" s="41" t="s">
        <v>32</v>
      </c>
      <c r="B35" s="31"/>
      <c r="C35" s="54">
        <v>48.127618623684121</v>
      </c>
      <c r="D35" s="55">
        <v>52.509622457212899</v>
      </c>
      <c r="E35" s="55">
        <v>43.696157834666302</v>
      </c>
      <c r="F35" s="55">
        <v>67.493889292238137</v>
      </c>
      <c r="G35" s="55">
        <v>70.274830972375383</v>
      </c>
      <c r="H35" s="56">
        <v>64.706037438298623</v>
      </c>
      <c r="I35" s="54">
        <v>78.440909356404873</v>
      </c>
      <c r="J35" s="55">
        <v>84.986946323126446</v>
      </c>
      <c r="K35" s="56">
        <v>72.098676239555758</v>
      </c>
      <c r="L35" s="55">
        <v>65.597139504901605</v>
      </c>
      <c r="M35" s="55">
        <v>73.255847663684705</v>
      </c>
      <c r="N35" s="57">
        <v>58.567418137098912</v>
      </c>
      <c r="O35" s="45"/>
    </row>
    <row r="36" spans="1:15" ht="11.45" customHeight="1" x14ac:dyDescent="0.2">
      <c r="A36" s="42" t="s">
        <v>83</v>
      </c>
      <c r="B36" s="31"/>
      <c r="C36" s="58">
        <v>47.226886226683703</v>
      </c>
      <c r="D36" s="59">
        <v>49.3599825286257</v>
      </c>
      <c r="E36" s="59">
        <v>45.07188011055274</v>
      </c>
      <c r="F36" s="59">
        <v>66.936618506366457</v>
      </c>
      <c r="G36" s="59">
        <v>67.640492063548237</v>
      </c>
      <c r="H36" s="60">
        <v>66.232706276115621</v>
      </c>
      <c r="I36" s="58">
        <v>79.025621560699193</v>
      </c>
      <c r="J36" s="59">
        <v>84.674337972996966</v>
      </c>
      <c r="K36" s="60">
        <v>73.559139043881743</v>
      </c>
      <c r="L36" s="59">
        <v>65.902933666407776</v>
      </c>
      <c r="M36" s="59">
        <v>72.668743508057972</v>
      </c>
      <c r="N36" s="61">
        <v>59.699373238141831</v>
      </c>
      <c r="O36" s="45"/>
    </row>
    <row r="37" spans="1:15" ht="11.45" customHeight="1" x14ac:dyDescent="0.2">
      <c r="A37" s="41" t="s">
        <v>33</v>
      </c>
      <c r="B37" s="31"/>
      <c r="C37" s="54">
        <v>47.765896064702375</v>
      </c>
      <c r="D37" s="55">
        <v>51.578101069263582</v>
      </c>
      <c r="E37" s="55">
        <v>43.916306176809229</v>
      </c>
      <c r="F37" s="55">
        <v>66.746339355497</v>
      </c>
      <c r="G37" s="55">
        <v>68.549096650589973</v>
      </c>
      <c r="H37" s="56">
        <v>64.947189568050888</v>
      </c>
      <c r="I37" s="54">
        <v>79.484438067206625</v>
      </c>
      <c r="J37" s="55">
        <v>85.793998985712548</v>
      </c>
      <c r="K37" s="56">
        <v>73.384610194870987</v>
      </c>
      <c r="L37" s="55">
        <v>66.218717557213878</v>
      </c>
      <c r="M37" s="55">
        <v>73.615392081255422</v>
      </c>
      <c r="N37" s="57">
        <v>59.443027630067348</v>
      </c>
      <c r="O37" s="45"/>
    </row>
    <row r="38" spans="1:15" ht="11.45" customHeight="1" x14ac:dyDescent="0.2">
      <c r="A38" s="42" t="s">
        <v>34</v>
      </c>
      <c r="B38" s="31"/>
      <c r="C38" s="58">
        <v>48.859677044562375</v>
      </c>
      <c r="D38" s="59">
        <v>49.16862616916147</v>
      </c>
      <c r="E38" s="59">
        <v>48.547533245144457</v>
      </c>
      <c r="F38" s="59">
        <v>67.666913167180169</v>
      </c>
      <c r="G38" s="59">
        <v>67.022839005100892</v>
      </c>
      <c r="H38" s="60">
        <v>68.308770108821278</v>
      </c>
      <c r="I38" s="58">
        <v>79.135769492955248</v>
      </c>
      <c r="J38" s="59">
        <v>84.531195537215837</v>
      </c>
      <c r="K38" s="60">
        <v>73.925233751260066</v>
      </c>
      <c r="L38" s="59">
        <v>65.863639679317941</v>
      </c>
      <c r="M38" s="59">
        <v>72.517114133463096</v>
      </c>
      <c r="N38" s="61">
        <v>59.774815658764126</v>
      </c>
      <c r="O38" s="45"/>
    </row>
    <row r="39" spans="1:15" ht="11.45" customHeight="1" x14ac:dyDescent="0.2">
      <c r="A39" s="41" t="s">
        <v>35</v>
      </c>
      <c r="B39" s="31"/>
      <c r="C39" s="54">
        <v>46.309423939783173</v>
      </c>
      <c r="D39" s="55">
        <v>47.851025150323963</v>
      </c>
      <c r="E39" s="55">
        <v>44.754376672451528</v>
      </c>
      <c r="F39" s="55">
        <v>66.019081064014557</v>
      </c>
      <c r="G39" s="55">
        <v>66.73415997031492</v>
      </c>
      <c r="H39" s="56">
        <v>65.308393849710001</v>
      </c>
      <c r="I39" s="54">
        <v>79.721648972122495</v>
      </c>
      <c r="J39" s="55">
        <v>85.181045815772009</v>
      </c>
      <c r="K39" s="56">
        <v>74.456725592499666</v>
      </c>
      <c r="L39" s="55">
        <v>66.331440275331985</v>
      </c>
      <c r="M39" s="55">
        <v>72.879759338649507</v>
      </c>
      <c r="N39" s="57">
        <v>60.34649930223344</v>
      </c>
    </row>
    <row r="40" spans="1:15" ht="11.45" customHeight="1" x14ac:dyDescent="0.2">
      <c r="A40" s="42" t="s">
        <v>84</v>
      </c>
      <c r="B40" s="31"/>
      <c r="C40" s="58">
        <v>43.636829050845201</v>
      </c>
      <c r="D40" s="59">
        <v>22.480117303914025</v>
      </c>
      <c r="E40" s="59">
        <v>42.496958454961117</v>
      </c>
      <c r="F40" s="59">
        <v>63.454461172484955</v>
      </c>
      <c r="G40" s="59">
        <v>64.057626220887983</v>
      </c>
      <c r="H40" s="60">
        <v>62.856205431529929</v>
      </c>
      <c r="I40" s="58">
        <v>78.674401683099916</v>
      </c>
      <c r="J40" s="59">
        <v>84.271207913870114</v>
      </c>
      <c r="K40" s="60">
        <v>73.281845318149578</v>
      </c>
      <c r="L40" s="59">
        <v>65.295591567496999</v>
      </c>
      <c r="M40" s="59">
        <v>71.930999414617105</v>
      </c>
      <c r="N40" s="61">
        <v>59.235852637141015</v>
      </c>
    </row>
    <row r="41" spans="1:15" ht="11.45" customHeight="1" x14ac:dyDescent="0.2">
      <c r="A41" s="41" t="s">
        <v>36</v>
      </c>
      <c r="B41" s="31"/>
      <c r="C41" s="54">
        <v>44.628738208809828</v>
      </c>
      <c r="D41" s="55">
        <v>22.710228401879544</v>
      </c>
      <c r="E41" s="55">
        <v>44.0253826937399</v>
      </c>
      <c r="F41" s="55">
        <v>65.207001962594944</v>
      </c>
      <c r="G41" s="55">
        <v>65.986547180693449</v>
      </c>
      <c r="H41" s="56">
        <v>64.434994804822097</v>
      </c>
      <c r="I41" s="54">
        <v>79.418923125754262</v>
      </c>
      <c r="J41" s="55">
        <v>84.90064935502869</v>
      </c>
      <c r="K41" s="56">
        <v>74.143098188457543</v>
      </c>
      <c r="L41" s="55">
        <v>65.791345676368721</v>
      </c>
      <c r="M41" s="55">
        <v>72.387431072983858</v>
      </c>
      <c r="N41" s="57">
        <v>59.773324010844952</v>
      </c>
    </row>
    <row r="42" spans="1:15" ht="11.45" customHeight="1" x14ac:dyDescent="0.2">
      <c r="A42" s="42" t="s">
        <v>37</v>
      </c>
      <c r="B42" s="31"/>
      <c r="C42" s="58">
        <v>44.818922937868521</v>
      </c>
      <c r="D42" s="59">
        <v>23.146069879486902</v>
      </c>
      <c r="E42" s="59">
        <v>43.544966105914767</v>
      </c>
      <c r="F42" s="59">
        <v>63.002746481894846</v>
      </c>
      <c r="G42" s="59">
        <v>63.982576139686962</v>
      </c>
      <c r="H42" s="60">
        <v>62.033713026025183</v>
      </c>
      <c r="I42" s="58">
        <v>78.35413611411208</v>
      </c>
      <c r="J42" s="59">
        <v>84.374735294280825</v>
      </c>
      <c r="K42" s="60">
        <v>72.565374966412804</v>
      </c>
      <c r="L42" s="59">
        <v>64.859128800808548</v>
      </c>
      <c r="M42" s="59">
        <v>71.802364512636885</v>
      </c>
      <c r="N42" s="61">
        <v>58.530193221559401</v>
      </c>
    </row>
    <row r="43" spans="1:15" ht="11.45" customHeight="1" x14ac:dyDescent="0.2">
      <c r="A43" s="41" t="s">
        <v>38</v>
      </c>
      <c r="B43" s="31"/>
      <c r="C43" s="54">
        <v>42.800891982311043</v>
      </c>
      <c r="D43" s="55">
        <v>22.276022903006083</v>
      </c>
      <c r="E43" s="55">
        <v>41.206882745481373</v>
      </c>
      <c r="F43" s="55">
        <v>63.393290987992131</v>
      </c>
      <c r="G43" s="55">
        <v>65.179407071747931</v>
      </c>
      <c r="H43" s="56">
        <v>61.631704207526923</v>
      </c>
      <c r="I43" s="54">
        <v>78.561466823669363</v>
      </c>
      <c r="J43" s="55">
        <v>84.368818739600243</v>
      </c>
      <c r="K43" s="56">
        <v>72.984724102116033</v>
      </c>
      <c r="L43" s="55">
        <v>64.996304574508486</v>
      </c>
      <c r="M43" s="55">
        <v>71.840963291359174</v>
      </c>
      <c r="N43" s="57">
        <v>58.764021445338514</v>
      </c>
    </row>
    <row r="44" spans="1:15" ht="11.45" customHeight="1" x14ac:dyDescent="0.2">
      <c r="A44" s="42" t="s">
        <v>85</v>
      </c>
      <c r="B44" s="31"/>
      <c r="C44" s="58">
        <v>42.828299804622681</v>
      </c>
      <c r="D44" s="59">
        <v>21.998450712694776</v>
      </c>
      <c r="E44" s="59">
        <v>41.784995267189153</v>
      </c>
      <c r="F44" s="59">
        <v>63.427329170423462</v>
      </c>
      <c r="G44" s="59">
        <v>65.395582329357723</v>
      </c>
      <c r="H44" s="60">
        <v>61.490783287385732</v>
      </c>
      <c r="I44" s="58">
        <v>79.030310044935135</v>
      </c>
      <c r="J44" s="59">
        <v>83.849958316635124</v>
      </c>
      <c r="K44" s="60">
        <v>74.409509738703676</v>
      </c>
      <c r="L44" s="59">
        <v>65.367173604962048</v>
      </c>
      <c r="M44" s="59">
        <v>71.279751731020227</v>
      </c>
      <c r="N44" s="61">
        <v>59.991095425154676</v>
      </c>
    </row>
    <row r="45" spans="1:15" ht="11.45" customHeight="1" x14ac:dyDescent="0.2">
      <c r="A45" s="41" t="s">
        <v>39</v>
      </c>
      <c r="B45" s="31"/>
      <c r="C45" s="54">
        <v>42.094471579002878</v>
      </c>
      <c r="D45" s="55">
        <v>21.019828868190601</v>
      </c>
      <c r="E45" s="55">
        <v>42.283479927058529</v>
      </c>
      <c r="F45" s="55">
        <v>62.676775169744431</v>
      </c>
      <c r="G45" s="55">
        <v>63.791647235397015</v>
      </c>
      <c r="H45" s="56">
        <v>61.581088109314074</v>
      </c>
      <c r="I45" s="54">
        <v>79.335560180595991</v>
      </c>
      <c r="J45" s="55">
        <v>83.920900828276118</v>
      </c>
      <c r="K45" s="56">
        <v>74.94476994755793</v>
      </c>
      <c r="L45" s="55">
        <v>65.692012235154479</v>
      </c>
      <c r="M45" s="55">
        <v>71.56207241848054</v>
      </c>
      <c r="N45" s="57">
        <v>60.360329244791387</v>
      </c>
    </row>
    <row r="46" spans="1:15" ht="11.45" customHeight="1" x14ac:dyDescent="0.2">
      <c r="A46" s="42" t="s">
        <v>40</v>
      </c>
      <c r="B46" s="31"/>
      <c r="C46" s="58">
        <v>42.321475593587941</v>
      </c>
      <c r="D46" s="59">
        <v>22.366530825789319</v>
      </c>
      <c r="E46" s="59">
        <v>40.067052860109754</v>
      </c>
      <c r="F46" s="59">
        <v>62.35550846047191</v>
      </c>
      <c r="G46" s="59">
        <v>64.317072237125913</v>
      </c>
      <c r="H46" s="60">
        <v>60.427465745599314</v>
      </c>
      <c r="I46" s="58">
        <v>78.786580627883168</v>
      </c>
      <c r="J46" s="59">
        <v>83.527239395531268</v>
      </c>
      <c r="K46" s="60">
        <v>74.251111343178962</v>
      </c>
      <c r="L46" s="59">
        <v>65.214147496492274</v>
      </c>
      <c r="M46" s="59">
        <v>71.250728688453407</v>
      </c>
      <c r="N46" s="61">
        <v>59.736219459459512</v>
      </c>
    </row>
    <row r="47" spans="1:15" ht="11.45" customHeight="1" x14ac:dyDescent="0.2">
      <c r="A47" s="41" t="s">
        <v>41</v>
      </c>
      <c r="B47" s="31"/>
      <c r="C47" s="54">
        <v>39.826962761400324</v>
      </c>
      <c r="D47" s="55">
        <v>20.94552416041963</v>
      </c>
      <c r="E47" s="55">
        <v>37.890752053412641</v>
      </c>
      <c r="F47" s="55">
        <v>60.921059904170058</v>
      </c>
      <c r="G47" s="55">
        <v>62.983505453642969</v>
      </c>
      <c r="H47" s="56">
        <v>58.896534375812266</v>
      </c>
      <c r="I47" s="54">
        <v>78.825323896749296</v>
      </c>
      <c r="J47" s="55">
        <v>83.345690082211476</v>
      </c>
      <c r="K47" s="56">
        <v>74.505983044263658</v>
      </c>
      <c r="L47" s="55">
        <v>65.031763491285318</v>
      </c>
      <c r="M47" s="55">
        <v>70.893119761482126</v>
      </c>
      <c r="N47" s="57">
        <v>59.719322105937913</v>
      </c>
    </row>
    <row r="48" spans="1:15" ht="11.45" customHeight="1" x14ac:dyDescent="0.2">
      <c r="A48" s="42" t="s">
        <v>42</v>
      </c>
      <c r="B48" s="31"/>
      <c r="C48" s="58">
        <v>42.756832242523238</v>
      </c>
      <c r="D48" s="59">
        <v>21.592259192134488</v>
      </c>
      <c r="E48" s="59">
        <v>42.49682490062451</v>
      </c>
      <c r="F48" s="59">
        <v>63.260598454327798</v>
      </c>
      <c r="G48" s="59">
        <v>63.071236112173601</v>
      </c>
      <c r="H48" s="60">
        <v>63.446481193013291</v>
      </c>
      <c r="I48" s="58">
        <v>79.583514698394012</v>
      </c>
      <c r="J48" s="59">
        <v>83.441827115356233</v>
      </c>
      <c r="K48" s="60">
        <v>75.899788078535749</v>
      </c>
      <c r="L48" s="59">
        <v>65.376424345798654</v>
      </c>
      <c r="M48" s="59">
        <v>70.775619666540976</v>
      </c>
      <c r="N48" s="61">
        <v>60.48714330599104</v>
      </c>
    </row>
    <row r="49" spans="1:14" ht="11.45" customHeight="1" x14ac:dyDescent="0.2">
      <c r="A49" s="41" t="s">
        <v>43</v>
      </c>
      <c r="B49" s="31"/>
      <c r="C49" s="54">
        <v>40.885414445293875</v>
      </c>
      <c r="D49" s="55">
        <v>21.0550716864275</v>
      </c>
      <c r="E49" s="55">
        <v>39.855442774763915</v>
      </c>
      <c r="F49" s="55">
        <v>60.226121868210718</v>
      </c>
      <c r="G49" s="55">
        <v>61.369926878583783</v>
      </c>
      <c r="H49" s="56">
        <v>59.101539576752842</v>
      </c>
      <c r="I49" s="54">
        <v>78.579198198219885</v>
      </c>
      <c r="J49" s="55">
        <v>83.344889575713125</v>
      </c>
      <c r="K49" s="56">
        <v>74.030605707959296</v>
      </c>
      <c r="L49" s="55">
        <v>64.375729649626052</v>
      </c>
      <c r="M49" s="55">
        <v>70.305807115141363</v>
      </c>
      <c r="N49" s="57">
        <v>59.008371851984869</v>
      </c>
    </row>
    <row r="50" spans="1:14" ht="11.45" customHeight="1" x14ac:dyDescent="0.2">
      <c r="A50" s="42" t="s">
        <v>44</v>
      </c>
      <c r="B50" s="31"/>
      <c r="C50" s="58">
        <v>40.188254363067188</v>
      </c>
      <c r="D50" s="59">
        <v>20.985607996246184</v>
      </c>
      <c r="E50" s="59">
        <v>38.628402685104845</v>
      </c>
      <c r="F50" s="59">
        <v>61.008503737364336</v>
      </c>
      <c r="G50" s="59">
        <v>62.345637661050418</v>
      </c>
      <c r="H50" s="60">
        <v>59.693129618113346</v>
      </c>
      <c r="I50" s="58">
        <v>78.504304801198799</v>
      </c>
      <c r="J50" s="59">
        <v>83.655449644440964</v>
      </c>
      <c r="K50" s="60">
        <v>73.593073342277251</v>
      </c>
      <c r="L50" s="59">
        <v>64.044964390307811</v>
      </c>
      <c r="M50" s="59">
        <v>70.295393873266121</v>
      </c>
      <c r="N50" s="61">
        <v>58.394133167623757</v>
      </c>
    </row>
    <row r="51" spans="1:14" ht="11.45" customHeight="1" x14ac:dyDescent="0.2">
      <c r="A51" s="41" t="s">
        <v>45</v>
      </c>
      <c r="B51" s="31"/>
      <c r="C51" s="54">
        <v>41.76094142643813</v>
      </c>
      <c r="D51" s="55">
        <v>20.978940745628698</v>
      </c>
      <c r="E51" s="55">
        <v>41.805731610495528</v>
      </c>
      <c r="F51" s="55">
        <v>60.35872481332332</v>
      </c>
      <c r="G51" s="55">
        <v>60.320086646880085</v>
      </c>
      <c r="H51" s="56">
        <v>60.396728568689937</v>
      </c>
      <c r="I51" s="54">
        <v>78.753816255104269</v>
      </c>
      <c r="J51" s="55">
        <v>82.983375353341756</v>
      </c>
      <c r="K51" s="56">
        <v>74.725487032659032</v>
      </c>
      <c r="L51" s="55">
        <v>64.053032306233064</v>
      </c>
      <c r="M51" s="55">
        <v>69.352559550969758</v>
      </c>
      <c r="N51" s="57">
        <v>59.267284897440604</v>
      </c>
    </row>
    <row r="52" spans="1:14" ht="11.45" customHeight="1" x14ac:dyDescent="0.2">
      <c r="A52" s="42" t="s">
        <v>46</v>
      </c>
      <c r="B52" s="31"/>
      <c r="C52" s="58">
        <v>40.559846006866408</v>
      </c>
      <c r="D52" s="59">
        <v>41.015658266061628</v>
      </c>
      <c r="E52" s="59">
        <v>40.098609934313245</v>
      </c>
      <c r="F52" s="59">
        <v>59.745219683522869</v>
      </c>
      <c r="G52" s="59">
        <v>59.908903151686928</v>
      </c>
      <c r="H52" s="60">
        <v>59.584146401036804</v>
      </c>
      <c r="I52" s="58">
        <v>78.242384198383562</v>
      </c>
      <c r="J52" s="59">
        <v>82.628166218955997</v>
      </c>
      <c r="K52" s="60">
        <v>74.068225902864498</v>
      </c>
      <c r="L52" s="59">
        <v>63.465801176358148</v>
      </c>
      <c r="M52" s="59">
        <v>68.871061321616324</v>
      </c>
      <c r="N52" s="61">
        <v>58.588756759703529</v>
      </c>
    </row>
    <row r="53" spans="1:14" ht="11.45" customHeight="1" x14ac:dyDescent="0.2">
      <c r="A53" s="41" t="s">
        <v>47</v>
      </c>
      <c r="B53" s="31"/>
      <c r="C53" s="54">
        <v>39.478839167348639</v>
      </c>
      <c r="D53" s="55">
        <v>40.701832261897025</v>
      </c>
      <c r="E53" s="55">
        <v>38.242145086366492</v>
      </c>
      <c r="F53" s="55">
        <v>59.4685175586336</v>
      </c>
      <c r="G53" s="55">
        <v>61.754455988062148</v>
      </c>
      <c r="H53" s="56">
        <v>57.213484784693911</v>
      </c>
      <c r="I53" s="54">
        <v>78.365997704981169</v>
      </c>
      <c r="J53" s="55">
        <v>83.488979177152913</v>
      </c>
      <c r="K53" s="56">
        <v>73.485390398709427</v>
      </c>
      <c r="L53" s="55">
        <v>63.498282020311258</v>
      </c>
      <c r="M53" s="55">
        <v>69.589413199097933</v>
      </c>
      <c r="N53" s="57">
        <v>57.999389604714274</v>
      </c>
    </row>
    <row r="54" spans="1:14" ht="11.45" customHeight="1" x14ac:dyDescent="0.2">
      <c r="A54" s="42" t="s">
        <v>48</v>
      </c>
      <c r="B54" s="31"/>
      <c r="C54" s="58">
        <v>39.604091754175933</v>
      </c>
      <c r="D54" s="59">
        <v>37.398880710825999</v>
      </c>
      <c r="E54" s="59">
        <v>41.83559045227981</v>
      </c>
      <c r="F54" s="59">
        <v>60.141856950070064</v>
      </c>
      <c r="G54" s="59">
        <v>60.056631059048478</v>
      </c>
      <c r="H54" s="60">
        <v>60.226006257209846</v>
      </c>
      <c r="I54" s="58">
        <v>78.431153439674517</v>
      </c>
      <c r="J54" s="59">
        <v>83.909054325469455</v>
      </c>
      <c r="K54" s="60">
        <v>73.212728132462701</v>
      </c>
      <c r="L54" s="59">
        <v>63.652393712321135</v>
      </c>
      <c r="M54" s="59">
        <v>70.107264150471906</v>
      </c>
      <c r="N54" s="61">
        <v>57.826251045346716</v>
      </c>
    </row>
    <row r="55" spans="1:14" ht="11.45" customHeight="1" x14ac:dyDescent="0.2">
      <c r="A55" s="41" t="s">
        <v>49</v>
      </c>
      <c r="B55" s="31"/>
      <c r="C55" s="54">
        <v>41.321284534459224</v>
      </c>
      <c r="D55" s="55">
        <v>39.201975891502109</v>
      </c>
      <c r="E55" s="55">
        <v>43.462180450893342</v>
      </c>
      <c r="F55" s="55">
        <v>61.772391107321475</v>
      </c>
      <c r="G55" s="55">
        <v>60.644756958161175</v>
      </c>
      <c r="H55" s="56">
        <v>62.883146313458774</v>
      </c>
      <c r="I55" s="54">
        <v>79.999632808500579</v>
      </c>
      <c r="J55" s="55">
        <v>84.182718867036343</v>
      </c>
      <c r="K55" s="56">
        <v>76.017910441901989</v>
      </c>
      <c r="L55" s="55">
        <v>64.817519943220162</v>
      </c>
      <c r="M55" s="55">
        <v>70.275016576357274</v>
      </c>
      <c r="N55" s="57">
        <v>59.89547198201285</v>
      </c>
    </row>
    <row r="56" spans="1:14" ht="11.45" customHeight="1" x14ac:dyDescent="0.2">
      <c r="A56" s="42" t="s">
        <v>50</v>
      </c>
      <c r="B56" s="31"/>
      <c r="C56" s="58">
        <v>40.496722757191556</v>
      </c>
      <c r="D56" s="59">
        <v>41.557735565643839</v>
      </c>
      <c r="E56" s="59">
        <v>39.424668981462865</v>
      </c>
      <c r="F56" s="59">
        <v>59.496770923508919</v>
      </c>
      <c r="G56" s="59">
        <v>60.826599513611697</v>
      </c>
      <c r="H56" s="60">
        <v>58.186778890305256</v>
      </c>
      <c r="I56" s="58">
        <v>79.682944919999585</v>
      </c>
      <c r="J56" s="59">
        <v>84.392890170894361</v>
      </c>
      <c r="K56" s="60">
        <v>75.201365435107974</v>
      </c>
      <c r="L56" s="59">
        <v>64.562148449239984</v>
      </c>
      <c r="M56" s="59">
        <v>70.379270218605171</v>
      </c>
      <c r="N56" s="61">
        <v>59.317889422030241</v>
      </c>
    </row>
    <row r="57" spans="1:14" ht="11.45" customHeight="1" x14ac:dyDescent="0.2">
      <c r="A57" s="41" t="s">
        <v>51</v>
      </c>
      <c r="B57" s="31"/>
      <c r="C57" s="54">
        <v>42.094742723853273</v>
      </c>
      <c r="D57" s="55">
        <v>43.527226235268301</v>
      </c>
      <c r="E57" s="55">
        <v>40.641535315857645</v>
      </c>
      <c r="F57" s="55">
        <v>61.052686910227841</v>
      </c>
      <c r="G57" s="55">
        <v>62.330576897646523</v>
      </c>
      <c r="H57" s="56">
        <v>59.789068851765649</v>
      </c>
      <c r="I57" s="54">
        <v>80.506165611444189</v>
      </c>
      <c r="J57" s="55">
        <v>85.445124438156384</v>
      </c>
      <c r="K57" s="56">
        <v>75.802098984247834</v>
      </c>
      <c r="L57" s="55">
        <v>65.056477089961376</v>
      </c>
      <c r="M57" s="55">
        <v>71.099560544367108</v>
      </c>
      <c r="N57" s="57">
        <v>59.604903341808935</v>
      </c>
    </row>
    <row r="58" spans="1:14" ht="11.45" customHeight="1" x14ac:dyDescent="0.2">
      <c r="A58" s="42" t="s">
        <v>52</v>
      </c>
      <c r="B58" s="31"/>
      <c r="C58" s="58">
        <v>42.408179423600757</v>
      </c>
      <c r="D58" s="59">
        <v>42.885932542857006</v>
      </c>
      <c r="E58" s="59">
        <v>41.922615926994474</v>
      </c>
      <c r="F58" s="59">
        <v>61.118192358420288</v>
      </c>
      <c r="G58" s="59">
        <v>62.801170368340216</v>
      </c>
      <c r="H58" s="60">
        <v>59.452463029968534</v>
      </c>
      <c r="I58" s="58">
        <v>79.239212390361146</v>
      </c>
      <c r="J58" s="59">
        <v>84.789350027580511</v>
      </c>
      <c r="K58" s="60">
        <v>73.95548858529709</v>
      </c>
      <c r="L58" s="59">
        <v>63.933875880528177</v>
      </c>
      <c r="M58" s="59">
        <v>70.359111952117459</v>
      </c>
      <c r="N58" s="61">
        <v>58.140403428127271</v>
      </c>
    </row>
    <row r="59" spans="1:14" ht="11.45" customHeight="1" x14ac:dyDescent="0.2">
      <c r="A59" s="41" t="s">
        <v>53</v>
      </c>
      <c r="B59" s="31"/>
      <c r="C59" s="54">
        <v>39.468451366497419</v>
      </c>
      <c r="D59" s="55">
        <v>42.414201602276442</v>
      </c>
      <c r="E59" s="55">
        <v>36.472361305271264</v>
      </c>
      <c r="F59" s="55">
        <v>59.140608666988058</v>
      </c>
      <c r="G59" s="55">
        <v>61.247984962228394</v>
      </c>
      <c r="H59" s="56">
        <v>57.056559611600697</v>
      </c>
      <c r="I59" s="54">
        <v>80.155411934306215</v>
      </c>
      <c r="J59" s="55">
        <v>84.41113534343269</v>
      </c>
      <c r="K59" s="56">
        <v>76.106178011940841</v>
      </c>
      <c r="L59" s="55">
        <v>64.74839386837138</v>
      </c>
      <c r="M59" s="55">
        <v>70.120591301404914</v>
      </c>
      <c r="N59" s="57">
        <v>59.905364213008248</v>
      </c>
    </row>
    <row r="60" spans="1:14" ht="11.45" customHeight="1" x14ac:dyDescent="0.2">
      <c r="A60" s="42" t="s">
        <v>54</v>
      </c>
      <c r="B60" s="31"/>
      <c r="C60" s="58">
        <v>38.883396407551288</v>
      </c>
      <c r="D60" s="59">
        <v>40.258129304513218</v>
      </c>
      <c r="E60" s="59">
        <v>37.483897057825736</v>
      </c>
      <c r="F60" s="59">
        <v>58.006344270118255</v>
      </c>
      <c r="G60" s="59">
        <v>59.134329483890902</v>
      </c>
      <c r="H60" s="60">
        <v>56.88983219844954</v>
      </c>
      <c r="I60" s="58">
        <v>79.863483986344619</v>
      </c>
      <c r="J60" s="59">
        <v>84.026787190868944</v>
      </c>
      <c r="K60" s="60">
        <v>75.903005621954705</v>
      </c>
      <c r="L60" s="59">
        <v>64.242862009984322</v>
      </c>
      <c r="M60" s="59">
        <v>69.516998545536069</v>
      </c>
      <c r="N60" s="61">
        <v>59.489140924018464</v>
      </c>
    </row>
    <row r="61" spans="1:14" ht="11.45" customHeight="1" x14ac:dyDescent="0.2">
      <c r="A61" s="41" t="s">
        <v>55</v>
      </c>
      <c r="B61" s="31"/>
      <c r="C61" s="54">
        <v>39.466048159203154</v>
      </c>
      <c r="D61" s="55">
        <v>38.782125592302592</v>
      </c>
      <c r="E61" s="55">
        <v>40.163101990710622</v>
      </c>
      <c r="F61" s="55">
        <v>57.729870984232939</v>
      </c>
      <c r="G61" s="55">
        <v>57.134022062840259</v>
      </c>
      <c r="H61" s="56">
        <v>58.320514361094077</v>
      </c>
      <c r="I61" s="54">
        <v>79.636882800484102</v>
      </c>
      <c r="J61" s="55">
        <v>83.691426957947513</v>
      </c>
      <c r="K61" s="56">
        <v>75.77958996121707</v>
      </c>
      <c r="L61" s="55">
        <v>64.029154225182126</v>
      </c>
      <c r="M61" s="55">
        <v>69.233165869360974</v>
      </c>
      <c r="N61" s="57">
        <v>59.338445756961534</v>
      </c>
    </row>
    <row r="62" spans="1:14" ht="11.45" customHeight="1" x14ac:dyDescent="0.2">
      <c r="A62" s="42" t="s">
        <v>56</v>
      </c>
      <c r="B62" s="31"/>
      <c r="C62" s="58">
        <v>36.15834015630071</v>
      </c>
      <c r="D62" s="59">
        <v>35.086200544188671</v>
      </c>
      <c r="E62" s="59">
        <v>37.25277870271767</v>
      </c>
      <c r="F62" s="59">
        <v>55.844154419171971</v>
      </c>
      <c r="G62" s="59">
        <v>55.392202845241037</v>
      </c>
      <c r="H62" s="60">
        <v>56.292864877738452</v>
      </c>
      <c r="I62" s="58">
        <v>78.672189323357244</v>
      </c>
      <c r="J62" s="59">
        <v>83.231875972711848</v>
      </c>
      <c r="K62" s="60">
        <v>74.333702425435135</v>
      </c>
      <c r="L62" s="59">
        <v>63.146279596394081</v>
      </c>
      <c r="M62" s="59">
        <v>68.661034545811191</v>
      </c>
      <c r="N62" s="61">
        <v>58.1747185723613</v>
      </c>
    </row>
    <row r="63" spans="1:14" ht="11.45" customHeight="1" x14ac:dyDescent="0.2">
      <c r="A63" s="41" t="s">
        <v>57</v>
      </c>
      <c r="B63" s="31"/>
      <c r="C63" s="54">
        <v>34.406191451340824</v>
      </c>
      <c r="D63" s="55">
        <v>35.604829163904952</v>
      </c>
      <c r="E63" s="55">
        <v>33.181850408026428</v>
      </c>
      <c r="F63" s="55">
        <v>55.155090084703438</v>
      </c>
      <c r="G63" s="55">
        <v>55.96176500958515</v>
      </c>
      <c r="H63" s="56">
        <v>54.353468298300363</v>
      </c>
      <c r="I63" s="54">
        <v>78.840761182687359</v>
      </c>
      <c r="J63" s="55">
        <v>83.04505254483658</v>
      </c>
      <c r="K63" s="56">
        <v>74.841633299811875</v>
      </c>
      <c r="L63" s="55">
        <v>63.184592769610305</v>
      </c>
      <c r="M63" s="55">
        <v>68.469761612872148</v>
      </c>
      <c r="N63" s="57">
        <v>58.421228497557379</v>
      </c>
    </row>
    <row r="64" spans="1:14" ht="11.45" customHeight="1" x14ac:dyDescent="0.2">
      <c r="A64" s="42" t="s">
        <v>58</v>
      </c>
      <c r="B64" s="31"/>
      <c r="C64" s="58">
        <v>34.143068438098545</v>
      </c>
      <c r="D64" s="59">
        <v>35.0415817309432</v>
      </c>
      <c r="E64" s="59">
        <v>33.225996700739174</v>
      </c>
      <c r="F64" s="59">
        <v>53.713765563544413</v>
      </c>
      <c r="G64" s="59">
        <v>54.278124892962467</v>
      </c>
      <c r="H64" s="60">
        <v>53.152946956778855</v>
      </c>
      <c r="I64" s="58">
        <v>78.245706472702025</v>
      </c>
      <c r="J64" s="59">
        <v>82.531256735252981</v>
      </c>
      <c r="K64" s="60">
        <v>74.171663698940563</v>
      </c>
      <c r="L64" s="59">
        <v>62.671803242775809</v>
      </c>
      <c r="M64" s="59">
        <v>68.086258417003592</v>
      </c>
      <c r="N64" s="61">
        <v>57.794528934352257</v>
      </c>
    </row>
    <row r="65" spans="1:14" ht="11.45" customHeight="1" x14ac:dyDescent="0.2">
      <c r="A65" s="41" t="s">
        <v>59</v>
      </c>
      <c r="B65" s="31"/>
      <c r="C65" s="54">
        <v>35.764841322432389</v>
      </c>
      <c r="D65" s="55">
        <v>36.422853752712065</v>
      </c>
      <c r="E65" s="55">
        <v>35.093847260752561</v>
      </c>
      <c r="F65" s="55">
        <v>55.151895197705429</v>
      </c>
      <c r="G65" s="55">
        <v>55.537041863504413</v>
      </c>
      <c r="H65" s="56">
        <v>54.76918327314916</v>
      </c>
      <c r="I65" s="54">
        <v>78.320945714822329</v>
      </c>
      <c r="J65" s="55">
        <v>82.71678743011465</v>
      </c>
      <c r="K65" s="56">
        <v>74.14382792926537</v>
      </c>
      <c r="L65" s="55">
        <v>62.637797774105131</v>
      </c>
      <c r="M65" s="55">
        <v>68.043112585476436</v>
      </c>
      <c r="N65" s="57">
        <v>57.77027056792064</v>
      </c>
    </row>
    <row r="66" spans="1:14" ht="11.45" customHeight="1" x14ac:dyDescent="0.2">
      <c r="A66" s="42" t="s">
        <v>60</v>
      </c>
      <c r="B66" s="31"/>
      <c r="C66" s="58">
        <v>36.921124636647541</v>
      </c>
      <c r="D66" s="59">
        <v>39.770951650612218</v>
      </c>
      <c r="E66" s="59">
        <v>34.015264399813645</v>
      </c>
      <c r="F66" s="59">
        <v>56.205208791348099</v>
      </c>
      <c r="G66" s="59">
        <v>57.535544706604121</v>
      </c>
      <c r="H66" s="60">
        <v>54.882902987236413</v>
      </c>
      <c r="I66" s="58">
        <v>78.478705216627617</v>
      </c>
      <c r="J66" s="59">
        <v>83.077363199065886</v>
      </c>
      <c r="K66" s="60">
        <v>74.109962768592226</v>
      </c>
      <c r="L66" s="59">
        <v>62.852103350045766</v>
      </c>
      <c r="M66" s="59">
        <v>68.524959113664892</v>
      </c>
      <c r="N66" s="61">
        <v>57.744665404103927</v>
      </c>
    </row>
    <row r="67" spans="1:14" ht="11.45" customHeight="1" x14ac:dyDescent="0.2">
      <c r="A67" s="41" t="s">
        <v>61</v>
      </c>
      <c r="B67" s="31"/>
      <c r="C67" s="54">
        <v>37.124238519307475</v>
      </c>
      <c r="D67" s="55">
        <v>38.088616051179713</v>
      </c>
      <c r="E67" s="55">
        <v>36.141285316266881</v>
      </c>
      <c r="F67" s="55">
        <v>56.96919165902311</v>
      </c>
      <c r="G67" s="55">
        <v>56.843006267420016</v>
      </c>
      <c r="H67" s="56">
        <v>57.094590916680538</v>
      </c>
      <c r="I67" s="54">
        <v>79.041567194540292</v>
      </c>
      <c r="J67" s="55">
        <v>82.883153621100462</v>
      </c>
      <c r="K67" s="56">
        <v>75.393024691661722</v>
      </c>
      <c r="L67" s="55">
        <v>63.323380856033033</v>
      </c>
      <c r="M67" s="55">
        <v>68.241055168525662</v>
      </c>
      <c r="N67" s="57">
        <v>58.896973814325278</v>
      </c>
    </row>
    <row r="68" spans="1:14" ht="11.45" customHeight="1" x14ac:dyDescent="0.2">
      <c r="A68" s="42" t="s">
        <v>62</v>
      </c>
      <c r="B68" s="31"/>
      <c r="C68" s="58">
        <v>36.744644538784364</v>
      </c>
      <c r="D68" s="59">
        <v>39.281269360607929</v>
      </c>
      <c r="E68" s="59">
        <v>34.162193717964918</v>
      </c>
      <c r="F68" s="59">
        <v>57.316213064461792</v>
      </c>
      <c r="G68" s="59">
        <v>58.49608511512497</v>
      </c>
      <c r="H68" s="60">
        <v>56.145136232164447</v>
      </c>
      <c r="I68" s="58">
        <v>78.981576497192066</v>
      </c>
      <c r="J68" s="59">
        <v>83.320413969469286</v>
      </c>
      <c r="K68" s="60">
        <v>74.862782198066398</v>
      </c>
      <c r="L68" s="59">
        <v>63.266502807667202</v>
      </c>
      <c r="M68" s="59">
        <v>68.688008280000261</v>
      </c>
      <c r="N68" s="61">
        <v>58.388780569324894</v>
      </c>
    </row>
    <row r="69" spans="1:14" ht="11.45" customHeight="1" x14ac:dyDescent="0.2">
      <c r="A69" s="41" t="s">
        <v>63</v>
      </c>
      <c r="B69" s="31"/>
      <c r="C69" s="54">
        <v>37.198016029438669</v>
      </c>
      <c r="D69" s="55">
        <v>38.249429553647253</v>
      </c>
      <c r="E69" s="55">
        <v>36.128341354002551</v>
      </c>
      <c r="F69" s="55">
        <v>56.999945520533224</v>
      </c>
      <c r="G69" s="55">
        <v>58.201457433103883</v>
      </c>
      <c r="H69" s="56">
        <v>55.808921577635886</v>
      </c>
      <c r="I69" s="54">
        <v>78.505432767456838</v>
      </c>
      <c r="J69" s="55">
        <v>83.034908277589025</v>
      </c>
      <c r="K69" s="56">
        <v>74.207307132055618</v>
      </c>
      <c r="L69" s="55">
        <v>62.841501487043189</v>
      </c>
      <c r="M69" s="55">
        <v>68.396594334957697</v>
      </c>
      <c r="N69" s="57">
        <v>57.845203753136985</v>
      </c>
    </row>
    <row r="70" spans="1:14" ht="11.45" customHeight="1" x14ac:dyDescent="0.2">
      <c r="A70" s="42" t="s">
        <v>64</v>
      </c>
      <c r="B70" s="31"/>
      <c r="C70" s="62">
        <v>37.424250352031486</v>
      </c>
      <c r="D70" s="63">
        <v>37.365680057932465</v>
      </c>
      <c r="E70" s="63">
        <v>37.483896856068384</v>
      </c>
      <c r="F70" s="63">
        <v>56.65036371295826</v>
      </c>
      <c r="G70" s="63">
        <v>56.826933151844536</v>
      </c>
      <c r="H70" s="64">
        <v>56.475304423982685</v>
      </c>
      <c r="I70" s="62">
        <v>78.08592105143866</v>
      </c>
      <c r="J70" s="63">
        <v>82.962264491915704</v>
      </c>
      <c r="K70" s="64">
        <v>73.458408729777886</v>
      </c>
      <c r="L70" s="63">
        <v>62.526096021865726</v>
      </c>
      <c r="M70" s="63">
        <v>68.287776317445207</v>
      </c>
      <c r="N70" s="65">
        <v>57.344097970705405</v>
      </c>
    </row>
    <row r="71" spans="1:14" ht="11.45" customHeight="1" thickBot="1" x14ac:dyDescent="0.25">
      <c r="A71" s="66" t="s">
        <v>65</v>
      </c>
      <c r="B71" s="67"/>
      <c r="C71" s="68">
        <v>37.254984194999146</v>
      </c>
      <c r="D71" s="68">
        <v>37.300476602926622</v>
      </c>
      <c r="E71" s="68">
        <v>37.20863106970797</v>
      </c>
      <c r="F71" s="68">
        <v>57.222605901940589</v>
      </c>
      <c r="G71" s="68">
        <v>57.839180598793668</v>
      </c>
      <c r="H71" s="69">
        <v>56.611311950345012</v>
      </c>
      <c r="I71" s="70">
        <v>78.639270316440104</v>
      </c>
      <c r="J71" s="68">
        <v>82.994302331875531</v>
      </c>
      <c r="K71" s="69">
        <v>74.5066826889487</v>
      </c>
      <c r="L71" s="68">
        <v>62.943717100649344</v>
      </c>
      <c r="M71" s="68">
        <v>68.289602037214934</v>
      </c>
      <c r="N71" s="71">
        <v>58.136142946189672</v>
      </c>
    </row>
    <row r="72" spans="1:14" ht="11.45" customHeight="1" thickTop="1" x14ac:dyDescent="0.2">
      <c r="A72" s="42" t="s">
        <v>66</v>
      </c>
      <c r="B72" s="31"/>
      <c r="C72" s="62">
        <v>34.380472493416768</v>
      </c>
      <c r="D72" s="63">
        <v>33.784401792361379</v>
      </c>
      <c r="E72" s="63">
        <v>34.987996017948646</v>
      </c>
      <c r="F72" s="63">
        <v>55.934562167850572</v>
      </c>
      <c r="G72" s="63">
        <v>55.502963415648722</v>
      </c>
      <c r="H72" s="64">
        <v>56.362578526724377</v>
      </c>
      <c r="I72" s="62">
        <v>78.376513036883821</v>
      </c>
      <c r="J72" s="63">
        <v>82.292474866716162</v>
      </c>
      <c r="K72" s="64">
        <v>74.660205374943544</v>
      </c>
      <c r="L72" s="63">
        <v>62.711566734592324</v>
      </c>
      <c r="M72" s="63">
        <v>67.670194629394018</v>
      </c>
      <c r="N72" s="65">
        <v>58.252179524527662</v>
      </c>
    </row>
    <row r="73" spans="1:14" ht="11.45" customHeight="1" x14ac:dyDescent="0.2">
      <c r="A73" s="36" t="s">
        <v>67</v>
      </c>
      <c r="B73" s="44"/>
      <c r="C73" s="72">
        <v>35.02223633407776</v>
      </c>
      <c r="D73" s="72">
        <v>35.403366899073404</v>
      </c>
      <c r="E73" s="72">
        <v>34.633423904239109</v>
      </c>
      <c r="F73" s="72">
        <v>55.362609204635341</v>
      </c>
      <c r="G73" s="72">
        <v>55.056346552151346</v>
      </c>
      <c r="H73" s="73">
        <v>55.666728269816446</v>
      </c>
      <c r="I73" s="74">
        <v>78.575625208547649</v>
      </c>
      <c r="J73" s="72">
        <v>82.328154107934054</v>
      </c>
      <c r="K73" s="73">
        <v>75.012944193869458</v>
      </c>
      <c r="L73" s="72">
        <v>62.857768689437918</v>
      </c>
      <c r="M73" s="72">
        <v>67.775414026082998</v>
      </c>
      <c r="N73" s="75">
        <v>58.433654595607059</v>
      </c>
    </row>
    <row r="74" spans="1:14" ht="11.45" customHeight="1" x14ac:dyDescent="0.2">
      <c r="A74" s="42" t="s">
        <v>68</v>
      </c>
      <c r="B74" s="31"/>
      <c r="C74" s="76">
        <v>35.969506894360926</v>
      </c>
      <c r="D74" s="77">
        <v>36.398953785565816</v>
      </c>
      <c r="E74" s="77">
        <v>35.530827194361564</v>
      </c>
      <c r="F74" s="77">
        <v>56.083736776123658</v>
      </c>
      <c r="G74" s="77">
        <v>56.662399063690295</v>
      </c>
      <c r="H74" s="78">
        <v>55.508423064284123</v>
      </c>
      <c r="I74" s="76">
        <v>77.874420506905622</v>
      </c>
      <c r="J74" s="77">
        <v>82.159224949990872</v>
      </c>
      <c r="K74" s="78">
        <v>73.804861508615232</v>
      </c>
      <c r="L74" s="77">
        <v>62.365263753395389</v>
      </c>
      <c r="M74" s="77">
        <v>67.716942079968504</v>
      </c>
      <c r="N74" s="79">
        <v>57.549002759476203</v>
      </c>
    </row>
    <row r="75" spans="1:14" ht="11.45" customHeight="1" x14ac:dyDescent="0.2">
      <c r="A75" s="10" t="s">
        <v>69</v>
      </c>
      <c r="B75" s="44"/>
      <c r="C75" s="72">
        <v>35.192383950338254</v>
      </c>
      <c r="D75" s="72">
        <v>36.530123155587383</v>
      </c>
      <c r="E75" s="72">
        <v>33.82581235901462</v>
      </c>
      <c r="F75" s="72">
        <v>56.522830427062239</v>
      </c>
      <c r="G75" s="72">
        <v>57.431816649788566</v>
      </c>
      <c r="H75" s="73">
        <v>55.619345994535863</v>
      </c>
      <c r="I75" s="72">
        <v>79.060966875806187</v>
      </c>
      <c r="J75" s="72">
        <v>82.42231376572262</v>
      </c>
      <c r="K75" s="73">
        <v>75.86933930244416</v>
      </c>
      <c r="L75" s="72">
        <v>63.395152089685908</v>
      </c>
      <c r="M75" s="72">
        <v>68.047665360545892</v>
      </c>
      <c r="N75" s="75">
        <v>59.208962437777473</v>
      </c>
    </row>
    <row r="76" spans="1:14" ht="11.45" customHeight="1" x14ac:dyDescent="0.2">
      <c r="A76" s="42" t="s">
        <v>70</v>
      </c>
      <c r="B76" s="31"/>
      <c r="C76" s="76">
        <v>33.702293554215721</v>
      </c>
      <c r="D76" s="77">
        <v>34.821308360593612</v>
      </c>
      <c r="E76" s="77">
        <v>32.559221640183253</v>
      </c>
      <c r="F76" s="77">
        <v>54.54475925226982</v>
      </c>
      <c r="G76" s="77">
        <v>55.202637397316337</v>
      </c>
      <c r="H76" s="78">
        <v>53.890659121722614</v>
      </c>
      <c r="I76" s="76">
        <v>78.431097208180944</v>
      </c>
      <c r="J76" s="77">
        <v>81.385397019805197</v>
      </c>
      <c r="K76" s="78">
        <v>75.626658054432255</v>
      </c>
      <c r="L76" s="77">
        <v>62.955214836627725</v>
      </c>
      <c r="M76" s="77">
        <v>67.278073025089299</v>
      </c>
      <c r="N76" s="79">
        <v>59.066360772422343</v>
      </c>
    </row>
    <row r="77" spans="1:14" ht="11.45" customHeight="1" x14ac:dyDescent="0.2">
      <c r="A77" s="10" t="s">
        <v>71</v>
      </c>
      <c r="B77" s="44"/>
      <c r="C77" s="72">
        <v>28.588397168349871</v>
      </c>
      <c r="D77" s="72">
        <v>28.632269716972267</v>
      </c>
      <c r="E77" s="72">
        <v>28.543511659256826</v>
      </c>
      <c r="F77" s="72">
        <v>49.960713336529807</v>
      </c>
      <c r="G77" s="72">
        <v>48.338292860222595</v>
      </c>
      <c r="H77" s="73">
        <v>51.576939289920936</v>
      </c>
      <c r="I77" s="72">
        <v>75.518393798578671</v>
      </c>
      <c r="J77" s="72">
        <v>78.68936755094515</v>
      </c>
      <c r="K77" s="73">
        <v>72.507454468390122</v>
      </c>
      <c r="L77" s="72">
        <v>60.478948713554736</v>
      </c>
      <c r="M77" s="72">
        <v>64.944845602819882</v>
      </c>
      <c r="N77" s="75">
        <v>56.460632198840841</v>
      </c>
    </row>
    <row r="78" spans="1:14" ht="11.45" customHeight="1" x14ac:dyDescent="0.2">
      <c r="A78" s="42" t="s">
        <v>72</v>
      </c>
      <c r="B78" s="31"/>
      <c r="C78" s="76">
        <v>32.246978511015662</v>
      </c>
      <c r="D78" s="77">
        <v>33.384663638686796</v>
      </c>
      <c r="E78" s="77">
        <v>31.0804600533646</v>
      </c>
      <c r="F78" s="77">
        <v>52.656675441981946</v>
      </c>
      <c r="G78" s="77">
        <v>52.371529280071591</v>
      </c>
      <c r="H78" s="78">
        <v>52.941329599232816</v>
      </c>
      <c r="I78" s="76">
        <v>77.145615002602781</v>
      </c>
      <c r="J78" s="77">
        <v>80.581143870844045</v>
      </c>
      <c r="K78" s="78">
        <v>73.882373642202552</v>
      </c>
      <c r="L78" s="77">
        <v>61.792640865547668</v>
      </c>
      <c r="M78" s="77">
        <v>66.554886941857447</v>
      </c>
      <c r="N78" s="79">
        <v>57.506930538431746</v>
      </c>
    </row>
    <row r="79" spans="1:14" ht="11.45" customHeight="1" x14ac:dyDescent="0.2">
      <c r="A79" s="10" t="s">
        <v>73</v>
      </c>
      <c r="B79" s="44"/>
      <c r="C79" s="72">
        <v>35.023385817135363</v>
      </c>
      <c r="D79" s="72">
        <v>35.37945393823248</v>
      </c>
      <c r="E79" s="72">
        <v>34.657552255878514</v>
      </c>
      <c r="F79" s="72">
        <v>55.806902244326139</v>
      </c>
      <c r="G79" s="72">
        <v>55.270592294294282</v>
      </c>
      <c r="H79" s="73">
        <v>56.343362992937713</v>
      </c>
      <c r="I79" s="72">
        <v>79.102134528856482</v>
      </c>
      <c r="J79" s="72">
        <v>82.021822393611089</v>
      </c>
      <c r="K79" s="73">
        <v>76.32803790696542</v>
      </c>
      <c r="L79" s="72">
        <v>63.333200537483428</v>
      </c>
      <c r="M79" s="72">
        <v>67.617521300475318</v>
      </c>
      <c r="N79" s="75">
        <v>59.477584546601626</v>
      </c>
    </row>
    <row r="80" spans="1:14" ht="11.45" customHeight="1" x14ac:dyDescent="0.2">
      <c r="A80" s="42" t="s">
        <v>246</v>
      </c>
      <c r="B80" s="31"/>
      <c r="C80" s="76">
        <v>36.773428397328345</v>
      </c>
      <c r="D80" s="77">
        <v>35.947752897664408</v>
      </c>
      <c r="E80" s="77">
        <v>37.623900195532443</v>
      </c>
      <c r="F80" s="77">
        <v>56.095574931320947</v>
      </c>
      <c r="G80" s="77">
        <v>55.766538845739035</v>
      </c>
      <c r="H80" s="78">
        <v>56.425614389522906</v>
      </c>
      <c r="I80" s="76">
        <v>79.046261856066991</v>
      </c>
      <c r="J80" s="77">
        <v>81.931936509172374</v>
      </c>
      <c r="K80" s="78">
        <v>76.302466028960637</v>
      </c>
      <c r="L80" s="77">
        <v>63.311870358160071</v>
      </c>
      <c r="M80" s="77">
        <v>67.489518704533864</v>
      </c>
      <c r="N80" s="79">
        <v>59.551893630521342</v>
      </c>
    </row>
    <row r="81" spans="1:16" ht="11.45" customHeight="1" x14ac:dyDescent="0.2">
      <c r="A81" s="10" t="s">
        <v>247</v>
      </c>
      <c r="B81" s="31"/>
      <c r="C81" s="72">
        <v>39.371335220657699</v>
      </c>
      <c r="D81" s="72">
        <v>36.789667996380686</v>
      </c>
      <c r="E81" s="72">
        <v>42.010819288694584</v>
      </c>
      <c r="F81" s="72">
        <v>58.560146394923585</v>
      </c>
      <c r="G81" s="72">
        <v>57.089717052337058</v>
      </c>
      <c r="H81" s="73">
        <v>60.03038488999875</v>
      </c>
      <c r="I81" s="72">
        <v>79.609066528603194</v>
      </c>
      <c r="J81" s="72">
        <v>82.046233458720096</v>
      </c>
      <c r="K81" s="73">
        <v>77.292577642427304</v>
      </c>
      <c r="L81" s="72">
        <v>63.643586549505173</v>
      </c>
      <c r="M81" s="72">
        <v>67.572414431127001</v>
      </c>
      <c r="N81" s="75">
        <v>60.110080498828857</v>
      </c>
    </row>
    <row r="82" spans="1:16" ht="11.45" customHeight="1" x14ac:dyDescent="0.2">
      <c r="A82" s="42" t="s">
        <v>248</v>
      </c>
      <c r="B82" s="31"/>
      <c r="C82" s="76">
        <v>39.707374201821473</v>
      </c>
      <c r="D82" s="77">
        <v>37.070577009308089</v>
      </c>
      <c r="E82" s="77">
        <v>42.350502975582316</v>
      </c>
      <c r="F82" s="77">
        <v>58.426429598288813</v>
      </c>
      <c r="G82" s="77">
        <v>56.474705059915777</v>
      </c>
      <c r="H82" s="78">
        <v>60.355478848703505</v>
      </c>
      <c r="I82" s="76">
        <v>79.649669410674122</v>
      </c>
      <c r="J82" s="77">
        <v>82.297557281043197</v>
      </c>
      <c r="K82" s="78">
        <v>77.138681448426837</v>
      </c>
      <c r="L82" s="77">
        <v>63.529356741442612</v>
      </c>
      <c r="M82" s="77">
        <v>67.54022816272176</v>
      </c>
      <c r="N82" s="79">
        <v>59.929889705109666</v>
      </c>
    </row>
    <row r="83" spans="1:16" ht="11.45" customHeight="1" x14ac:dyDescent="0.2">
      <c r="A83" s="10" t="s">
        <v>249</v>
      </c>
      <c r="B83" s="31"/>
      <c r="C83" s="72">
        <v>36.369134040912094</v>
      </c>
      <c r="D83" s="72">
        <v>37.091010635279716</v>
      </c>
      <c r="E83" s="72">
        <v>35.617196396200633</v>
      </c>
      <c r="F83" s="72">
        <v>55.977677910577434</v>
      </c>
      <c r="G83" s="72">
        <v>56.358325543241811</v>
      </c>
      <c r="H83" s="73">
        <v>55.592469247309332</v>
      </c>
      <c r="I83" s="72">
        <v>78.669515026516265</v>
      </c>
      <c r="J83" s="72">
        <v>82.135552913353095</v>
      </c>
      <c r="K83" s="73">
        <v>75.364481311692259</v>
      </c>
      <c r="L83" s="72">
        <v>63.061606565144771</v>
      </c>
      <c r="M83" s="72">
        <v>67.88315266153063</v>
      </c>
      <c r="N83" s="75">
        <v>58.716623199776954</v>
      </c>
    </row>
    <row r="84" spans="1:16" ht="11.45" customHeight="1" x14ac:dyDescent="0.2">
      <c r="A84" s="42" t="s">
        <v>261</v>
      </c>
      <c r="B84" s="31"/>
      <c r="C84" s="76">
        <v>39.845547782479763</v>
      </c>
      <c r="D84" s="77">
        <v>39.438123918111145</v>
      </c>
      <c r="E84" s="77">
        <v>40.26090499273193</v>
      </c>
      <c r="F84" s="77">
        <v>58.140879108490161</v>
      </c>
      <c r="G84" s="77">
        <v>57.649729197606348</v>
      </c>
      <c r="H84" s="78">
        <v>58.631340385192992</v>
      </c>
      <c r="I84" s="76">
        <v>79.713233047033199</v>
      </c>
      <c r="J84" s="77">
        <v>82.897697872719931</v>
      </c>
      <c r="K84" s="78">
        <v>76.687045569149376</v>
      </c>
      <c r="L84" s="77">
        <v>63.899104366767922</v>
      </c>
      <c r="M84" s="77">
        <v>68.597715844864808</v>
      </c>
      <c r="N84" s="79">
        <v>59.676670322775507</v>
      </c>
    </row>
    <row r="85" spans="1:16" ht="11.45" customHeight="1" x14ac:dyDescent="0.2">
      <c r="A85" s="10" t="s">
        <v>262</v>
      </c>
      <c r="B85" s="31"/>
      <c r="C85" s="72">
        <v>39.636751277736145</v>
      </c>
      <c r="D85" s="72">
        <v>39.738391630926522</v>
      </c>
      <c r="E85" s="72">
        <v>39.531447845941955</v>
      </c>
      <c r="F85" s="72">
        <v>57.678160057356081</v>
      </c>
      <c r="G85" s="72">
        <v>57.865294346754347</v>
      </c>
      <c r="H85" s="73">
        <v>57.489388918945721</v>
      </c>
      <c r="I85" s="72">
        <v>79.664490545347974</v>
      </c>
      <c r="J85" s="72">
        <v>83.145765983612463</v>
      </c>
      <c r="K85" s="73">
        <v>76.351915437584182</v>
      </c>
      <c r="L85" s="72">
        <v>63.787013180905568</v>
      </c>
      <c r="M85" s="72">
        <v>68.742510871565628</v>
      </c>
      <c r="N85" s="75">
        <v>59.329799614735627</v>
      </c>
    </row>
    <row r="86" spans="1:16" ht="11.45" customHeight="1" x14ac:dyDescent="0.2">
      <c r="A86" s="42" t="s">
        <v>263</v>
      </c>
      <c r="B86" s="31"/>
      <c r="C86" s="76">
        <v>39.371461129364221</v>
      </c>
      <c r="D86" s="77">
        <v>39.443175004190607</v>
      </c>
      <c r="E86" s="77">
        <v>39.29869819294597</v>
      </c>
      <c r="F86" s="77">
        <v>57.475708787949216</v>
      </c>
      <c r="G86" s="77">
        <v>58.071797714987227</v>
      </c>
      <c r="H86" s="78">
        <v>56.881819523931028</v>
      </c>
      <c r="I86" s="76">
        <v>78.510644621472608</v>
      </c>
      <c r="J86" s="77">
        <v>82.229500553479184</v>
      </c>
      <c r="K86" s="78">
        <v>74.984175165087422</v>
      </c>
      <c r="L86" s="77">
        <v>62.902607906188457</v>
      </c>
      <c r="M86" s="77">
        <v>67.98527425446332</v>
      </c>
      <c r="N86" s="79">
        <v>58.342976734955847</v>
      </c>
    </row>
    <row r="87" spans="1:16" ht="13.15" customHeight="1" x14ac:dyDescent="0.2">
      <c r="A87" s="10" t="s">
        <v>264</v>
      </c>
      <c r="B87" s="31"/>
      <c r="C87" s="72">
        <v>36.505613925536949</v>
      </c>
      <c r="D87" s="72">
        <v>39.309004110210751</v>
      </c>
      <c r="E87" s="72">
        <v>33.589043957110071</v>
      </c>
      <c r="F87" s="72">
        <v>55.44330187362592</v>
      </c>
      <c r="G87" s="72">
        <v>57.169940202917502</v>
      </c>
      <c r="H87" s="73">
        <v>53.695778283305714</v>
      </c>
      <c r="I87" s="72">
        <v>79.00483300336488</v>
      </c>
      <c r="J87" s="72">
        <v>81.864843521062511</v>
      </c>
      <c r="K87" s="73">
        <v>76.282953310172516</v>
      </c>
      <c r="L87" s="72">
        <v>63.206051549961167</v>
      </c>
      <c r="M87" s="72">
        <v>67.539717724113103</v>
      </c>
      <c r="N87" s="75">
        <v>59.306907943261706</v>
      </c>
    </row>
    <row r="88" spans="1:16" ht="11.45" customHeight="1" x14ac:dyDescent="0.2">
      <c r="A88" s="546"/>
      <c r="B88" s="546"/>
      <c r="C88" s="546"/>
      <c r="D88" s="546"/>
      <c r="E88" s="546"/>
      <c r="F88" s="546"/>
      <c r="G88" s="546"/>
      <c r="H88" s="546"/>
    </row>
    <row r="89" spans="1:16" ht="18.600000000000001" customHeight="1" x14ac:dyDescent="0.2">
      <c r="A89" s="547" t="s">
        <v>74</v>
      </c>
      <c r="B89" s="547"/>
      <c r="C89" s="547"/>
      <c r="D89" s="547"/>
      <c r="E89" s="547"/>
      <c r="F89" s="547"/>
      <c r="G89" s="547"/>
      <c r="H89" s="547"/>
    </row>
    <row r="94" spans="1:16" x14ac:dyDescent="0.2">
      <c r="A94" s="548" t="s">
        <v>2</v>
      </c>
      <c r="B94" s="548"/>
      <c r="C94" s="548"/>
      <c r="D94" s="548"/>
      <c r="E94" s="548"/>
      <c r="F94" s="548"/>
      <c r="G94" s="548"/>
      <c r="H94" s="548"/>
      <c r="I94" s="548"/>
      <c r="J94" s="548"/>
      <c r="K94" s="548"/>
      <c r="L94" s="548"/>
      <c r="M94" s="548"/>
      <c r="N94" s="548"/>
    </row>
    <row r="96" spans="1:16" x14ac:dyDescent="0.2">
      <c r="N96" s="554"/>
      <c r="O96" s="554"/>
      <c r="P96" s="554"/>
    </row>
  </sheetData>
  <mergeCells count="11">
    <mergeCell ref="A88:H88"/>
    <mergeCell ref="A89:H89"/>
    <mergeCell ref="A94:N94"/>
    <mergeCell ref="N96:P96"/>
    <mergeCell ref="L1:N1"/>
    <mergeCell ref="A5:A6"/>
    <mergeCell ref="C5:E5"/>
    <mergeCell ref="F5:H5"/>
    <mergeCell ref="I5:K5"/>
    <mergeCell ref="L5:N5"/>
    <mergeCell ref="A4:N4"/>
  </mergeCells>
  <hyperlinks>
    <hyperlink ref="L1:N1" location="ÍNDICE!A1" display="VOLVER AL ÍNDICE"/>
  </hyperlinks>
  <printOptions horizontalCentered="1" verticalCentered="1"/>
  <pageMargins left="0.78740157480314965" right="0.78740157480314965" top="0" bottom="0.78740157480314965" header="0.51181102362204722" footer="0.31496062992125984"/>
  <pageSetup paperSize="9" scale="70" orientation="portrait" r:id="rId1"/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5"/>
  <sheetViews>
    <sheetView showGridLines="0" zoomScaleNormal="100" workbookViewId="0"/>
  </sheetViews>
  <sheetFormatPr baseColWidth="10" defaultColWidth="1.7109375" defaultRowHeight="12.75" x14ac:dyDescent="0.2"/>
  <cols>
    <col min="1" max="1" width="9" style="46" customWidth="1"/>
    <col min="2" max="2" width="0.28515625" style="46" customWidth="1"/>
    <col min="3" max="3" width="5.85546875" style="46" customWidth="1"/>
    <col min="4" max="4" width="6" style="46" customWidth="1"/>
    <col min="5" max="6" width="6.28515625" style="46" customWidth="1"/>
    <col min="7" max="7" width="6.140625" style="46" customWidth="1"/>
    <col min="8" max="8" width="5.85546875" style="46" customWidth="1"/>
    <col min="9" max="9" width="6.5703125" style="15" customWidth="1"/>
    <col min="10" max="10" width="6.7109375" style="15" customWidth="1"/>
    <col min="11" max="12" width="7" style="15" customWidth="1"/>
    <col min="13" max="13" width="6.85546875" style="15" customWidth="1"/>
    <col min="14" max="14" width="6.5703125" style="15" customWidth="1"/>
    <col min="15" max="16" width="1.7109375" style="15" hidden="1" customWidth="1"/>
    <col min="17" max="16384" width="1.7109375" style="15"/>
  </cols>
  <sheetData>
    <row r="1" spans="1:15" s="14" customFormat="1" ht="49.5" customHeight="1" x14ac:dyDescent="0.2">
      <c r="A1" s="13"/>
      <c r="B1" s="13"/>
      <c r="C1" s="13"/>
      <c r="D1" s="13"/>
      <c r="E1" s="13"/>
      <c r="F1" s="13"/>
      <c r="G1" s="13"/>
      <c r="H1" s="13"/>
      <c r="K1" s="47"/>
      <c r="L1" s="562" t="s">
        <v>3</v>
      </c>
      <c r="M1" s="562"/>
      <c r="N1" s="562"/>
    </row>
    <row r="2" spans="1:15" s="14" customFormat="1" ht="24.75" customHeight="1" x14ac:dyDescent="0.2">
      <c r="A2" s="13"/>
      <c r="B2" s="13"/>
      <c r="C2" s="13"/>
      <c r="D2" s="13"/>
      <c r="E2" s="13"/>
      <c r="F2" s="13"/>
      <c r="G2" s="13"/>
      <c r="H2" s="13"/>
      <c r="K2" s="47"/>
      <c r="L2" s="365"/>
      <c r="M2" s="365"/>
      <c r="N2" s="365"/>
    </row>
    <row r="3" spans="1:15" s="14" customFormat="1" ht="13.5" customHeight="1" thickBot="1" x14ac:dyDescent="0.25">
      <c r="A3" s="125" t="s">
        <v>2</v>
      </c>
      <c r="B3" s="13"/>
      <c r="C3" s="13"/>
      <c r="D3" s="13"/>
      <c r="E3" s="13"/>
      <c r="F3" s="13"/>
      <c r="G3" s="13"/>
      <c r="H3" s="13"/>
      <c r="L3" s="361"/>
      <c r="M3" s="361"/>
      <c r="N3" s="361"/>
    </row>
    <row r="4" spans="1:15" s="14" customFormat="1" ht="30" customHeight="1" thickTop="1" thickBot="1" x14ac:dyDescent="0.25">
      <c r="A4" s="559" t="s">
        <v>266</v>
      </c>
      <c r="B4" s="560"/>
      <c r="C4" s="560"/>
      <c r="D4" s="560"/>
      <c r="E4" s="560"/>
      <c r="F4" s="560"/>
      <c r="G4" s="560"/>
      <c r="H4" s="560"/>
      <c r="I4" s="560"/>
      <c r="J4" s="560"/>
      <c r="K4" s="560"/>
      <c r="L4" s="560"/>
      <c r="M4" s="560"/>
      <c r="N4" s="561"/>
    </row>
    <row r="5" spans="1:15" ht="15" customHeight="1" thickTop="1" x14ac:dyDescent="0.2">
      <c r="A5" s="549" t="s">
        <v>4</v>
      </c>
      <c r="B5" s="16"/>
      <c r="C5" s="551" t="s">
        <v>75</v>
      </c>
      <c r="D5" s="552"/>
      <c r="E5" s="553"/>
      <c r="F5" s="551" t="s">
        <v>76</v>
      </c>
      <c r="G5" s="552"/>
      <c r="H5" s="553"/>
      <c r="I5" s="551" t="s">
        <v>77</v>
      </c>
      <c r="J5" s="552"/>
      <c r="K5" s="553"/>
      <c r="L5" s="551" t="s">
        <v>78</v>
      </c>
      <c r="M5" s="552"/>
      <c r="N5" s="558"/>
    </row>
    <row r="6" spans="1:15" ht="13.5" customHeight="1" x14ac:dyDescent="0.2">
      <c r="A6" s="550"/>
      <c r="B6" s="17"/>
      <c r="C6" s="129" t="s">
        <v>79</v>
      </c>
      <c r="D6" s="129" t="s">
        <v>80</v>
      </c>
      <c r="E6" s="129" t="s">
        <v>81</v>
      </c>
      <c r="F6" s="129" t="s">
        <v>79</v>
      </c>
      <c r="G6" s="129" t="s">
        <v>80</v>
      </c>
      <c r="H6" s="129" t="s">
        <v>81</v>
      </c>
      <c r="I6" s="129" t="s">
        <v>79</v>
      </c>
      <c r="J6" s="129" t="s">
        <v>80</v>
      </c>
      <c r="K6" s="129" t="s">
        <v>81</v>
      </c>
      <c r="L6" s="129" t="s">
        <v>79</v>
      </c>
      <c r="M6" s="129" t="s">
        <v>80</v>
      </c>
      <c r="N6" s="130" t="s">
        <v>81</v>
      </c>
    </row>
    <row r="7" spans="1:15" ht="6.75" customHeight="1" x14ac:dyDescent="0.2">
      <c r="A7" s="24"/>
      <c r="B7" s="25"/>
      <c r="C7" s="26"/>
      <c r="D7" s="26"/>
      <c r="E7" s="26"/>
      <c r="F7" s="26"/>
      <c r="G7" s="27"/>
      <c r="H7" s="27"/>
      <c r="I7" s="26"/>
      <c r="J7" s="27"/>
      <c r="K7" s="27"/>
      <c r="L7" s="26"/>
      <c r="M7" s="26"/>
      <c r="N7" s="29"/>
    </row>
    <row r="8" spans="1:15" ht="11.45" customHeight="1" x14ac:dyDescent="0.2">
      <c r="A8" s="42" t="s">
        <v>5</v>
      </c>
      <c r="B8" s="31"/>
      <c r="C8" s="58">
        <v>47.645691319594938</v>
      </c>
      <c r="D8" s="59">
        <v>53.051805699780786</v>
      </c>
      <c r="E8" s="59">
        <v>41.963889001090607</v>
      </c>
      <c r="F8" s="59">
        <v>62.890288822334682</v>
      </c>
      <c r="G8" s="59">
        <v>68.128916741271269</v>
      </c>
      <c r="H8" s="60">
        <v>57.376315727506075</v>
      </c>
      <c r="I8" s="58">
        <v>68.45</v>
      </c>
      <c r="J8" s="59">
        <v>80.849999999999994</v>
      </c>
      <c r="K8" s="60">
        <v>55.88</v>
      </c>
      <c r="L8" s="59">
        <v>55.28</v>
      </c>
      <c r="M8" s="59">
        <v>67.41</v>
      </c>
      <c r="N8" s="61">
        <v>43.73</v>
      </c>
      <c r="O8" s="48"/>
    </row>
    <row r="9" spans="1:15" ht="11.45" customHeight="1" x14ac:dyDescent="0.2">
      <c r="A9" s="41" t="s">
        <v>6</v>
      </c>
      <c r="B9" s="31"/>
      <c r="C9" s="54">
        <v>48.432483849233087</v>
      </c>
      <c r="D9" s="55">
        <v>53.916105564584797</v>
      </c>
      <c r="E9" s="55">
        <v>42.676685621445984</v>
      </c>
      <c r="F9" s="55">
        <v>63.59031494796811</v>
      </c>
      <c r="G9" s="55">
        <v>68.74005691366601</v>
      </c>
      <c r="H9" s="56">
        <v>58.174062639926468</v>
      </c>
      <c r="I9" s="54">
        <v>68.86</v>
      </c>
      <c r="J9" s="55">
        <v>81.19</v>
      </c>
      <c r="K9" s="56">
        <v>56.37</v>
      </c>
      <c r="L9" s="55">
        <v>55.65</v>
      </c>
      <c r="M9" s="55">
        <v>67.72</v>
      </c>
      <c r="N9" s="57">
        <v>44.15</v>
      </c>
      <c r="O9" s="48"/>
    </row>
    <row r="10" spans="1:15" ht="11.45" customHeight="1" x14ac:dyDescent="0.2">
      <c r="A10" s="42" t="s">
        <v>7</v>
      </c>
      <c r="B10" s="31"/>
      <c r="C10" s="58">
        <v>50.604524959099791</v>
      </c>
      <c r="D10" s="59">
        <v>56.204208885424791</v>
      </c>
      <c r="E10" s="59">
        <v>44.728774066958259</v>
      </c>
      <c r="F10" s="59">
        <v>65.377710261013661</v>
      </c>
      <c r="G10" s="59">
        <v>70.665109803745466</v>
      </c>
      <c r="H10" s="60">
        <v>59.817276139663363</v>
      </c>
      <c r="I10" s="58">
        <v>69.459999999999994</v>
      </c>
      <c r="J10" s="59">
        <v>81.790000000000006</v>
      </c>
      <c r="K10" s="60">
        <v>56.96</v>
      </c>
      <c r="L10" s="59">
        <v>56.15</v>
      </c>
      <c r="M10" s="59">
        <v>68.23</v>
      </c>
      <c r="N10" s="61">
        <v>44.62</v>
      </c>
      <c r="O10" s="48"/>
    </row>
    <row r="11" spans="1:15" ht="11.45" customHeight="1" x14ac:dyDescent="0.2">
      <c r="A11" s="41" t="s">
        <v>8</v>
      </c>
      <c r="B11" s="31"/>
      <c r="C11" s="54">
        <v>48.768927983291164</v>
      </c>
      <c r="D11" s="55">
        <v>54.388511790324486</v>
      </c>
      <c r="E11" s="55">
        <v>42.884765705352365</v>
      </c>
      <c r="F11" s="55">
        <v>64.413147704222766</v>
      </c>
      <c r="G11" s="55">
        <v>69.633460760062974</v>
      </c>
      <c r="H11" s="56">
        <v>58.92950021277602</v>
      </c>
      <c r="I11" s="54">
        <v>69.56</v>
      </c>
      <c r="J11" s="55">
        <v>81.55</v>
      </c>
      <c r="K11" s="56">
        <v>57.4</v>
      </c>
      <c r="L11" s="55">
        <v>56.25</v>
      </c>
      <c r="M11" s="55">
        <v>68.069999999999993</v>
      </c>
      <c r="N11" s="57">
        <v>44.98</v>
      </c>
      <c r="O11" s="48"/>
    </row>
    <row r="12" spans="1:15" ht="11.45" customHeight="1" x14ac:dyDescent="0.2">
      <c r="A12" s="42" t="s">
        <v>9</v>
      </c>
      <c r="B12" s="31"/>
      <c r="C12" s="58">
        <v>48.384030418250958</v>
      </c>
      <c r="D12" s="59">
        <v>53.90936746868951</v>
      </c>
      <c r="E12" s="59">
        <v>42.588986035718719</v>
      </c>
      <c r="F12" s="59">
        <v>64.095747754828423</v>
      </c>
      <c r="G12" s="59">
        <v>69.26458652718911</v>
      </c>
      <c r="H12" s="60">
        <v>58.658065128192959</v>
      </c>
      <c r="I12" s="58">
        <v>69.48</v>
      </c>
      <c r="J12" s="59">
        <v>81.19</v>
      </c>
      <c r="K12" s="60">
        <v>57.58</v>
      </c>
      <c r="L12" s="59">
        <v>56.24</v>
      </c>
      <c r="M12" s="59">
        <v>67.83</v>
      </c>
      <c r="N12" s="61">
        <v>45.17</v>
      </c>
      <c r="O12" s="48"/>
    </row>
    <row r="13" spans="1:15" ht="11.45" customHeight="1" x14ac:dyDescent="0.2">
      <c r="A13" s="41" t="s">
        <v>10</v>
      </c>
      <c r="B13" s="31"/>
      <c r="C13" s="54">
        <v>48.981004540179569</v>
      </c>
      <c r="D13" s="55">
        <v>54.198321466926522</v>
      </c>
      <c r="E13" s="55">
        <v>43.506006006006004</v>
      </c>
      <c r="F13" s="55">
        <v>64.569778365401348</v>
      </c>
      <c r="G13" s="55">
        <v>69.437658342381454</v>
      </c>
      <c r="H13" s="56">
        <v>59.445436153754606</v>
      </c>
      <c r="I13" s="54">
        <v>69.78</v>
      </c>
      <c r="J13" s="55">
        <v>81.36</v>
      </c>
      <c r="K13" s="56">
        <v>58.02</v>
      </c>
      <c r="L13" s="55">
        <v>56.55</v>
      </c>
      <c r="M13" s="55">
        <v>68.05</v>
      </c>
      <c r="N13" s="57">
        <v>45.56</v>
      </c>
      <c r="O13" s="48"/>
    </row>
    <row r="14" spans="1:15" ht="11.45" customHeight="1" x14ac:dyDescent="0.2">
      <c r="A14" s="42" t="s">
        <v>11</v>
      </c>
      <c r="B14" s="31"/>
      <c r="C14" s="58">
        <v>51.234302337492053</v>
      </c>
      <c r="D14" s="59">
        <v>57.075962539021852</v>
      </c>
      <c r="E14" s="59">
        <v>45.108490368069837</v>
      </c>
      <c r="F14" s="59">
        <v>66.12342232303844</v>
      </c>
      <c r="G14" s="59">
        <v>71.519633418778213</v>
      </c>
      <c r="H14" s="60">
        <v>60.44218417973881</v>
      </c>
      <c r="I14" s="58">
        <v>70.23</v>
      </c>
      <c r="J14" s="59">
        <v>81.94</v>
      </c>
      <c r="K14" s="60">
        <v>58.33</v>
      </c>
      <c r="L14" s="59">
        <v>56.93</v>
      </c>
      <c r="M14" s="59">
        <v>68.540000000000006</v>
      </c>
      <c r="N14" s="61">
        <v>45.83</v>
      </c>
      <c r="O14" s="48"/>
    </row>
    <row r="15" spans="1:15" ht="11.45" customHeight="1" x14ac:dyDescent="0.2">
      <c r="A15" s="41" t="s">
        <v>12</v>
      </c>
      <c r="B15" s="31"/>
      <c r="C15" s="54">
        <v>49.072932083538895</v>
      </c>
      <c r="D15" s="55">
        <v>54.7260686333534</v>
      </c>
      <c r="E15" s="55">
        <v>43.13221538720822</v>
      </c>
      <c r="F15" s="55">
        <v>65.017680174940679</v>
      </c>
      <c r="G15" s="55">
        <v>70.114682018040881</v>
      </c>
      <c r="H15" s="56">
        <v>59.636337570486489</v>
      </c>
      <c r="I15" s="54">
        <v>70.400000000000006</v>
      </c>
      <c r="J15" s="55">
        <v>81.66</v>
      </c>
      <c r="K15" s="56">
        <v>58.93</v>
      </c>
      <c r="L15" s="55">
        <v>57.12</v>
      </c>
      <c r="M15" s="55">
        <v>68.37</v>
      </c>
      <c r="N15" s="57">
        <v>46.34</v>
      </c>
      <c r="O15" s="48"/>
    </row>
    <row r="16" spans="1:15" ht="11.45" customHeight="1" x14ac:dyDescent="0.2">
      <c r="A16" s="42" t="s">
        <v>13</v>
      </c>
      <c r="B16" s="31"/>
      <c r="C16" s="58">
        <v>50.907179085398532</v>
      </c>
      <c r="D16" s="59">
        <v>56.675650669777546</v>
      </c>
      <c r="E16" s="59">
        <v>44.850484287104003</v>
      </c>
      <c r="F16" s="59">
        <v>66.105637816523782</v>
      </c>
      <c r="G16" s="59">
        <v>71.360970860597277</v>
      </c>
      <c r="H16" s="60">
        <v>60.555901066832519</v>
      </c>
      <c r="I16" s="58">
        <v>70.53</v>
      </c>
      <c r="J16" s="59">
        <v>81.760000000000005</v>
      </c>
      <c r="K16" s="60">
        <v>59.07</v>
      </c>
      <c r="L16" s="59">
        <v>57.38</v>
      </c>
      <c r="M16" s="59">
        <v>68.67</v>
      </c>
      <c r="N16" s="61">
        <v>46.55</v>
      </c>
      <c r="O16" s="48"/>
    </row>
    <row r="17" spans="1:15" ht="11.45" customHeight="1" x14ac:dyDescent="0.2">
      <c r="A17" s="41" t="s">
        <v>14</v>
      </c>
      <c r="B17" s="31"/>
      <c r="C17" s="54">
        <v>52.303298704523812</v>
      </c>
      <c r="D17" s="55">
        <v>56.945117029862793</v>
      </c>
      <c r="E17" s="55">
        <v>47.413133973324278</v>
      </c>
      <c r="F17" s="55">
        <v>66.561051184679542</v>
      </c>
      <c r="G17" s="55">
        <v>71.092280852799249</v>
      </c>
      <c r="H17" s="56">
        <v>61.763648133496382</v>
      </c>
      <c r="I17" s="54">
        <v>71.14</v>
      </c>
      <c r="J17" s="55">
        <v>82.18</v>
      </c>
      <c r="K17" s="56">
        <v>59.87</v>
      </c>
      <c r="L17" s="55">
        <v>57.86</v>
      </c>
      <c r="M17" s="55">
        <v>69</v>
      </c>
      <c r="N17" s="57">
        <v>47.15</v>
      </c>
      <c r="O17" s="48"/>
    </row>
    <row r="18" spans="1:15" ht="11.45" customHeight="1" x14ac:dyDescent="0.2">
      <c r="A18" s="42" t="s">
        <v>15</v>
      </c>
      <c r="B18" s="31"/>
      <c r="C18" s="58">
        <v>54.520074171302369</v>
      </c>
      <c r="D18" s="59">
        <v>59.65126204121448</v>
      </c>
      <c r="E18" s="59">
        <v>49.121532082246816</v>
      </c>
      <c r="F18" s="59">
        <v>68.026263430163141</v>
      </c>
      <c r="G18" s="59">
        <v>73.010089047803419</v>
      </c>
      <c r="H18" s="60">
        <v>62.754917776226129</v>
      </c>
      <c r="I18" s="58">
        <v>71.180000000000007</v>
      </c>
      <c r="J18" s="59">
        <v>82.5</v>
      </c>
      <c r="K18" s="60">
        <v>59.6</v>
      </c>
      <c r="L18" s="59">
        <v>57.86</v>
      </c>
      <c r="M18" s="59">
        <v>69.23</v>
      </c>
      <c r="N18" s="61">
        <v>46.93</v>
      </c>
      <c r="O18" s="48"/>
    </row>
    <row r="19" spans="1:15" ht="11.45" customHeight="1" x14ac:dyDescent="0.2">
      <c r="A19" s="41" t="s">
        <v>16</v>
      </c>
      <c r="B19" s="31"/>
      <c r="C19" s="54">
        <v>51.861785721769373</v>
      </c>
      <c r="D19" s="55">
        <v>56.854805725971367</v>
      </c>
      <c r="E19" s="55">
        <v>46.613956686146444</v>
      </c>
      <c r="F19" s="55">
        <v>66.730102790014683</v>
      </c>
      <c r="G19" s="55">
        <v>71.569726218521978</v>
      </c>
      <c r="H19" s="56">
        <v>61.618723280921685</v>
      </c>
      <c r="I19" s="54">
        <v>71.47</v>
      </c>
      <c r="J19" s="55">
        <v>82.31</v>
      </c>
      <c r="K19" s="56">
        <v>60.38</v>
      </c>
      <c r="L19" s="55">
        <v>58.08</v>
      </c>
      <c r="M19" s="55">
        <v>69.08</v>
      </c>
      <c r="N19" s="57">
        <v>47.49</v>
      </c>
      <c r="O19" s="48"/>
    </row>
    <row r="20" spans="1:15" ht="11.45" customHeight="1" x14ac:dyDescent="0.2">
      <c r="A20" s="42" t="s">
        <v>17</v>
      </c>
      <c r="B20" s="31"/>
      <c r="C20" s="58">
        <v>51.382274853554719</v>
      </c>
      <c r="D20" s="59">
        <v>55.594865887773558</v>
      </c>
      <c r="E20" s="59">
        <v>46.960991835500451</v>
      </c>
      <c r="F20" s="59">
        <v>66.515655600386964</v>
      </c>
      <c r="G20" s="59">
        <v>70.802701709244616</v>
      </c>
      <c r="H20" s="60">
        <v>61.991608662964126</v>
      </c>
      <c r="I20" s="58">
        <v>71.760000000000005</v>
      </c>
      <c r="J20" s="59">
        <v>82.29</v>
      </c>
      <c r="K20" s="60">
        <v>60.98</v>
      </c>
      <c r="L20" s="59">
        <v>58.3</v>
      </c>
      <c r="M20" s="59">
        <v>69.03</v>
      </c>
      <c r="N20" s="61">
        <v>47.97</v>
      </c>
      <c r="O20" s="48"/>
    </row>
    <row r="21" spans="1:15" ht="11.45" customHeight="1" x14ac:dyDescent="0.2">
      <c r="A21" s="41" t="s">
        <v>18</v>
      </c>
      <c r="B21" s="31"/>
      <c r="C21" s="54">
        <v>52.667781328705374</v>
      </c>
      <c r="D21" s="55">
        <v>56.502149470899475</v>
      </c>
      <c r="E21" s="55">
        <v>48.6533373812725</v>
      </c>
      <c r="F21" s="55">
        <v>67.320447223801395</v>
      </c>
      <c r="G21" s="55">
        <v>71.392650349489045</v>
      </c>
      <c r="H21" s="56">
        <v>63.028503273860238</v>
      </c>
      <c r="I21" s="54">
        <v>72.099999999999994</v>
      </c>
      <c r="J21" s="55">
        <v>82.39</v>
      </c>
      <c r="K21" s="56">
        <v>61.56</v>
      </c>
      <c r="L21" s="55">
        <v>58.63</v>
      </c>
      <c r="M21" s="55">
        <v>69.2</v>
      </c>
      <c r="N21" s="57">
        <v>48.46</v>
      </c>
      <c r="O21" s="48"/>
    </row>
    <row r="22" spans="1:15" ht="11.45" customHeight="1" x14ac:dyDescent="0.2">
      <c r="A22" s="42" t="s">
        <v>19</v>
      </c>
      <c r="B22" s="31"/>
      <c r="C22" s="58">
        <v>54.676044964831384</v>
      </c>
      <c r="D22" s="59">
        <v>59.803188839063267</v>
      </c>
      <c r="E22" s="59">
        <v>49.299268802228404</v>
      </c>
      <c r="F22" s="59">
        <v>68.670731852274486</v>
      </c>
      <c r="G22" s="59">
        <v>73.59657248726262</v>
      </c>
      <c r="H22" s="60">
        <v>63.47252747252746</v>
      </c>
      <c r="I22" s="58">
        <v>72.239999999999995</v>
      </c>
      <c r="J22" s="59">
        <v>82.85</v>
      </c>
      <c r="K22" s="60">
        <v>61.38</v>
      </c>
      <c r="L22" s="59">
        <v>58.74</v>
      </c>
      <c r="M22" s="59">
        <v>69.569999999999993</v>
      </c>
      <c r="N22" s="61">
        <v>48.32</v>
      </c>
      <c r="O22" s="48"/>
    </row>
    <row r="23" spans="1:15" ht="11.45" customHeight="1" x14ac:dyDescent="0.2">
      <c r="A23" s="41" t="s">
        <v>20</v>
      </c>
      <c r="B23" s="31"/>
      <c r="C23" s="54">
        <v>52.106496272630466</v>
      </c>
      <c r="D23" s="55">
        <v>56.534954407294833</v>
      </c>
      <c r="E23" s="55">
        <v>47.468492433823215</v>
      </c>
      <c r="F23" s="55">
        <v>67.305402057926827</v>
      </c>
      <c r="G23" s="55">
        <v>71.713794864651533</v>
      </c>
      <c r="H23" s="56">
        <v>62.661710400821704</v>
      </c>
      <c r="I23" s="54">
        <v>72.42</v>
      </c>
      <c r="J23" s="55">
        <v>82.33</v>
      </c>
      <c r="K23" s="56">
        <v>62.29</v>
      </c>
      <c r="L23" s="55">
        <v>58.88</v>
      </c>
      <c r="M23" s="55">
        <v>69.08</v>
      </c>
      <c r="N23" s="57">
        <v>49.06</v>
      </c>
      <c r="O23" s="48"/>
    </row>
    <row r="24" spans="1:15" ht="11.45" customHeight="1" x14ac:dyDescent="0.2">
      <c r="A24" s="42" t="s">
        <v>21</v>
      </c>
      <c r="B24" s="31"/>
      <c r="C24" s="58">
        <v>50.873678827139443</v>
      </c>
      <c r="D24" s="59">
        <v>55.995168880929583</v>
      </c>
      <c r="E24" s="59">
        <v>45.512065279050489</v>
      </c>
      <c r="F24" s="59">
        <v>66.357222871034637</v>
      </c>
      <c r="G24" s="59">
        <v>71.039063588647863</v>
      </c>
      <c r="H24" s="60">
        <v>61.425494419424318</v>
      </c>
      <c r="I24" s="58">
        <v>72.37</v>
      </c>
      <c r="J24" s="59">
        <v>82.17</v>
      </c>
      <c r="K24" s="60">
        <v>62.34</v>
      </c>
      <c r="L24" s="59">
        <v>58.9</v>
      </c>
      <c r="M24" s="59">
        <v>69.040000000000006</v>
      </c>
      <c r="N24" s="61">
        <v>49.13</v>
      </c>
      <c r="O24" s="45"/>
    </row>
    <row r="25" spans="1:15" ht="11.45" customHeight="1" x14ac:dyDescent="0.2">
      <c r="A25" s="41" t="s">
        <v>22</v>
      </c>
      <c r="B25" s="31"/>
      <c r="C25" s="54">
        <v>52.372418501450767</v>
      </c>
      <c r="D25" s="55">
        <v>57.49603935629117</v>
      </c>
      <c r="E25" s="55">
        <v>47.006903783972739</v>
      </c>
      <c r="F25" s="55">
        <v>67.295732617129218</v>
      </c>
      <c r="G25" s="55">
        <v>72.213822140547578</v>
      </c>
      <c r="H25" s="56">
        <v>62.112928138867773</v>
      </c>
      <c r="I25" s="54">
        <v>72.78</v>
      </c>
      <c r="J25" s="55">
        <v>82.72</v>
      </c>
      <c r="K25" s="56">
        <v>62.6</v>
      </c>
      <c r="L25" s="55">
        <v>59.23</v>
      </c>
      <c r="M25" s="55">
        <v>69.48</v>
      </c>
      <c r="N25" s="57">
        <v>49.34</v>
      </c>
      <c r="O25" s="45"/>
    </row>
    <row r="26" spans="1:15" ht="11.45" customHeight="1" x14ac:dyDescent="0.2">
      <c r="A26" s="42" t="s">
        <v>23</v>
      </c>
      <c r="B26" s="31"/>
      <c r="C26" s="58">
        <v>55.251004874711363</v>
      </c>
      <c r="D26" s="59">
        <v>59.664953837155863</v>
      </c>
      <c r="E26" s="59">
        <v>50.621825188299177</v>
      </c>
      <c r="F26" s="59">
        <v>69.002034222807225</v>
      </c>
      <c r="G26" s="59">
        <v>73.597798456120714</v>
      </c>
      <c r="H26" s="60">
        <v>64.157573970313578</v>
      </c>
      <c r="I26" s="58">
        <v>73.06</v>
      </c>
      <c r="J26" s="59">
        <v>82.98</v>
      </c>
      <c r="K26" s="60">
        <v>62.9</v>
      </c>
      <c r="L26" s="59">
        <v>59.5</v>
      </c>
      <c r="M26" s="59">
        <v>69.739999999999995</v>
      </c>
      <c r="N26" s="61">
        <v>49.61</v>
      </c>
      <c r="O26" s="45"/>
    </row>
    <row r="27" spans="1:15" ht="11.45" customHeight="1" x14ac:dyDescent="0.2">
      <c r="A27" s="41" t="s">
        <v>24</v>
      </c>
      <c r="B27" s="31"/>
      <c r="C27" s="54">
        <v>51.518264107337743</v>
      </c>
      <c r="D27" s="55">
        <v>55.974579814365747</v>
      </c>
      <c r="E27" s="55">
        <v>46.848150096440477</v>
      </c>
      <c r="F27" s="55">
        <v>66.881568383084272</v>
      </c>
      <c r="G27" s="55">
        <v>71.136958146487288</v>
      </c>
      <c r="H27" s="56">
        <v>62.40063006079103</v>
      </c>
      <c r="I27" s="54">
        <v>73.02</v>
      </c>
      <c r="J27" s="55">
        <v>82.47</v>
      </c>
      <c r="K27" s="56">
        <v>63.31</v>
      </c>
      <c r="L27" s="55">
        <v>59.47</v>
      </c>
      <c r="M27" s="55">
        <v>69.34</v>
      </c>
      <c r="N27" s="57">
        <v>49.94</v>
      </c>
      <c r="O27" s="45"/>
    </row>
    <row r="28" spans="1:15" ht="11.45" customHeight="1" x14ac:dyDescent="0.2">
      <c r="A28" s="42" t="s">
        <v>25</v>
      </c>
      <c r="B28" s="31"/>
      <c r="C28" s="58">
        <v>50.889427719245553</v>
      </c>
      <c r="D28" s="59">
        <v>55.637522005197418</v>
      </c>
      <c r="E28" s="59">
        <v>45.904594416355238</v>
      </c>
      <c r="F28" s="59">
        <v>66.539141733136034</v>
      </c>
      <c r="G28" s="59">
        <v>70.784382694336983</v>
      </c>
      <c r="H28" s="60">
        <v>62.059935271882807</v>
      </c>
      <c r="I28" s="58">
        <v>73.25</v>
      </c>
      <c r="J28" s="59">
        <v>82.61</v>
      </c>
      <c r="K28" s="60">
        <v>63.65</v>
      </c>
      <c r="L28" s="59">
        <v>59.67</v>
      </c>
      <c r="M28" s="59">
        <v>69.42</v>
      </c>
      <c r="N28" s="61">
        <v>50.25</v>
      </c>
      <c r="O28" s="45"/>
    </row>
    <row r="29" spans="1:15" ht="11.45" customHeight="1" x14ac:dyDescent="0.2">
      <c r="A29" s="41" t="s">
        <v>26</v>
      </c>
      <c r="B29" s="31"/>
      <c r="C29" s="54">
        <v>52.197861307743608</v>
      </c>
      <c r="D29" s="55">
        <v>56.09581844925404</v>
      </c>
      <c r="E29" s="55">
        <v>48.1086323957323</v>
      </c>
      <c r="F29" s="55">
        <v>67.35083647616284</v>
      </c>
      <c r="G29" s="55">
        <v>71.085501508295636</v>
      </c>
      <c r="H29" s="56">
        <v>63.41729743144311</v>
      </c>
      <c r="I29" s="54">
        <v>73.739999999999995</v>
      </c>
      <c r="J29" s="55">
        <v>82.95</v>
      </c>
      <c r="K29" s="56">
        <v>64.28</v>
      </c>
      <c r="L29" s="55">
        <v>60.07</v>
      </c>
      <c r="M29" s="55">
        <v>69.709999999999994</v>
      </c>
      <c r="N29" s="57">
        <v>50.75</v>
      </c>
      <c r="O29" s="45"/>
    </row>
    <row r="30" spans="1:15" ht="11.45" customHeight="1" x14ac:dyDescent="0.2">
      <c r="A30" s="42" t="s">
        <v>27</v>
      </c>
      <c r="B30" s="31"/>
      <c r="C30" s="58">
        <v>55.172637310401448</v>
      </c>
      <c r="D30" s="59">
        <v>59.529739541559366</v>
      </c>
      <c r="E30" s="59">
        <v>50.606355669646796</v>
      </c>
      <c r="F30" s="59">
        <v>68.981577187328995</v>
      </c>
      <c r="G30" s="59">
        <v>72.821291332605909</v>
      </c>
      <c r="H30" s="60">
        <v>64.9433604471281</v>
      </c>
      <c r="I30" s="58">
        <v>73.98</v>
      </c>
      <c r="J30" s="59">
        <v>83.18</v>
      </c>
      <c r="K30" s="60">
        <v>64.53</v>
      </c>
      <c r="L30" s="59">
        <v>60.23</v>
      </c>
      <c r="M30" s="59">
        <v>69.83</v>
      </c>
      <c r="N30" s="61">
        <v>50.95</v>
      </c>
      <c r="O30" s="45"/>
    </row>
    <row r="31" spans="1:15" ht="11.45" customHeight="1" x14ac:dyDescent="0.2">
      <c r="A31" s="41" t="s">
        <v>28</v>
      </c>
      <c r="B31" s="31"/>
      <c r="C31" s="54">
        <v>51.506801761732227</v>
      </c>
      <c r="D31" s="55">
        <v>55.072955548014932</v>
      </c>
      <c r="E31" s="55">
        <v>47.772596047079716</v>
      </c>
      <c r="F31" s="55">
        <v>67.050042823932472</v>
      </c>
      <c r="G31" s="55">
        <v>70.288868181492376</v>
      </c>
      <c r="H31" s="56">
        <v>63.650725982395862</v>
      </c>
      <c r="I31" s="54">
        <v>74.180000000000007</v>
      </c>
      <c r="J31" s="55">
        <v>82.54</v>
      </c>
      <c r="K31" s="56">
        <v>65.599999999999994</v>
      </c>
      <c r="L31" s="55">
        <v>60.35</v>
      </c>
      <c r="M31" s="55">
        <v>69.209999999999994</v>
      </c>
      <c r="N31" s="57">
        <v>51.78</v>
      </c>
      <c r="O31" s="45"/>
    </row>
    <row r="32" spans="1:15" ht="11.45" customHeight="1" x14ac:dyDescent="0.2">
      <c r="A32" s="42" t="s">
        <v>29</v>
      </c>
      <c r="B32" s="31"/>
      <c r="C32" s="58">
        <v>49.950889446687768</v>
      </c>
      <c r="D32" s="59">
        <v>53.656350053361798</v>
      </c>
      <c r="E32" s="59">
        <v>46.080664612086302</v>
      </c>
      <c r="F32" s="59">
        <v>66.297040938413517</v>
      </c>
      <c r="G32" s="59">
        <v>69.745184542320587</v>
      </c>
      <c r="H32" s="60">
        <v>62.688489808289773</v>
      </c>
      <c r="I32" s="58">
        <v>74.28</v>
      </c>
      <c r="J32" s="59">
        <v>82.49</v>
      </c>
      <c r="K32" s="60">
        <v>65.86</v>
      </c>
      <c r="L32" s="59">
        <v>60.39</v>
      </c>
      <c r="M32" s="59">
        <v>69.11</v>
      </c>
      <c r="N32" s="61">
        <v>51.95</v>
      </c>
      <c r="O32" s="45"/>
    </row>
    <row r="33" spans="1:15" ht="11.45" customHeight="1" x14ac:dyDescent="0.2">
      <c r="A33" s="41" t="s">
        <v>30</v>
      </c>
      <c r="B33" s="31"/>
      <c r="C33" s="54">
        <v>49.672685734370191</v>
      </c>
      <c r="D33" s="55">
        <v>53.556845046206746</v>
      </c>
      <c r="E33" s="55">
        <v>45.606074220504979</v>
      </c>
      <c r="F33" s="55">
        <v>65.659870377051007</v>
      </c>
      <c r="G33" s="55">
        <v>69.081044256830737</v>
      </c>
      <c r="H33" s="56">
        <v>62.074933822032172</v>
      </c>
      <c r="I33" s="54">
        <v>74.25</v>
      </c>
      <c r="J33" s="55">
        <v>82.3</v>
      </c>
      <c r="K33" s="56">
        <v>66</v>
      </c>
      <c r="L33" s="55">
        <v>60.3</v>
      </c>
      <c r="M33" s="55">
        <v>68.88</v>
      </c>
      <c r="N33" s="57">
        <v>52.01</v>
      </c>
      <c r="O33" s="45"/>
    </row>
    <row r="34" spans="1:15" ht="11.45" customHeight="1" x14ac:dyDescent="0.2">
      <c r="A34" s="42" t="s">
        <v>31</v>
      </c>
      <c r="B34" s="31"/>
      <c r="C34" s="58">
        <v>51.145966992610944</v>
      </c>
      <c r="D34" s="59">
        <v>54.274207517755066</v>
      </c>
      <c r="E34" s="59">
        <v>47.876622495590425</v>
      </c>
      <c r="F34" s="59">
        <v>66.295040803515377</v>
      </c>
      <c r="G34" s="59">
        <v>69.37105217882862</v>
      </c>
      <c r="H34" s="60">
        <v>63.081305820757613</v>
      </c>
      <c r="I34" s="58">
        <v>74.010000000000005</v>
      </c>
      <c r="J34" s="59">
        <v>81.81</v>
      </c>
      <c r="K34" s="60">
        <v>66.02</v>
      </c>
      <c r="L34" s="59">
        <v>60.05</v>
      </c>
      <c r="M34" s="59">
        <v>68.430000000000007</v>
      </c>
      <c r="N34" s="61">
        <v>51.96</v>
      </c>
      <c r="O34" s="45"/>
    </row>
    <row r="35" spans="1:15" ht="11.45" customHeight="1" x14ac:dyDescent="0.2">
      <c r="A35" s="41" t="s">
        <v>32</v>
      </c>
      <c r="B35" s="31"/>
      <c r="C35" s="54">
        <v>47.053060497428241</v>
      </c>
      <c r="D35" s="55">
        <v>50.403384065239187</v>
      </c>
      <c r="E35" s="55">
        <v>43.557779799818015</v>
      </c>
      <c r="F35" s="55">
        <v>64.335566899312198</v>
      </c>
      <c r="G35" s="55">
        <v>67.277376430575202</v>
      </c>
      <c r="H35" s="56">
        <v>61.270883980758285</v>
      </c>
      <c r="I35" s="54">
        <v>73.97</v>
      </c>
      <c r="J35" s="55">
        <v>81.510000000000005</v>
      </c>
      <c r="K35" s="56">
        <v>66.25</v>
      </c>
      <c r="L35" s="55">
        <v>59.99</v>
      </c>
      <c r="M35" s="55">
        <v>68.16</v>
      </c>
      <c r="N35" s="57">
        <v>52.12</v>
      </c>
      <c r="O35" s="45"/>
    </row>
    <row r="36" spans="1:15" ht="11.45" customHeight="1" x14ac:dyDescent="0.2">
      <c r="A36" s="42" t="s">
        <v>83</v>
      </c>
      <c r="B36" s="31"/>
      <c r="C36" s="58">
        <v>46.301197792831182</v>
      </c>
      <c r="D36" s="59">
        <v>49.180471942698958</v>
      </c>
      <c r="E36" s="59">
        <v>43.300953079178882</v>
      </c>
      <c r="F36" s="59">
        <v>63.987257561025537</v>
      </c>
      <c r="G36" s="59">
        <v>66.475134239975915</v>
      </c>
      <c r="H36" s="60">
        <v>61.400715236628464</v>
      </c>
      <c r="I36" s="58">
        <v>74.209999999999994</v>
      </c>
      <c r="J36" s="59">
        <v>81.52</v>
      </c>
      <c r="K36" s="60">
        <v>66.73</v>
      </c>
      <c r="L36" s="59">
        <v>60.09</v>
      </c>
      <c r="M36" s="59">
        <v>68.02</v>
      </c>
      <c r="N36" s="61">
        <v>52.45</v>
      </c>
      <c r="O36" s="45"/>
    </row>
    <row r="37" spans="1:15" ht="11.45" customHeight="1" x14ac:dyDescent="0.2">
      <c r="A37" s="41" t="s">
        <v>33</v>
      </c>
      <c r="B37" s="31"/>
      <c r="C37" s="54">
        <v>47.299708626024888</v>
      </c>
      <c r="D37" s="55">
        <v>50.615207577232887</v>
      </c>
      <c r="E37" s="55">
        <v>43.842250922509223</v>
      </c>
      <c r="F37" s="55">
        <v>64.221226250597368</v>
      </c>
      <c r="G37" s="55">
        <v>66.954802403102747</v>
      </c>
      <c r="H37" s="56">
        <v>61.3798551678736</v>
      </c>
      <c r="I37" s="54">
        <v>74.66</v>
      </c>
      <c r="J37" s="55">
        <v>82.12</v>
      </c>
      <c r="K37" s="56">
        <v>67.03</v>
      </c>
      <c r="L37" s="55">
        <v>60.41</v>
      </c>
      <c r="M37" s="55">
        <v>68.459999999999994</v>
      </c>
      <c r="N37" s="57">
        <v>52.65</v>
      </c>
      <c r="O37" s="45"/>
    </row>
    <row r="38" spans="1:15" ht="11.45" customHeight="1" x14ac:dyDescent="0.2">
      <c r="A38" s="42" t="s">
        <v>34</v>
      </c>
      <c r="B38" s="31"/>
      <c r="C38" s="58">
        <v>48.544263488308623</v>
      </c>
      <c r="D38" s="59">
        <v>50.87594169304149</v>
      </c>
      <c r="E38" s="59">
        <v>46.112762400148618</v>
      </c>
      <c r="F38" s="59">
        <v>65.067045810289059</v>
      </c>
      <c r="G38" s="59">
        <v>67.250742903986051</v>
      </c>
      <c r="H38" s="60">
        <v>62.799968109702633</v>
      </c>
      <c r="I38" s="58">
        <v>74.709999999999994</v>
      </c>
      <c r="J38" s="59">
        <v>82.09</v>
      </c>
      <c r="K38" s="60">
        <v>67.17</v>
      </c>
      <c r="L38" s="59">
        <v>60.37</v>
      </c>
      <c r="M38" s="59">
        <v>68.349999999999994</v>
      </c>
      <c r="N38" s="61">
        <v>52.68</v>
      </c>
      <c r="O38" s="45"/>
    </row>
    <row r="39" spans="1:15" ht="11.45" customHeight="1" x14ac:dyDescent="0.2">
      <c r="A39" s="41" t="s">
        <v>35</v>
      </c>
      <c r="B39" s="31"/>
      <c r="C39" s="54">
        <v>45.337238034227141</v>
      </c>
      <c r="D39" s="55">
        <v>47.519511976316494</v>
      </c>
      <c r="E39" s="55">
        <v>43.062625507869051</v>
      </c>
      <c r="F39" s="55">
        <v>63.037728152017991</v>
      </c>
      <c r="G39" s="55">
        <v>65.072958708475625</v>
      </c>
      <c r="H39" s="56">
        <v>60.932562001178411</v>
      </c>
      <c r="I39" s="54">
        <v>74.64</v>
      </c>
      <c r="J39" s="55">
        <v>81.5</v>
      </c>
      <c r="K39" s="56">
        <v>67.64</v>
      </c>
      <c r="L39" s="55">
        <v>60.25</v>
      </c>
      <c r="M39" s="55">
        <v>67.760000000000005</v>
      </c>
      <c r="N39" s="57">
        <v>53.01</v>
      </c>
    </row>
    <row r="40" spans="1:15" ht="11.45" customHeight="1" x14ac:dyDescent="0.2">
      <c r="A40" s="42" t="s">
        <v>84</v>
      </c>
      <c r="B40" s="31"/>
      <c r="C40" s="58">
        <v>44.368710709927015</v>
      </c>
      <c r="D40" s="59">
        <v>46.253159985554355</v>
      </c>
      <c r="E40" s="59">
        <v>42.406580493537014</v>
      </c>
      <c r="F40" s="59">
        <v>62.035303024265851</v>
      </c>
      <c r="G40" s="59">
        <v>63.938238060403393</v>
      </c>
      <c r="H40" s="60">
        <v>60.064838578954479</v>
      </c>
      <c r="I40" s="58">
        <v>74.61</v>
      </c>
      <c r="J40" s="59">
        <v>81.28</v>
      </c>
      <c r="K40" s="60">
        <v>67.8</v>
      </c>
      <c r="L40" s="59">
        <v>60.16</v>
      </c>
      <c r="M40" s="59">
        <v>67.5</v>
      </c>
      <c r="N40" s="61">
        <v>53.1</v>
      </c>
    </row>
    <row r="41" spans="1:15" ht="11.45" customHeight="1" x14ac:dyDescent="0.2">
      <c r="A41" s="41" t="s">
        <v>36</v>
      </c>
      <c r="B41" s="31"/>
      <c r="C41" s="54">
        <v>45.058711814160318</v>
      </c>
      <c r="D41" s="55">
        <v>46.562528380710191</v>
      </c>
      <c r="E41" s="55">
        <v>43.488536988891511</v>
      </c>
      <c r="F41" s="55">
        <v>62.750194260603955</v>
      </c>
      <c r="G41" s="55">
        <v>64.611733684904408</v>
      </c>
      <c r="H41" s="56">
        <v>60.829066347096642</v>
      </c>
      <c r="I41" s="54">
        <v>75.03</v>
      </c>
      <c r="J41" s="55">
        <v>81.42</v>
      </c>
      <c r="K41" s="56">
        <v>68.52</v>
      </c>
      <c r="L41" s="55">
        <v>60.44</v>
      </c>
      <c r="M41" s="55">
        <v>67.55</v>
      </c>
      <c r="N41" s="57">
        <v>53.6</v>
      </c>
    </row>
    <row r="42" spans="1:15" ht="11.45" customHeight="1" x14ac:dyDescent="0.2">
      <c r="A42" s="42" t="s">
        <v>37</v>
      </c>
      <c r="B42" s="31"/>
      <c r="C42" s="58">
        <v>47.231604202091724</v>
      </c>
      <c r="D42" s="59">
        <v>48.919844713404878</v>
      </c>
      <c r="E42" s="59">
        <v>45.469671040121689</v>
      </c>
      <c r="F42" s="59">
        <v>63.883408556525488</v>
      </c>
      <c r="G42" s="59">
        <v>66.006600660065999</v>
      </c>
      <c r="H42" s="60">
        <v>61.690914081800706</v>
      </c>
      <c r="I42" s="58">
        <v>75.12</v>
      </c>
      <c r="J42" s="59">
        <v>81.78</v>
      </c>
      <c r="K42" s="60">
        <v>68.34</v>
      </c>
      <c r="L42" s="59">
        <v>60.44</v>
      </c>
      <c r="M42" s="59">
        <v>67.77</v>
      </c>
      <c r="N42" s="61">
        <v>53.4</v>
      </c>
    </row>
    <row r="43" spans="1:15" ht="11.45" customHeight="1" x14ac:dyDescent="0.2">
      <c r="A43" s="41" t="s">
        <v>38</v>
      </c>
      <c r="B43" s="31"/>
      <c r="C43" s="54">
        <v>43.141613627854738</v>
      </c>
      <c r="D43" s="55">
        <v>44.854493711557886</v>
      </c>
      <c r="E43" s="55">
        <v>41.357582700844908</v>
      </c>
      <c r="F43" s="55">
        <v>61.434214110596564</v>
      </c>
      <c r="G43" s="55">
        <v>63.435401557883417</v>
      </c>
      <c r="H43" s="56">
        <v>59.374395534554694</v>
      </c>
      <c r="I43" s="54">
        <v>74.94</v>
      </c>
      <c r="J43" s="55">
        <v>81.37</v>
      </c>
      <c r="K43" s="56">
        <v>68.41</v>
      </c>
      <c r="L43" s="55">
        <v>60.29</v>
      </c>
      <c r="M43" s="55">
        <v>67.42</v>
      </c>
      <c r="N43" s="57">
        <v>53.44</v>
      </c>
    </row>
    <row r="44" spans="1:15" ht="11.45" customHeight="1" x14ac:dyDescent="0.2">
      <c r="A44" s="42" t="s">
        <v>85</v>
      </c>
      <c r="B44" s="31"/>
      <c r="C44" s="58">
        <v>42.36011393328782</v>
      </c>
      <c r="D44" s="59">
        <v>43.611175248210579</v>
      </c>
      <c r="E44" s="59">
        <v>41.059252857005667</v>
      </c>
      <c r="F44" s="59">
        <v>60.856655853081861</v>
      </c>
      <c r="G44" s="59">
        <v>62.64475361375532</v>
      </c>
      <c r="H44" s="60">
        <v>59.02046050064115</v>
      </c>
      <c r="I44" s="58">
        <v>75.06</v>
      </c>
      <c r="J44" s="59">
        <v>80.959999999999994</v>
      </c>
      <c r="K44" s="60">
        <v>69.069999999999993</v>
      </c>
      <c r="L44" s="59">
        <v>60.31</v>
      </c>
      <c r="M44" s="59">
        <v>66.989999999999995</v>
      </c>
      <c r="N44" s="61">
        <v>53.91</v>
      </c>
    </row>
    <row r="45" spans="1:15" ht="11.45" customHeight="1" x14ac:dyDescent="0.2">
      <c r="A45" s="41" t="s">
        <v>39</v>
      </c>
      <c r="B45" s="31"/>
      <c r="C45" s="54">
        <v>43.203826029310797</v>
      </c>
      <c r="D45" s="55">
        <v>44.495540691192858</v>
      </c>
      <c r="E45" s="55">
        <v>41.858219045779407</v>
      </c>
      <c r="F45" s="55">
        <v>61.471134907204487</v>
      </c>
      <c r="G45" s="55">
        <v>63.209355828220858</v>
      </c>
      <c r="H45" s="56">
        <v>59.683538967426429</v>
      </c>
      <c r="I45" s="54">
        <v>75.349999999999994</v>
      </c>
      <c r="J45" s="55">
        <v>81.41</v>
      </c>
      <c r="K45" s="56">
        <v>69.19</v>
      </c>
      <c r="L45" s="55">
        <v>60.5</v>
      </c>
      <c r="M45" s="55">
        <v>67.319999999999993</v>
      </c>
      <c r="N45" s="57">
        <v>53.97</v>
      </c>
    </row>
    <row r="46" spans="1:15" ht="11.45" customHeight="1" x14ac:dyDescent="0.2">
      <c r="A46" s="42" t="s">
        <v>40</v>
      </c>
      <c r="B46" s="31"/>
      <c r="C46" s="58">
        <v>44.960205880951243</v>
      </c>
      <c r="D46" s="59">
        <v>47.005750081810113</v>
      </c>
      <c r="E46" s="59">
        <v>42.836314152410573</v>
      </c>
      <c r="F46" s="59">
        <v>62.421738216961977</v>
      </c>
      <c r="G46" s="59">
        <v>64.575492583573165</v>
      </c>
      <c r="H46" s="60">
        <v>60.215541690300626</v>
      </c>
      <c r="I46" s="58">
        <v>75.5</v>
      </c>
      <c r="J46" s="59">
        <v>81.58</v>
      </c>
      <c r="K46" s="60">
        <v>69.33</v>
      </c>
      <c r="L46" s="59">
        <v>60.55</v>
      </c>
      <c r="M46" s="59">
        <v>67.37</v>
      </c>
      <c r="N46" s="61">
        <v>54.02</v>
      </c>
    </row>
    <row r="47" spans="1:15" ht="11.45" customHeight="1" x14ac:dyDescent="0.2">
      <c r="A47" s="41" t="s">
        <v>41</v>
      </c>
      <c r="B47" s="31"/>
      <c r="C47" s="54">
        <v>41.296486984841593</v>
      </c>
      <c r="D47" s="55">
        <v>42.9390478875887</v>
      </c>
      <c r="E47" s="55">
        <v>39.58984375</v>
      </c>
      <c r="F47" s="55">
        <v>60.209949278740879</v>
      </c>
      <c r="G47" s="55">
        <v>62.19982128895343</v>
      </c>
      <c r="H47" s="56">
        <v>58.170327156257137</v>
      </c>
      <c r="I47" s="54">
        <v>75.23</v>
      </c>
      <c r="J47" s="55">
        <v>80.92</v>
      </c>
      <c r="K47" s="56">
        <v>69.47</v>
      </c>
      <c r="L47" s="55">
        <v>60.23</v>
      </c>
      <c r="M47" s="55">
        <v>66.72</v>
      </c>
      <c r="N47" s="57">
        <v>54.03</v>
      </c>
    </row>
    <row r="48" spans="1:15" ht="11.45" customHeight="1" x14ac:dyDescent="0.2">
      <c r="A48" s="42" t="s">
        <v>42</v>
      </c>
      <c r="B48" s="31"/>
      <c r="C48" s="58">
        <v>41.518072289156628</v>
      </c>
      <c r="D48" s="59">
        <v>43.440026476289539</v>
      </c>
      <c r="E48" s="59">
        <v>39.522311775113032</v>
      </c>
      <c r="F48" s="59">
        <v>60.11837695215003</v>
      </c>
      <c r="G48" s="59">
        <v>61.965715574602463</v>
      </c>
      <c r="H48" s="60">
        <v>58.228944178260122</v>
      </c>
      <c r="I48" s="58">
        <v>75.3</v>
      </c>
      <c r="J48" s="59">
        <v>80.87</v>
      </c>
      <c r="K48" s="60">
        <v>69.67</v>
      </c>
      <c r="L48" s="59">
        <v>60.18</v>
      </c>
      <c r="M48" s="59">
        <v>66.569999999999993</v>
      </c>
      <c r="N48" s="61">
        <v>54.07</v>
      </c>
    </row>
    <row r="49" spans="1:14" ht="11.45" customHeight="1" x14ac:dyDescent="0.2">
      <c r="A49" s="41" t="s">
        <v>43</v>
      </c>
      <c r="B49" s="31"/>
      <c r="C49" s="54">
        <v>41.344545961272807</v>
      </c>
      <c r="D49" s="55">
        <v>43.702752817001858</v>
      </c>
      <c r="E49" s="55">
        <v>38.894656186662715</v>
      </c>
      <c r="F49" s="55">
        <v>59.697240049500685</v>
      </c>
      <c r="G49" s="55">
        <v>62.10457441966318</v>
      </c>
      <c r="H49" s="56">
        <v>57.231880259747825</v>
      </c>
      <c r="I49" s="54">
        <v>75.2</v>
      </c>
      <c r="J49" s="55">
        <v>80.739999999999995</v>
      </c>
      <c r="K49" s="56">
        <v>69.61</v>
      </c>
      <c r="L49" s="55">
        <v>60</v>
      </c>
      <c r="M49" s="55">
        <v>66.319999999999993</v>
      </c>
      <c r="N49" s="57">
        <v>53.96</v>
      </c>
    </row>
    <row r="50" spans="1:14" ht="11.45" customHeight="1" x14ac:dyDescent="0.2">
      <c r="A50" s="42" t="s">
        <v>44</v>
      </c>
      <c r="B50" s="31"/>
      <c r="C50" s="58">
        <v>43.359699233435862</v>
      </c>
      <c r="D50" s="59">
        <v>45.344381645751511</v>
      </c>
      <c r="E50" s="59">
        <v>41.301533559051975</v>
      </c>
      <c r="F50" s="59">
        <v>61.255143733732694</v>
      </c>
      <c r="G50" s="59">
        <v>63.191348615145685</v>
      </c>
      <c r="H50" s="60">
        <v>59.275379367133276</v>
      </c>
      <c r="I50" s="58">
        <v>75.41</v>
      </c>
      <c r="J50" s="59">
        <v>81.25</v>
      </c>
      <c r="K50" s="60">
        <v>69.53</v>
      </c>
      <c r="L50" s="59">
        <v>60.04</v>
      </c>
      <c r="M50" s="59">
        <v>66.61</v>
      </c>
      <c r="N50" s="61">
        <v>53.78</v>
      </c>
    </row>
    <row r="51" spans="1:14" ht="11.45" customHeight="1" x14ac:dyDescent="0.2">
      <c r="A51" s="41" t="s">
        <v>45</v>
      </c>
      <c r="B51" s="31"/>
      <c r="C51" s="54">
        <v>40.550620797958494</v>
      </c>
      <c r="D51" s="55">
        <v>42.443064182194625</v>
      </c>
      <c r="E51" s="55">
        <v>38.585868694955963</v>
      </c>
      <c r="F51" s="55">
        <v>59.213168579511311</v>
      </c>
      <c r="G51" s="55">
        <v>60.923041220665453</v>
      </c>
      <c r="H51" s="56">
        <v>57.468369433168384</v>
      </c>
      <c r="I51" s="54">
        <v>75.33</v>
      </c>
      <c r="J51" s="55">
        <v>80.739999999999995</v>
      </c>
      <c r="K51" s="56">
        <v>69.87</v>
      </c>
      <c r="L51" s="55">
        <v>59.86</v>
      </c>
      <c r="M51" s="55">
        <v>66.05</v>
      </c>
      <c r="N51" s="57">
        <v>53.96</v>
      </c>
    </row>
    <row r="52" spans="1:14" ht="11.45" customHeight="1" x14ac:dyDescent="0.2">
      <c r="A52" s="42" t="s">
        <v>46</v>
      </c>
      <c r="B52" s="31"/>
      <c r="C52" s="58">
        <v>39.183522446965959</v>
      </c>
      <c r="D52" s="59">
        <v>41.063737114649371</v>
      </c>
      <c r="E52" s="59">
        <v>37.233989032550184</v>
      </c>
      <c r="F52" s="59">
        <v>58.140910031635272</v>
      </c>
      <c r="G52" s="59">
        <v>59.823832377384988</v>
      </c>
      <c r="H52" s="60">
        <v>56.425882774690805</v>
      </c>
      <c r="I52" s="58">
        <v>74.98</v>
      </c>
      <c r="J52" s="59">
        <v>80.180000000000007</v>
      </c>
      <c r="K52" s="60">
        <v>69.739999999999995</v>
      </c>
      <c r="L52" s="59">
        <v>59.46</v>
      </c>
      <c r="M52" s="59">
        <v>65.48</v>
      </c>
      <c r="N52" s="61">
        <v>53.75</v>
      </c>
    </row>
    <row r="53" spans="1:14" ht="11.45" customHeight="1" x14ac:dyDescent="0.2">
      <c r="A53" s="41" t="s">
        <v>47</v>
      </c>
      <c r="B53" s="31"/>
      <c r="C53" s="54">
        <v>39.109265712661575</v>
      </c>
      <c r="D53" s="55">
        <v>41.2599951538648</v>
      </c>
      <c r="E53" s="55">
        <v>36.865731867245032</v>
      </c>
      <c r="F53" s="55">
        <v>58.164584230934935</v>
      </c>
      <c r="G53" s="55">
        <v>60.119292472233653</v>
      </c>
      <c r="H53" s="56">
        <v>56.165289256198349</v>
      </c>
      <c r="I53" s="54">
        <v>75.28</v>
      </c>
      <c r="J53" s="55">
        <v>80.72</v>
      </c>
      <c r="K53" s="56">
        <v>69.790000000000006</v>
      </c>
      <c r="L53" s="55">
        <v>59.63</v>
      </c>
      <c r="M53" s="55">
        <v>65.86</v>
      </c>
      <c r="N53" s="57">
        <v>53.71</v>
      </c>
    </row>
    <row r="54" spans="1:14" ht="11.45" customHeight="1" x14ac:dyDescent="0.2">
      <c r="A54" s="42" t="s">
        <v>48</v>
      </c>
      <c r="B54" s="31"/>
      <c r="C54" s="58">
        <v>41.058633940746248</v>
      </c>
      <c r="D54" s="59">
        <v>43.257034553141857</v>
      </c>
      <c r="E54" s="59">
        <v>38.764044943820224</v>
      </c>
      <c r="F54" s="59">
        <v>59.335026897788403</v>
      </c>
      <c r="G54" s="59">
        <v>61.482772885763247</v>
      </c>
      <c r="H54" s="60">
        <v>57.134651429953443</v>
      </c>
      <c r="I54" s="58">
        <v>75.2</v>
      </c>
      <c r="J54" s="59">
        <v>80.98</v>
      </c>
      <c r="K54" s="60">
        <v>69.38</v>
      </c>
      <c r="L54" s="59">
        <v>59.53</v>
      </c>
      <c r="M54" s="59">
        <v>66.02</v>
      </c>
      <c r="N54" s="61">
        <v>53.35</v>
      </c>
    </row>
    <row r="55" spans="1:14" ht="11.45" customHeight="1" x14ac:dyDescent="0.2">
      <c r="A55" s="41" t="s">
        <v>49</v>
      </c>
      <c r="B55" s="31"/>
      <c r="C55" s="54">
        <v>39.021239597565518</v>
      </c>
      <c r="D55" s="55">
        <v>40.359421419178879</v>
      </c>
      <c r="E55" s="55">
        <v>37.624866893159577</v>
      </c>
      <c r="F55" s="55">
        <v>57.948918034754946</v>
      </c>
      <c r="G55" s="55">
        <v>59.663915444451042</v>
      </c>
      <c r="H55" s="56">
        <v>56.1931059594611</v>
      </c>
      <c r="I55" s="54">
        <v>75.599999999999994</v>
      </c>
      <c r="J55" s="55">
        <v>81.02</v>
      </c>
      <c r="K55" s="56">
        <v>70.16</v>
      </c>
      <c r="L55" s="55">
        <v>59.77</v>
      </c>
      <c r="M55" s="55">
        <v>65.95</v>
      </c>
      <c r="N55" s="57">
        <v>53.9</v>
      </c>
    </row>
    <row r="56" spans="1:14" ht="11.45" customHeight="1" x14ac:dyDescent="0.2">
      <c r="A56" s="42" t="s">
        <v>50</v>
      </c>
      <c r="B56" s="31"/>
      <c r="C56" s="58">
        <v>37.903567072411818</v>
      </c>
      <c r="D56" s="59">
        <v>40.040987606128617</v>
      </c>
      <c r="E56" s="59">
        <v>35.677625895624779</v>
      </c>
      <c r="F56" s="59">
        <v>56.786273800915886</v>
      </c>
      <c r="G56" s="59">
        <v>58.933627395463887</v>
      </c>
      <c r="H56" s="60">
        <v>54.591696871858922</v>
      </c>
      <c r="I56" s="58">
        <v>75.260000000000005</v>
      </c>
      <c r="J56" s="59">
        <v>80.709999999999994</v>
      </c>
      <c r="K56" s="60">
        <v>69.78</v>
      </c>
      <c r="L56" s="59">
        <v>59.45</v>
      </c>
      <c r="M56" s="59">
        <v>65.66</v>
      </c>
      <c r="N56" s="61">
        <v>53.55</v>
      </c>
    </row>
    <row r="57" spans="1:14" ht="11.45" customHeight="1" x14ac:dyDescent="0.2">
      <c r="A57" s="41" t="s">
        <v>51</v>
      </c>
      <c r="B57" s="31"/>
      <c r="C57" s="54">
        <v>38.864650594599972</v>
      </c>
      <c r="D57" s="55">
        <v>40.25396825396826</v>
      </c>
      <c r="E57" s="55">
        <v>37.410877979221837</v>
      </c>
      <c r="F57" s="55">
        <v>57.033932920833266</v>
      </c>
      <c r="G57" s="55">
        <v>58.458180078346942</v>
      </c>
      <c r="H57" s="56">
        <v>55.570864333608895</v>
      </c>
      <c r="I57" s="54">
        <v>75.739999999999995</v>
      </c>
      <c r="J57" s="55">
        <v>81</v>
      </c>
      <c r="K57" s="56">
        <v>70.45</v>
      </c>
      <c r="L57" s="55">
        <v>59.79</v>
      </c>
      <c r="M57" s="55">
        <v>65.84</v>
      </c>
      <c r="N57" s="57">
        <v>54.03</v>
      </c>
    </row>
    <row r="58" spans="1:14" ht="11.45" customHeight="1" x14ac:dyDescent="0.2">
      <c r="A58" s="42" t="s">
        <v>52</v>
      </c>
      <c r="B58" s="31"/>
      <c r="C58" s="58">
        <v>41.103313937517171</v>
      </c>
      <c r="D58" s="59">
        <v>42.83338225222581</v>
      </c>
      <c r="E58" s="59">
        <v>39.297923363436915</v>
      </c>
      <c r="F58" s="59">
        <v>58.348395327997082</v>
      </c>
      <c r="G58" s="59">
        <v>60.283964699525725</v>
      </c>
      <c r="H58" s="60">
        <v>56.366263874796296</v>
      </c>
      <c r="I58" s="58">
        <v>75.42</v>
      </c>
      <c r="J58" s="59">
        <v>81.180000000000007</v>
      </c>
      <c r="K58" s="60">
        <v>69.64</v>
      </c>
      <c r="L58" s="59">
        <v>59.5</v>
      </c>
      <c r="M58" s="59">
        <v>65.900000000000006</v>
      </c>
      <c r="N58" s="61">
        <v>53.42</v>
      </c>
    </row>
    <row r="59" spans="1:14" ht="11.45" customHeight="1" x14ac:dyDescent="0.2">
      <c r="A59" s="41" t="s">
        <v>53</v>
      </c>
      <c r="B59" s="31"/>
      <c r="C59" s="54">
        <v>37.188594297148576</v>
      </c>
      <c r="D59" s="55">
        <v>39.317202194357371</v>
      </c>
      <c r="E59" s="55">
        <v>34.965499616662413</v>
      </c>
      <c r="F59" s="55">
        <v>55.86197423844699</v>
      </c>
      <c r="G59" s="55">
        <v>57.738831407800674</v>
      </c>
      <c r="H59" s="56">
        <v>53.938345585964043</v>
      </c>
      <c r="I59" s="54">
        <v>75.38</v>
      </c>
      <c r="J59" s="55">
        <v>80.55</v>
      </c>
      <c r="K59" s="56">
        <v>70.19</v>
      </c>
      <c r="L59" s="55">
        <v>59.43</v>
      </c>
      <c r="M59" s="55">
        <v>65.37</v>
      </c>
      <c r="N59" s="57">
        <v>53.79</v>
      </c>
    </row>
    <row r="60" spans="1:14" ht="11.45" customHeight="1" x14ac:dyDescent="0.2">
      <c r="A60" s="42" t="s">
        <v>54</v>
      </c>
      <c r="B60" s="31"/>
      <c r="C60" s="58">
        <v>36.066968642858939</v>
      </c>
      <c r="D60" s="59">
        <v>38.280982015974914</v>
      </c>
      <c r="E60" s="59">
        <v>33.751022913256953</v>
      </c>
      <c r="F60" s="59">
        <v>54.898209092300633</v>
      </c>
      <c r="G60" s="59">
        <v>56.841213661251778</v>
      </c>
      <c r="H60" s="60">
        <v>52.904905028971584</v>
      </c>
      <c r="I60" s="58">
        <v>75.31</v>
      </c>
      <c r="J60" s="59">
        <v>80.53</v>
      </c>
      <c r="K60" s="60">
        <v>70.069999999999993</v>
      </c>
      <c r="L60" s="59">
        <v>59.29</v>
      </c>
      <c r="M60" s="59">
        <v>65.25</v>
      </c>
      <c r="N60" s="61">
        <v>53.64</v>
      </c>
    </row>
    <row r="61" spans="1:14" ht="11.45" customHeight="1" x14ac:dyDescent="0.2">
      <c r="A61" s="41" t="s">
        <v>55</v>
      </c>
      <c r="B61" s="31"/>
      <c r="C61" s="54">
        <v>37.301964710299082</v>
      </c>
      <c r="D61" s="55">
        <v>39.495345418912301</v>
      </c>
      <c r="E61" s="55">
        <v>35.009720658958358</v>
      </c>
      <c r="F61" s="55">
        <v>55.731668022033666</v>
      </c>
      <c r="G61" s="55">
        <v>57.617359153862466</v>
      </c>
      <c r="H61" s="56">
        <v>53.794517993660264</v>
      </c>
      <c r="I61" s="54">
        <v>75.52</v>
      </c>
      <c r="J61" s="55">
        <v>80.540000000000006</v>
      </c>
      <c r="K61" s="56">
        <v>70.48</v>
      </c>
      <c r="L61" s="55">
        <v>59.41</v>
      </c>
      <c r="M61" s="55">
        <v>65.209999999999994</v>
      </c>
      <c r="N61" s="57">
        <v>53.91</v>
      </c>
    </row>
    <row r="62" spans="1:14" ht="11.45" customHeight="1" x14ac:dyDescent="0.2">
      <c r="A62" s="42" t="s">
        <v>56</v>
      </c>
      <c r="B62" s="31"/>
      <c r="C62" s="58">
        <v>38.634429594033136</v>
      </c>
      <c r="D62" s="59">
        <v>40.167507469265807</v>
      </c>
      <c r="E62" s="59">
        <v>37.032297691559599</v>
      </c>
      <c r="F62" s="59">
        <v>56.822130983684694</v>
      </c>
      <c r="G62" s="59">
        <v>58.456775133559979</v>
      </c>
      <c r="H62" s="60">
        <v>55.143827718390639</v>
      </c>
      <c r="I62" s="58">
        <v>75.48</v>
      </c>
      <c r="J62" s="59">
        <v>80.72</v>
      </c>
      <c r="K62" s="60">
        <v>70.22</v>
      </c>
      <c r="L62" s="59">
        <v>59.28</v>
      </c>
      <c r="M62" s="59">
        <v>65.260000000000005</v>
      </c>
      <c r="N62" s="61">
        <v>53.61</v>
      </c>
    </row>
    <row r="63" spans="1:14" ht="11.45" customHeight="1" x14ac:dyDescent="0.2">
      <c r="A63" s="41" t="s">
        <v>57</v>
      </c>
      <c r="B63" s="31"/>
      <c r="C63" s="54">
        <v>35.772337392783022</v>
      </c>
      <c r="D63" s="55">
        <v>37.842465753424662</v>
      </c>
      <c r="E63" s="55">
        <v>33.60785717939536</v>
      </c>
      <c r="F63" s="55">
        <v>54.706815067965955</v>
      </c>
      <c r="G63" s="55">
        <v>56.473410878610267</v>
      </c>
      <c r="H63" s="56">
        <v>52.890859140859149</v>
      </c>
      <c r="I63" s="54">
        <v>75.14</v>
      </c>
      <c r="J63" s="55">
        <v>80.22</v>
      </c>
      <c r="K63" s="56">
        <v>70.05</v>
      </c>
      <c r="L63" s="55">
        <v>58.95</v>
      </c>
      <c r="M63" s="55">
        <v>64.8</v>
      </c>
      <c r="N63" s="57">
        <v>53.41</v>
      </c>
    </row>
    <row r="64" spans="1:14" ht="11.45" customHeight="1" x14ac:dyDescent="0.2">
      <c r="A64" s="42" t="s">
        <v>58</v>
      </c>
      <c r="B64" s="31"/>
      <c r="C64" s="58">
        <v>35.46711938882509</v>
      </c>
      <c r="D64" s="59">
        <v>37.646541617819466</v>
      </c>
      <c r="E64" s="59">
        <v>33.193749361658661</v>
      </c>
      <c r="F64" s="59">
        <v>54.245769627542458</v>
      </c>
      <c r="G64" s="59">
        <v>56.05940954926497</v>
      </c>
      <c r="H64" s="60">
        <v>52.384223839115627</v>
      </c>
      <c r="I64" s="58">
        <v>74.959999999999994</v>
      </c>
      <c r="J64" s="59">
        <v>80.040000000000006</v>
      </c>
      <c r="K64" s="60">
        <v>69.87</v>
      </c>
      <c r="L64" s="59">
        <v>58.78</v>
      </c>
      <c r="M64" s="59">
        <v>64.62</v>
      </c>
      <c r="N64" s="61">
        <v>53.24</v>
      </c>
    </row>
    <row r="65" spans="1:14" ht="11.45" customHeight="1" x14ac:dyDescent="0.2">
      <c r="A65" s="41" t="s">
        <v>59</v>
      </c>
      <c r="B65" s="31"/>
      <c r="C65" s="54">
        <v>36.804984423676011</v>
      </c>
      <c r="D65" s="55">
        <v>38.687341525258432</v>
      </c>
      <c r="E65" s="55">
        <v>34.837131059795077</v>
      </c>
      <c r="F65" s="55">
        <v>55.382152861144448</v>
      </c>
      <c r="G65" s="55">
        <v>56.918219901645308</v>
      </c>
      <c r="H65" s="56">
        <v>53.807249227311047</v>
      </c>
      <c r="I65" s="54">
        <v>75.06</v>
      </c>
      <c r="J65" s="55">
        <v>80.180000000000007</v>
      </c>
      <c r="K65" s="56">
        <v>69.930000000000007</v>
      </c>
      <c r="L65" s="55">
        <v>58.84</v>
      </c>
      <c r="M65" s="55">
        <v>64.7</v>
      </c>
      <c r="N65" s="57">
        <v>53.28</v>
      </c>
    </row>
    <row r="66" spans="1:14" ht="11.45" customHeight="1" x14ac:dyDescent="0.2">
      <c r="A66" s="42" t="s">
        <v>60</v>
      </c>
      <c r="B66" s="31"/>
      <c r="C66" s="58">
        <v>40.0437745610108</v>
      </c>
      <c r="D66" s="59">
        <v>42.634037170380466</v>
      </c>
      <c r="E66" s="59">
        <v>37.336522314386031</v>
      </c>
      <c r="F66" s="59">
        <v>57.296117549414404</v>
      </c>
      <c r="G66" s="59">
        <v>59.379450352998219</v>
      </c>
      <c r="H66" s="60">
        <v>55.156279243870486</v>
      </c>
      <c r="I66" s="58">
        <v>75.180000000000007</v>
      </c>
      <c r="J66" s="59">
        <v>80.61</v>
      </c>
      <c r="K66" s="60">
        <v>69.75</v>
      </c>
      <c r="L66" s="59">
        <v>58.92</v>
      </c>
      <c r="M66" s="59">
        <v>65.040000000000006</v>
      </c>
      <c r="N66" s="61">
        <v>53.13</v>
      </c>
    </row>
    <row r="67" spans="1:14" ht="11.45" customHeight="1" x14ac:dyDescent="0.2">
      <c r="A67" s="41" t="s">
        <v>61</v>
      </c>
      <c r="B67" s="31"/>
      <c r="C67" s="54">
        <v>36.945739509969258</v>
      </c>
      <c r="D67" s="55">
        <v>38.310460210465052</v>
      </c>
      <c r="E67" s="55">
        <v>35.524312252563192</v>
      </c>
      <c r="F67" s="55">
        <v>55.091115474291321</v>
      </c>
      <c r="G67" s="55">
        <v>56.482712765957444</v>
      </c>
      <c r="H67" s="56">
        <v>53.659980064789423</v>
      </c>
      <c r="I67" s="54">
        <v>75.069999999999993</v>
      </c>
      <c r="J67" s="55">
        <v>80.09</v>
      </c>
      <c r="K67" s="56">
        <v>70.040000000000006</v>
      </c>
      <c r="L67" s="55">
        <v>58.8</v>
      </c>
      <c r="M67" s="55">
        <v>64.569999999999993</v>
      </c>
      <c r="N67" s="57">
        <v>53.33</v>
      </c>
    </row>
    <row r="68" spans="1:14" ht="11.45" customHeight="1" x14ac:dyDescent="0.2">
      <c r="A68" s="42" t="s">
        <v>62</v>
      </c>
      <c r="B68" s="31"/>
      <c r="C68" s="58">
        <v>35.017801840740141</v>
      </c>
      <c r="D68" s="59">
        <v>37.376832608732968</v>
      </c>
      <c r="E68" s="59">
        <v>32.548060535328403</v>
      </c>
      <c r="F68" s="59">
        <v>53.811808216890817</v>
      </c>
      <c r="G68" s="59">
        <v>55.678870695572513</v>
      </c>
      <c r="H68" s="60">
        <v>51.886899254200678</v>
      </c>
      <c r="I68" s="58">
        <v>74.650641396124939</v>
      </c>
      <c r="J68" s="59">
        <v>79.727457621503234</v>
      </c>
      <c r="K68" s="60">
        <v>69.570643647668959</v>
      </c>
      <c r="L68" s="59">
        <v>58.458951236973938</v>
      </c>
      <c r="M68" s="59">
        <v>64.289942124410132</v>
      </c>
      <c r="N68" s="61">
        <v>52.938491840748256</v>
      </c>
    </row>
    <row r="69" spans="1:14" ht="11.45" customHeight="1" x14ac:dyDescent="0.2">
      <c r="A69" s="41" t="s">
        <v>63</v>
      </c>
      <c r="B69" s="31"/>
      <c r="C69" s="80">
        <v>37.041285271005556</v>
      </c>
      <c r="D69" s="81">
        <v>39.398777490929994</v>
      </c>
      <c r="E69" s="81">
        <v>34.572484587495893</v>
      </c>
      <c r="F69" s="81">
        <v>55.040826859986772</v>
      </c>
      <c r="G69" s="81">
        <v>56.828475467841884</v>
      </c>
      <c r="H69" s="82">
        <v>53.196491246599756</v>
      </c>
      <c r="I69" s="80">
        <v>75.079583314118594</v>
      </c>
      <c r="J69" s="81">
        <v>80.160843302701551</v>
      </c>
      <c r="K69" s="82">
        <v>69.997120683369872</v>
      </c>
      <c r="L69" s="81">
        <v>58.797339871756797</v>
      </c>
      <c r="M69" s="81">
        <v>64.616621508885615</v>
      </c>
      <c r="N69" s="83">
        <v>53.289349520784697</v>
      </c>
    </row>
    <row r="70" spans="1:14" ht="11.45" customHeight="1" x14ac:dyDescent="0.2">
      <c r="A70" s="30" t="s">
        <v>64</v>
      </c>
      <c r="B70" s="31"/>
      <c r="C70" s="77">
        <v>39.208316060673688</v>
      </c>
      <c r="D70" s="77">
        <v>41.874144107841396</v>
      </c>
      <c r="E70" s="77">
        <v>36.414087455997567</v>
      </c>
      <c r="F70" s="77">
        <v>56.238088579667142</v>
      </c>
      <c r="G70" s="77">
        <v>58.778993443652041</v>
      </c>
      <c r="H70" s="78">
        <v>53.614357106230912</v>
      </c>
      <c r="I70" s="76">
        <v>74.998125483767978</v>
      </c>
      <c r="J70" s="77">
        <v>80.479306532506982</v>
      </c>
      <c r="K70" s="78">
        <v>69.517088698663031</v>
      </c>
      <c r="L70" s="77">
        <v>58.731802244184436</v>
      </c>
      <c r="M70" s="77">
        <v>64.862031004557608</v>
      </c>
      <c r="N70" s="79">
        <v>52.93033129534934</v>
      </c>
    </row>
    <row r="71" spans="1:14" ht="11.45" customHeight="1" x14ac:dyDescent="0.2">
      <c r="A71" s="41" t="s">
        <v>65</v>
      </c>
      <c r="B71" s="31"/>
      <c r="C71" s="74">
        <v>36.507015795634494</v>
      </c>
      <c r="D71" s="72">
        <v>38.398658422839823</v>
      </c>
      <c r="E71" s="72">
        <v>34.522181242708996</v>
      </c>
      <c r="F71" s="72">
        <v>54.369426652362314</v>
      </c>
      <c r="G71" s="72">
        <v>56.701509754602746</v>
      </c>
      <c r="H71" s="73">
        <v>51.958356527923918</v>
      </c>
      <c r="I71" s="74">
        <v>74.887952228254022</v>
      </c>
      <c r="J71" s="72">
        <v>80.044215544678224</v>
      </c>
      <c r="K71" s="73">
        <v>69.732708602824985</v>
      </c>
      <c r="L71" s="72">
        <v>58.608815862999563</v>
      </c>
      <c r="M71" s="72">
        <v>64.450413766535476</v>
      </c>
      <c r="N71" s="75">
        <v>53.080867964877264</v>
      </c>
    </row>
    <row r="72" spans="1:14" ht="11.45" customHeight="1" x14ac:dyDescent="0.2">
      <c r="A72" s="30" t="s">
        <v>66</v>
      </c>
      <c r="B72" s="31"/>
      <c r="C72" s="77">
        <v>35.191589286797381</v>
      </c>
      <c r="D72" s="77">
        <v>36.861829383018048</v>
      </c>
      <c r="E72" s="77">
        <v>33.436990645332479</v>
      </c>
      <c r="F72" s="77">
        <v>53.238136608782945</v>
      </c>
      <c r="G72" s="77">
        <v>55.465992855987423</v>
      </c>
      <c r="H72" s="78">
        <v>50.931443398245811</v>
      </c>
      <c r="I72" s="76">
        <v>74.602485270543369</v>
      </c>
      <c r="J72" s="77">
        <v>79.515863858523119</v>
      </c>
      <c r="K72" s="78">
        <v>69.690228016205424</v>
      </c>
      <c r="L72" s="77">
        <v>58.354899582286947</v>
      </c>
      <c r="M72" s="77">
        <v>63.98907093998438</v>
      </c>
      <c r="N72" s="79">
        <v>53.023033229134271</v>
      </c>
    </row>
    <row r="73" spans="1:14" ht="11.45" customHeight="1" x14ac:dyDescent="0.2">
      <c r="A73" s="41" t="s">
        <v>67</v>
      </c>
      <c r="B73" s="31"/>
      <c r="C73" s="74">
        <v>36.715589019262559</v>
      </c>
      <c r="D73" s="72">
        <v>39.179945773257444</v>
      </c>
      <c r="E73" s="72">
        <v>34.123132405117893</v>
      </c>
      <c r="F73" s="72">
        <v>54.199422976618507</v>
      </c>
      <c r="G73" s="72">
        <v>56.549267319309109</v>
      </c>
      <c r="H73" s="73">
        <v>51.762141855107544</v>
      </c>
      <c r="I73" s="74">
        <v>75.064537669824745</v>
      </c>
      <c r="J73" s="72">
        <v>80.011462694331556</v>
      </c>
      <c r="K73" s="73">
        <v>70.118006741273504</v>
      </c>
      <c r="L73" s="72">
        <v>58.744459415141797</v>
      </c>
      <c r="M73" s="72">
        <v>64.42384703287567</v>
      </c>
      <c r="N73" s="75">
        <v>53.368739556117959</v>
      </c>
    </row>
    <row r="74" spans="1:14" ht="11.45" customHeight="1" x14ac:dyDescent="0.2">
      <c r="A74" s="30" t="s">
        <v>68</v>
      </c>
      <c r="B74" s="31"/>
      <c r="C74" s="77">
        <v>39.55899204544918</v>
      </c>
      <c r="D74" s="77">
        <v>42.373198688336892</v>
      </c>
      <c r="E74" s="77">
        <v>36.594975954491048</v>
      </c>
      <c r="F74" s="77">
        <v>56.143865195368306</v>
      </c>
      <c r="G74" s="77">
        <v>58.578543797339421</v>
      </c>
      <c r="H74" s="78">
        <v>53.615976646766065</v>
      </c>
      <c r="I74" s="76">
        <v>75.056120519847056</v>
      </c>
      <c r="J74" s="77">
        <v>80.066697739807552</v>
      </c>
      <c r="K74" s="78">
        <v>70.046083130279968</v>
      </c>
      <c r="L74" s="77">
        <v>58.716951420111464</v>
      </c>
      <c r="M74" s="77">
        <v>64.456786352874957</v>
      </c>
      <c r="N74" s="79">
        <v>53.283795012185251</v>
      </c>
    </row>
    <row r="75" spans="1:14" ht="11.45" customHeight="1" x14ac:dyDescent="0.2">
      <c r="A75" s="10" t="s">
        <v>69</v>
      </c>
      <c r="B75" s="31"/>
      <c r="C75" s="74">
        <v>35.935902572907231</v>
      </c>
      <c r="D75" s="72">
        <v>38.723053752739766</v>
      </c>
      <c r="E75" s="72">
        <v>32.998735173208274</v>
      </c>
      <c r="F75" s="72">
        <v>53.970376291550146</v>
      </c>
      <c r="G75" s="72">
        <v>56.514478722642032</v>
      </c>
      <c r="H75" s="73">
        <v>51.327198997164487</v>
      </c>
      <c r="I75" s="74">
        <v>75.130384591304264</v>
      </c>
      <c r="J75" s="72">
        <v>79.828933769605328</v>
      </c>
      <c r="K75" s="73">
        <v>70.433931579490988</v>
      </c>
      <c r="L75" s="72">
        <v>58.738126628260616</v>
      </c>
      <c r="M75" s="72">
        <v>64.238644638700976</v>
      </c>
      <c r="N75" s="75">
        <v>53.532696226684813</v>
      </c>
    </row>
    <row r="76" spans="1:14" ht="11.45" customHeight="1" x14ac:dyDescent="0.2">
      <c r="A76" s="30" t="s">
        <v>70</v>
      </c>
      <c r="B76" s="31"/>
      <c r="C76" s="77">
        <v>34.659804924925503</v>
      </c>
      <c r="D76" s="77">
        <v>37.598122658830853</v>
      </c>
      <c r="E76" s="77">
        <v>31.561813050154853</v>
      </c>
      <c r="F76" s="77">
        <v>52.642475539898697</v>
      </c>
      <c r="G76" s="77">
        <v>55.088610346032659</v>
      </c>
      <c r="H76" s="78">
        <v>50.098403450454455</v>
      </c>
      <c r="I76" s="76">
        <v>74.395658060884458</v>
      </c>
      <c r="J76" s="77">
        <v>79.065224779656916</v>
      </c>
      <c r="K76" s="78">
        <v>69.72928859191984</v>
      </c>
      <c r="L76" s="77">
        <v>58.183644607317945</v>
      </c>
      <c r="M76" s="77">
        <v>63.62784596541519</v>
      </c>
      <c r="N76" s="79">
        <v>53.032271195323929</v>
      </c>
    </row>
    <row r="77" spans="1:14" ht="11.45" customHeight="1" x14ac:dyDescent="0.2">
      <c r="A77" s="10" t="s">
        <v>71</v>
      </c>
      <c r="B77" s="31"/>
      <c r="C77" s="74">
        <v>30.141474802897925</v>
      </c>
      <c r="D77" s="72">
        <v>32.927527805515233</v>
      </c>
      <c r="E77" s="72">
        <v>27.202083106832553</v>
      </c>
      <c r="F77" s="72">
        <v>47.90846438991089</v>
      </c>
      <c r="G77" s="72">
        <v>50.121448850744699</v>
      </c>
      <c r="H77" s="73">
        <v>45.604920105924762</v>
      </c>
      <c r="I77" s="74">
        <v>71.009978767425523</v>
      </c>
      <c r="J77" s="72">
        <v>76.242955468761338</v>
      </c>
      <c r="K77" s="73">
        <v>65.781285027628272</v>
      </c>
      <c r="L77" s="72">
        <v>55.543546277193173</v>
      </c>
      <c r="M77" s="72">
        <v>61.350261778902819</v>
      </c>
      <c r="N77" s="75">
        <v>50.049485381497462</v>
      </c>
    </row>
    <row r="78" spans="1:14" ht="11.45" customHeight="1" x14ac:dyDescent="0.2">
      <c r="A78" s="30" t="s">
        <v>72</v>
      </c>
      <c r="B78" s="31"/>
      <c r="C78" s="77">
        <v>35.883176352359619</v>
      </c>
      <c r="D78" s="77">
        <v>38.403420700234022</v>
      </c>
      <c r="E78" s="77">
        <v>33.222688114098894</v>
      </c>
      <c r="F78" s="77">
        <v>53.132980531497601</v>
      </c>
      <c r="G78" s="77">
        <v>54.575799080027842</v>
      </c>
      <c r="H78" s="78">
        <v>51.629570145147589</v>
      </c>
      <c r="I78" s="76">
        <v>73.948112999254931</v>
      </c>
      <c r="J78" s="77">
        <v>78.831668675961694</v>
      </c>
      <c r="K78" s="78">
        <v>69.06902737076436</v>
      </c>
      <c r="L78" s="77">
        <v>57.833911467635353</v>
      </c>
      <c r="M78" s="77">
        <v>63.43677714559071</v>
      </c>
      <c r="N78" s="79">
        <v>52.532789550386838</v>
      </c>
    </row>
    <row r="79" spans="1:14" ht="11.45" customHeight="1" x14ac:dyDescent="0.2">
      <c r="A79" s="10" t="s">
        <v>73</v>
      </c>
      <c r="B79" s="31"/>
      <c r="C79" s="74">
        <v>33.144245221959508</v>
      </c>
      <c r="D79" s="72">
        <v>35.268310555151061</v>
      </c>
      <c r="E79" s="72">
        <v>30.900894186942597</v>
      </c>
      <c r="F79" s="72">
        <v>52.179841071665813</v>
      </c>
      <c r="G79" s="72">
        <v>53.734147609103594</v>
      </c>
      <c r="H79" s="73">
        <v>50.559102963496329</v>
      </c>
      <c r="I79" s="74">
        <v>74.419799670827629</v>
      </c>
      <c r="J79" s="72">
        <v>78.695686162964122</v>
      </c>
      <c r="K79" s="73">
        <v>70.148237663149729</v>
      </c>
      <c r="L79" s="72">
        <v>58.190471637751358</v>
      </c>
      <c r="M79" s="72">
        <v>63.304170924552636</v>
      </c>
      <c r="N79" s="75">
        <v>53.352256461533663</v>
      </c>
    </row>
    <row r="80" spans="1:14" ht="11.45" customHeight="1" x14ac:dyDescent="0.2">
      <c r="A80" s="30" t="s">
        <v>246</v>
      </c>
      <c r="B80" s="31"/>
      <c r="C80" s="77">
        <v>32.406956332049582</v>
      </c>
      <c r="D80" s="77">
        <v>34.623083070321456</v>
      </c>
      <c r="E80" s="77">
        <v>30.065908737064341</v>
      </c>
      <c r="F80" s="77">
        <v>51.140508076747082</v>
      </c>
      <c r="G80" s="77">
        <v>52.710578597170858</v>
      </c>
      <c r="H80" s="78">
        <v>49.502875277288716</v>
      </c>
      <c r="I80" s="76">
        <v>73.835876853589212</v>
      </c>
      <c r="J80" s="77">
        <v>78.053370187027042</v>
      </c>
      <c r="K80" s="78">
        <v>69.623344254252856</v>
      </c>
      <c r="L80" s="77">
        <v>57.689116001712172</v>
      </c>
      <c r="M80" s="77">
        <v>62.73783436318115</v>
      </c>
      <c r="N80" s="79">
        <v>52.913394771407525</v>
      </c>
    </row>
    <row r="81" spans="1:16" ht="11.45" customHeight="1" x14ac:dyDescent="0.2">
      <c r="A81" s="10" t="s">
        <v>247</v>
      </c>
      <c r="B81" s="31"/>
      <c r="C81" s="74">
        <v>35.956773683509887</v>
      </c>
      <c r="D81" s="72">
        <v>37.595465088272739</v>
      </c>
      <c r="E81" s="72">
        <v>34.230784475960036</v>
      </c>
      <c r="F81" s="72">
        <v>53.898344902218462</v>
      </c>
      <c r="G81" s="72">
        <v>55.184135854825044</v>
      </c>
      <c r="H81" s="73">
        <v>52.558570586874424</v>
      </c>
      <c r="I81" s="74">
        <v>75.001482858079385</v>
      </c>
      <c r="J81" s="72">
        <v>79.118747804196317</v>
      </c>
      <c r="K81" s="73">
        <v>70.891522515576753</v>
      </c>
      <c r="L81" s="72">
        <v>58.575987217886038</v>
      </c>
      <c r="M81" s="72">
        <v>63.593085926134187</v>
      </c>
      <c r="N81" s="75">
        <v>53.832995195337453</v>
      </c>
    </row>
    <row r="82" spans="1:16" ht="11.45" customHeight="1" x14ac:dyDescent="0.2">
      <c r="A82" s="30" t="s">
        <v>248</v>
      </c>
      <c r="B82" s="31"/>
      <c r="C82" s="77">
        <v>38.785598283485292</v>
      </c>
      <c r="D82" s="77">
        <v>40.486194443170874</v>
      </c>
      <c r="E82" s="77">
        <v>36.98991353505302</v>
      </c>
      <c r="F82" s="77">
        <v>55.842199717238309</v>
      </c>
      <c r="G82" s="77">
        <v>57.192201725533444</v>
      </c>
      <c r="H82" s="78">
        <v>54.432348699099627</v>
      </c>
      <c r="I82" s="76">
        <v>75.822484803078439</v>
      </c>
      <c r="J82" s="77">
        <v>80.123302532688896</v>
      </c>
      <c r="K82" s="78">
        <v>71.52900361798001</v>
      </c>
      <c r="L82" s="77">
        <v>59.137722946129237</v>
      </c>
      <c r="M82" s="77">
        <v>64.305758475418685</v>
      </c>
      <c r="N82" s="79">
        <v>54.252326766834756</v>
      </c>
    </row>
    <row r="83" spans="1:16" ht="11.45" customHeight="1" x14ac:dyDescent="0.2">
      <c r="A83" s="10" t="s">
        <v>249</v>
      </c>
      <c r="B83" s="31"/>
      <c r="C83" s="74">
        <v>33.887275418593866</v>
      </c>
      <c r="D83" s="72">
        <v>35.427947784711712</v>
      </c>
      <c r="E83" s="72">
        <v>32.259974569860205</v>
      </c>
      <c r="F83" s="72">
        <v>52.365556000742558</v>
      </c>
      <c r="G83" s="72">
        <v>53.752891888082701</v>
      </c>
      <c r="H83" s="73">
        <v>50.916380401953631</v>
      </c>
      <c r="I83" s="74">
        <v>75.202231999027575</v>
      </c>
      <c r="J83" s="72">
        <v>79.279116385394175</v>
      </c>
      <c r="K83" s="73">
        <v>71.133351020545064</v>
      </c>
      <c r="L83" s="72">
        <v>58.651644948485405</v>
      </c>
      <c r="M83" s="72">
        <v>63.646682709490172</v>
      </c>
      <c r="N83" s="75">
        <v>53.931076968214107</v>
      </c>
    </row>
    <row r="84" spans="1:16" ht="11.45" customHeight="1" x14ac:dyDescent="0.2">
      <c r="A84" s="30" t="s">
        <v>261</v>
      </c>
      <c r="B84" s="31"/>
      <c r="C84" s="77">
        <v>34.765856404298987</v>
      </c>
      <c r="D84" s="77">
        <v>36.646801113843388</v>
      </c>
      <c r="E84" s="77">
        <v>32.783787818558096</v>
      </c>
      <c r="F84" s="77">
        <v>52.710336430217218</v>
      </c>
      <c r="G84" s="77">
        <v>54.377065166298365</v>
      </c>
      <c r="H84" s="78">
        <v>50.972234932495105</v>
      </c>
      <c r="I84" s="76">
        <v>75.0543772812904</v>
      </c>
      <c r="J84" s="77">
        <v>79.210496552225081</v>
      </c>
      <c r="K84" s="78">
        <v>70.910030476440653</v>
      </c>
      <c r="L84" s="77">
        <v>58.497171080198072</v>
      </c>
      <c r="M84" s="77">
        <v>63.528783265644478</v>
      </c>
      <c r="N84" s="79">
        <v>53.745545664220941</v>
      </c>
    </row>
    <row r="85" spans="1:16" ht="11.45" customHeight="1" x14ac:dyDescent="0.2">
      <c r="A85" s="10" t="s">
        <v>262</v>
      </c>
      <c r="B85" s="31"/>
      <c r="C85" s="74">
        <v>37.291290594880728</v>
      </c>
      <c r="D85" s="72">
        <v>38.867001189216261</v>
      </c>
      <c r="E85" s="72">
        <v>35.613234445271544</v>
      </c>
      <c r="F85" s="72">
        <v>54.252603316047534</v>
      </c>
      <c r="G85" s="72">
        <v>55.968781752435035</v>
      </c>
      <c r="H85" s="73">
        <v>52.450421157652073</v>
      </c>
      <c r="I85" s="74">
        <v>75.417286221101563</v>
      </c>
      <c r="J85" s="72">
        <v>79.574868202658891</v>
      </c>
      <c r="K85" s="73">
        <v>71.269241526937307</v>
      </c>
      <c r="L85" s="72">
        <v>58.713575425846287</v>
      </c>
      <c r="M85" s="72">
        <v>63.730443869958755</v>
      </c>
      <c r="N85" s="75">
        <v>53.97416561174812</v>
      </c>
    </row>
    <row r="86" spans="1:16" ht="15" customHeight="1" x14ac:dyDescent="0.2">
      <c r="A86" s="30" t="s">
        <v>263</v>
      </c>
      <c r="B86" s="31"/>
      <c r="C86" s="77">
        <v>39.08623690086015</v>
      </c>
      <c r="D86" s="77">
        <v>41.591944121146582</v>
      </c>
      <c r="E86" s="77">
        <v>36.440478585056631</v>
      </c>
      <c r="F86" s="77">
        <v>55.259728597802713</v>
      </c>
      <c r="G86" s="77">
        <v>57.784202581020253</v>
      </c>
      <c r="H86" s="78">
        <v>52.622438091515406</v>
      </c>
      <c r="I86" s="76">
        <v>75.585847485180693</v>
      </c>
      <c r="J86" s="77">
        <v>80.107966463870397</v>
      </c>
      <c r="K86" s="78">
        <v>71.083777967711313</v>
      </c>
      <c r="L86" s="77">
        <v>58.860229401111589</v>
      </c>
      <c r="M86" s="77">
        <v>64.185167624619368</v>
      </c>
      <c r="N86" s="79">
        <v>53.838046987008155</v>
      </c>
    </row>
    <row r="87" spans="1:16" ht="12.6" customHeight="1" x14ac:dyDescent="0.2">
      <c r="A87" s="10" t="s">
        <v>264</v>
      </c>
      <c r="B87" s="31"/>
      <c r="C87" s="74">
        <v>35.217336906286796</v>
      </c>
      <c r="D87" s="72">
        <v>37.415396107066123</v>
      </c>
      <c r="E87" s="72">
        <v>32.885520192240158</v>
      </c>
      <c r="F87" s="72">
        <v>52.663419009360318</v>
      </c>
      <c r="G87" s="72">
        <v>55.09136964377268</v>
      </c>
      <c r="H87" s="73">
        <v>50.120034442193386</v>
      </c>
      <c r="I87" s="74">
        <v>75.185833606439189</v>
      </c>
      <c r="J87" s="72">
        <v>79.368049405387126</v>
      </c>
      <c r="K87" s="73">
        <v>71.021176125444839</v>
      </c>
      <c r="L87" s="72">
        <v>58.519923869925883</v>
      </c>
      <c r="M87" s="72">
        <v>63.533215033078513</v>
      </c>
      <c r="N87" s="75">
        <v>53.790374814212761</v>
      </c>
    </row>
    <row r="88" spans="1:16" ht="15.6" customHeight="1" x14ac:dyDescent="0.2">
      <c r="A88" s="546"/>
      <c r="B88" s="546"/>
      <c r="C88" s="546"/>
      <c r="D88" s="546"/>
      <c r="E88" s="546"/>
      <c r="F88" s="546"/>
      <c r="G88" s="546"/>
      <c r="H88" s="546"/>
    </row>
    <row r="89" spans="1:16" ht="22.15" customHeight="1" x14ac:dyDescent="0.2">
      <c r="A89" s="547" t="s">
        <v>74</v>
      </c>
      <c r="B89" s="547"/>
      <c r="C89" s="547"/>
      <c r="D89" s="547"/>
      <c r="E89" s="547"/>
      <c r="F89" s="547"/>
      <c r="G89" s="547"/>
      <c r="H89" s="547"/>
    </row>
    <row r="93" spans="1:16" x14ac:dyDescent="0.2">
      <c r="A93" s="548" t="s">
        <v>2</v>
      </c>
      <c r="B93" s="548"/>
      <c r="C93" s="548"/>
      <c r="D93" s="548"/>
      <c r="E93" s="548"/>
      <c r="F93" s="548"/>
      <c r="G93" s="548"/>
      <c r="H93" s="548"/>
      <c r="I93" s="548"/>
      <c r="J93" s="548"/>
      <c r="K93" s="548"/>
      <c r="L93" s="548"/>
      <c r="M93" s="548"/>
      <c r="N93" s="548"/>
    </row>
    <row r="95" spans="1:16" x14ac:dyDescent="0.2">
      <c r="N95" s="554"/>
      <c r="O95" s="554"/>
      <c r="P95" s="554"/>
    </row>
  </sheetData>
  <mergeCells count="11">
    <mergeCell ref="A88:H88"/>
    <mergeCell ref="A89:H89"/>
    <mergeCell ref="A93:N93"/>
    <mergeCell ref="N95:P95"/>
    <mergeCell ref="L1:N1"/>
    <mergeCell ref="A5:A6"/>
    <mergeCell ref="C5:E5"/>
    <mergeCell ref="F5:H5"/>
    <mergeCell ref="I5:K5"/>
    <mergeCell ref="L5:N5"/>
    <mergeCell ref="A4:N4"/>
  </mergeCells>
  <hyperlinks>
    <hyperlink ref="L1:N1" location="ÍNDICE!A1" display="VOLVER AL ÍNDICE"/>
  </hyperlinks>
  <printOptions horizontalCentered="1" verticalCentered="1"/>
  <pageMargins left="0.78740157480314965" right="0.78740157480314965" top="0" bottom="0.78740157480314965" header="0.51181102362204722" footer="0.31496062992125984"/>
  <pageSetup paperSize="9" scale="70" orientation="portrait" r:id="rId1"/>
  <drawing r:id="rId2"/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5"/>
  <sheetViews>
    <sheetView showGridLines="0" zoomScaleNormal="100" workbookViewId="0"/>
  </sheetViews>
  <sheetFormatPr baseColWidth="10" defaultColWidth="1.7109375" defaultRowHeight="12.75" x14ac:dyDescent="0.2"/>
  <cols>
    <col min="1" max="1" width="8.7109375" style="46" customWidth="1"/>
    <col min="2" max="2" width="0.7109375" style="46" customWidth="1"/>
    <col min="3" max="8" width="5.42578125" style="46" customWidth="1"/>
    <col min="9" max="9" width="6.7109375" style="15" customWidth="1"/>
    <col min="10" max="10" width="6.140625" style="15" customWidth="1"/>
    <col min="11" max="11" width="6.42578125" style="15" customWidth="1"/>
    <col min="12" max="12" width="6.7109375" style="15" customWidth="1"/>
    <col min="13" max="13" width="6.28515625" style="15" customWidth="1"/>
    <col min="14" max="14" width="7" style="15" customWidth="1"/>
    <col min="15" max="15" width="0.28515625" style="15" customWidth="1"/>
    <col min="16" max="18" width="1.7109375" style="15" customWidth="1"/>
    <col min="19" max="16384" width="1.7109375" style="15"/>
  </cols>
  <sheetData>
    <row r="1" spans="1:15" s="14" customFormat="1" ht="49.5" customHeight="1" x14ac:dyDescent="0.2">
      <c r="A1" s="13"/>
      <c r="B1" s="13"/>
      <c r="C1" s="13"/>
      <c r="D1" s="13"/>
      <c r="E1" s="13"/>
      <c r="F1" s="13"/>
      <c r="G1" s="13"/>
      <c r="H1" s="13"/>
      <c r="L1" s="555" t="s">
        <v>3</v>
      </c>
      <c r="M1" s="555"/>
      <c r="N1" s="555"/>
    </row>
    <row r="2" spans="1:15" s="14" customFormat="1" ht="13.5" customHeight="1" x14ac:dyDescent="0.2">
      <c r="A2" s="13"/>
      <c r="B2" s="13"/>
      <c r="C2" s="13"/>
      <c r="D2" s="13"/>
      <c r="E2" s="13"/>
      <c r="F2" s="13"/>
      <c r="G2" s="13"/>
      <c r="H2" s="13"/>
      <c r="L2" s="9"/>
      <c r="M2" s="9"/>
      <c r="N2" s="9"/>
    </row>
    <row r="3" spans="1:15" s="14" customFormat="1" ht="13.5" customHeight="1" thickBot="1" x14ac:dyDescent="0.25">
      <c r="A3" s="125" t="s">
        <v>2</v>
      </c>
      <c r="B3" s="13"/>
      <c r="C3" s="13"/>
      <c r="D3" s="13"/>
      <c r="E3" s="13"/>
      <c r="F3" s="13"/>
      <c r="G3" s="13"/>
      <c r="H3" s="13"/>
      <c r="L3" s="111"/>
      <c r="M3" s="111"/>
      <c r="N3" s="111"/>
    </row>
    <row r="4" spans="1:15" ht="27.75" customHeight="1" thickTop="1" thickBot="1" x14ac:dyDescent="0.25">
      <c r="A4" s="559" t="s">
        <v>96</v>
      </c>
      <c r="B4" s="560"/>
      <c r="C4" s="560"/>
      <c r="D4" s="560"/>
      <c r="E4" s="560"/>
      <c r="F4" s="560"/>
      <c r="G4" s="560"/>
      <c r="H4" s="560"/>
      <c r="I4" s="560"/>
      <c r="J4" s="560"/>
      <c r="K4" s="560"/>
      <c r="L4" s="560"/>
      <c r="M4" s="560"/>
      <c r="N4" s="561"/>
    </row>
    <row r="5" spans="1:15" ht="15" customHeight="1" thickTop="1" x14ac:dyDescent="0.2">
      <c r="A5" s="549" t="s">
        <v>4</v>
      </c>
      <c r="B5" s="16"/>
      <c r="C5" s="551" t="s">
        <v>75</v>
      </c>
      <c r="D5" s="552"/>
      <c r="E5" s="553"/>
      <c r="F5" s="551" t="s">
        <v>76</v>
      </c>
      <c r="G5" s="552"/>
      <c r="H5" s="553"/>
      <c r="I5" s="551" t="s">
        <v>77</v>
      </c>
      <c r="J5" s="552"/>
      <c r="K5" s="553"/>
      <c r="L5" s="551" t="s">
        <v>78</v>
      </c>
      <c r="M5" s="552"/>
      <c r="N5" s="558"/>
    </row>
    <row r="6" spans="1:15" ht="13.5" customHeight="1" x14ac:dyDescent="0.2">
      <c r="A6" s="550"/>
      <c r="B6" s="17"/>
      <c r="C6" s="129" t="s">
        <v>79</v>
      </c>
      <c r="D6" s="129" t="s">
        <v>80</v>
      </c>
      <c r="E6" s="129" t="s">
        <v>81</v>
      </c>
      <c r="F6" s="129" t="s">
        <v>79</v>
      </c>
      <c r="G6" s="129" t="s">
        <v>80</v>
      </c>
      <c r="H6" s="129" t="s">
        <v>81</v>
      </c>
      <c r="I6" s="129" t="s">
        <v>79</v>
      </c>
      <c r="J6" s="129" t="s">
        <v>80</v>
      </c>
      <c r="K6" s="129" t="s">
        <v>81</v>
      </c>
      <c r="L6" s="129" t="s">
        <v>79</v>
      </c>
      <c r="M6" s="129" t="s">
        <v>80</v>
      </c>
      <c r="N6" s="130" t="s">
        <v>81</v>
      </c>
    </row>
    <row r="7" spans="1:15" ht="6.75" customHeight="1" x14ac:dyDescent="0.2">
      <c r="A7" s="24"/>
      <c r="B7" s="25"/>
      <c r="C7" s="26"/>
      <c r="D7" s="26"/>
      <c r="E7" s="26"/>
      <c r="F7" s="26"/>
      <c r="G7" s="27"/>
      <c r="H7" s="27"/>
      <c r="I7" s="26"/>
      <c r="J7" s="27"/>
      <c r="K7" s="27"/>
      <c r="L7" s="26"/>
      <c r="M7" s="26"/>
      <c r="N7" s="29"/>
    </row>
    <row r="8" spans="1:15" ht="11.45" customHeight="1" x14ac:dyDescent="0.2">
      <c r="A8" s="30" t="s">
        <v>5</v>
      </c>
      <c r="B8" s="31"/>
      <c r="C8" s="32">
        <v>257.2529199999999</v>
      </c>
      <c r="D8" s="32">
        <v>136.67929999999993</v>
      </c>
      <c r="E8" s="32">
        <v>120.57361999999998</v>
      </c>
      <c r="F8" s="32">
        <v>683.68122999999991</v>
      </c>
      <c r="G8" s="32">
        <v>366.67371999999989</v>
      </c>
      <c r="H8" s="33">
        <v>317.00750999999997</v>
      </c>
      <c r="I8" s="43">
        <v>2580.4771099999989</v>
      </c>
      <c r="J8" s="32">
        <v>1509.0257600000002</v>
      </c>
      <c r="K8" s="33">
        <v>1071.4513499999998</v>
      </c>
      <c r="L8" s="32">
        <v>2592.4597199999989</v>
      </c>
      <c r="M8" s="32">
        <v>1517.3417800000002</v>
      </c>
      <c r="N8" s="34">
        <v>1075.1179399999999</v>
      </c>
      <c r="O8" s="48"/>
    </row>
    <row r="9" spans="1:15" ht="11.45" customHeight="1" x14ac:dyDescent="0.2">
      <c r="A9" s="36" t="s">
        <v>6</v>
      </c>
      <c r="B9" s="31"/>
      <c r="C9" s="37">
        <v>266.9017399999999</v>
      </c>
      <c r="D9" s="37">
        <v>141.53775999999993</v>
      </c>
      <c r="E9" s="37">
        <v>125.36398</v>
      </c>
      <c r="F9" s="37">
        <v>711.83102999999983</v>
      </c>
      <c r="G9" s="37">
        <v>380.53796999999986</v>
      </c>
      <c r="H9" s="38">
        <v>331.29306000000014</v>
      </c>
      <c r="I9" s="84">
        <v>2621.3267500000006</v>
      </c>
      <c r="J9" s="37">
        <v>1537.8459999999995</v>
      </c>
      <c r="K9" s="38">
        <v>1083.4807499999999</v>
      </c>
      <c r="L9" s="37">
        <v>2633.9416000000006</v>
      </c>
      <c r="M9" s="37">
        <v>1546.4751899999997</v>
      </c>
      <c r="N9" s="39">
        <v>1087.46641</v>
      </c>
      <c r="O9" s="48"/>
    </row>
    <row r="10" spans="1:15" ht="11.45" customHeight="1" x14ac:dyDescent="0.2">
      <c r="A10" s="30" t="s">
        <v>7</v>
      </c>
      <c r="B10" s="31"/>
      <c r="C10" s="32">
        <v>255.73876000000001</v>
      </c>
      <c r="D10" s="32">
        <v>135.81204000000005</v>
      </c>
      <c r="E10" s="32">
        <v>119.92672</v>
      </c>
      <c r="F10" s="32">
        <v>707.06457999999907</v>
      </c>
      <c r="G10" s="32">
        <v>376.62062000000026</v>
      </c>
      <c r="H10" s="33">
        <v>330.44395999999995</v>
      </c>
      <c r="I10" s="43">
        <v>2634.7884899999985</v>
      </c>
      <c r="J10" s="32">
        <v>1542.7549999999999</v>
      </c>
      <c r="K10" s="33">
        <v>1092.0334900000003</v>
      </c>
      <c r="L10" s="32">
        <v>2645.3609699999984</v>
      </c>
      <c r="M10" s="32">
        <v>1549.7025899999999</v>
      </c>
      <c r="N10" s="34">
        <v>1095.6583800000003</v>
      </c>
      <c r="O10" s="48"/>
    </row>
    <row r="11" spans="1:15" ht="11.45" customHeight="1" x14ac:dyDescent="0.2">
      <c r="A11" s="36" t="s">
        <v>8</v>
      </c>
      <c r="B11" s="31"/>
      <c r="C11" s="37">
        <v>247.68039999999993</v>
      </c>
      <c r="D11" s="37">
        <v>128.2474</v>
      </c>
      <c r="E11" s="37">
        <v>119.43299999999999</v>
      </c>
      <c r="F11" s="37">
        <v>704.90451999999993</v>
      </c>
      <c r="G11" s="37">
        <v>369.84932000000003</v>
      </c>
      <c r="H11" s="38">
        <v>335.0551999999999</v>
      </c>
      <c r="I11" s="84">
        <v>2665.314710000001</v>
      </c>
      <c r="J11" s="37">
        <v>1544.2463699999996</v>
      </c>
      <c r="K11" s="38">
        <v>1121.0683399999996</v>
      </c>
      <c r="L11" s="37">
        <v>2677.6267000000012</v>
      </c>
      <c r="M11" s="37">
        <v>1553.1081899999997</v>
      </c>
      <c r="N11" s="39">
        <v>1124.5185099999997</v>
      </c>
      <c r="O11" s="48"/>
    </row>
    <row r="12" spans="1:15" ht="11.45" customHeight="1" x14ac:dyDescent="0.2">
      <c r="A12" s="30" t="s">
        <v>9</v>
      </c>
      <c r="B12" s="31"/>
      <c r="C12" s="32">
        <v>252.45476999999988</v>
      </c>
      <c r="D12" s="32">
        <v>132.98627999999999</v>
      </c>
      <c r="E12" s="32">
        <v>119.46849000000002</v>
      </c>
      <c r="F12" s="32">
        <v>708.79576999999995</v>
      </c>
      <c r="G12" s="32">
        <v>371.48471999999992</v>
      </c>
      <c r="H12" s="33">
        <v>337.31105000000002</v>
      </c>
      <c r="I12" s="43">
        <v>2708.5477299999998</v>
      </c>
      <c r="J12" s="32">
        <v>1554.1022800000003</v>
      </c>
      <c r="K12" s="33">
        <v>1154.4454499999999</v>
      </c>
      <c r="L12" s="32">
        <v>2723.6125099999999</v>
      </c>
      <c r="M12" s="32">
        <v>1566.2677300000003</v>
      </c>
      <c r="N12" s="34">
        <v>1157.3447799999999</v>
      </c>
      <c r="O12" s="48"/>
    </row>
    <row r="13" spans="1:15" ht="11.45" customHeight="1" x14ac:dyDescent="0.2">
      <c r="A13" s="36" t="s">
        <v>10</v>
      </c>
      <c r="B13" s="31"/>
      <c r="C13" s="37">
        <v>263.23155999999989</v>
      </c>
      <c r="D13" s="37">
        <v>135.44372000000001</v>
      </c>
      <c r="E13" s="37">
        <v>127.7878400000001</v>
      </c>
      <c r="F13" s="37">
        <v>710.8259000000005</v>
      </c>
      <c r="G13" s="37">
        <v>369.22627999999986</v>
      </c>
      <c r="H13" s="38">
        <v>341.59962000000007</v>
      </c>
      <c r="I13" s="84">
        <v>2741.8951099999999</v>
      </c>
      <c r="J13" s="37">
        <v>1561.8801900000001</v>
      </c>
      <c r="K13" s="38">
        <v>1180.0149200000003</v>
      </c>
      <c r="L13" s="37">
        <v>2756.5447300000001</v>
      </c>
      <c r="M13" s="37">
        <v>1572.22522</v>
      </c>
      <c r="N13" s="39">
        <v>1184.3195100000003</v>
      </c>
      <c r="O13" s="48"/>
    </row>
    <row r="14" spans="1:15" ht="11.45" customHeight="1" x14ac:dyDescent="0.2">
      <c r="A14" s="30" t="s">
        <v>11</v>
      </c>
      <c r="B14" s="31"/>
      <c r="C14" s="32">
        <v>244.45416999999998</v>
      </c>
      <c r="D14" s="32">
        <v>137.07647999999995</v>
      </c>
      <c r="E14" s="32">
        <v>107.37768999999997</v>
      </c>
      <c r="F14" s="32">
        <v>686.38267000000019</v>
      </c>
      <c r="G14" s="32">
        <v>366.01382999999987</v>
      </c>
      <c r="H14" s="33">
        <v>320.36883999999998</v>
      </c>
      <c r="I14" s="43">
        <v>2751.4000900000001</v>
      </c>
      <c r="J14" s="32">
        <v>1576.7562000000003</v>
      </c>
      <c r="K14" s="33">
        <v>1174.6438899999996</v>
      </c>
      <c r="L14" s="32">
        <v>2766.2079200000003</v>
      </c>
      <c r="M14" s="32">
        <v>1588.0592200000003</v>
      </c>
      <c r="N14" s="34">
        <v>1178.1486999999995</v>
      </c>
      <c r="O14" s="48"/>
    </row>
    <row r="15" spans="1:15" ht="11.45" customHeight="1" x14ac:dyDescent="0.2">
      <c r="A15" s="36" t="s">
        <v>12</v>
      </c>
      <c r="B15" s="31"/>
      <c r="C15" s="37">
        <v>251.03364000000013</v>
      </c>
      <c r="D15" s="37">
        <v>138.43569000000005</v>
      </c>
      <c r="E15" s="37">
        <v>112.59794999999994</v>
      </c>
      <c r="F15" s="37">
        <v>711.11622000000057</v>
      </c>
      <c r="G15" s="37">
        <v>370.89464000000004</v>
      </c>
      <c r="H15" s="38">
        <v>340.22158000000002</v>
      </c>
      <c r="I15" s="84">
        <v>2799.9801900000011</v>
      </c>
      <c r="J15" s="37">
        <v>1590.7421100000001</v>
      </c>
      <c r="K15" s="38">
        <v>1209.2380800000003</v>
      </c>
      <c r="L15" s="37">
        <v>2810.8761900000013</v>
      </c>
      <c r="M15" s="37">
        <v>1597.40281</v>
      </c>
      <c r="N15" s="39">
        <v>1213.4733800000004</v>
      </c>
      <c r="O15" s="48"/>
    </row>
    <row r="16" spans="1:15" ht="11.45" customHeight="1" x14ac:dyDescent="0.2">
      <c r="A16" s="30" t="s">
        <v>13</v>
      </c>
      <c r="B16" s="31"/>
      <c r="C16" s="32">
        <v>257.74289000000022</v>
      </c>
      <c r="D16" s="32">
        <v>145.87845999999996</v>
      </c>
      <c r="E16" s="32">
        <v>111.86443000000006</v>
      </c>
      <c r="F16" s="32">
        <v>715.64629999999988</v>
      </c>
      <c r="G16" s="32">
        <v>380.97726999999986</v>
      </c>
      <c r="H16" s="33">
        <v>334.66903000000013</v>
      </c>
      <c r="I16" s="43">
        <v>2835.4260099999997</v>
      </c>
      <c r="J16" s="32">
        <v>1595.9272900000001</v>
      </c>
      <c r="K16" s="33">
        <v>1239.4987199999998</v>
      </c>
      <c r="L16" s="32">
        <v>2848.1341599999996</v>
      </c>
      <c r="M16" s="32">
        <v>1604.09852</v>
      </c>
      <c r="N16" s="34">
        <v>1244.0356399999998</v>
      </c>
      <c r="O16" s="48"/>
    </row>
    <row r="17" spans="1:15" ht="11.45" customHeight="1" x14ac:dyDescent="0.2">
      <c r="A17" s="36" t="s">
        <v>14</v>
      </c>
      <c r="B17" s="31"/>
      <c r="C17" s="37">
        <v>296.09521000000007</v>
      </c>
      <c r="D17" s="37">
        <v>155.10670999999996</v>
      </c>
      <c r="E17" s="37">
        <v>140.98849999999999</v>
      </c>
      <c r="F17" s="37">
        <v>753.16570999999919</v>
      </c>
      <c r="G17" s="37">
        <v>386.65202000000011</v>
      </c>
      <c r="H17" s="38">
        <v>366.51369</v>
      </c>
      <c r="I17" s="84">
        <v>2923.5038999999992</v>
      </c>
      <c r="J17" s="37">
        <v>1614.2127499999999</v>
      </c>
      <c r="K17" s="38">
        <v>1309.2911499999998</v>
      </c>
      <c r="L17" s="37">
        <v>2942.9964099999993</v>
      </c>
      <c r="M17" s="37">
        <v>1627.78775</v>
      </c>
      <c r="N17" s="39">
        <v>1315.2086599999998</v>
      </c>
      <c r="O17" s="48"/>
    </row>
    <row r="18" spans="1:15" ht="11.45" customHeight="1" x14ac:dyDescent="0.2">
      <c r="A18" s="30" t="s">
        <v>15</v>
      </c>
      <c r="B18" s="31"/>
      <c r="C18" s="32">
        <v>291.51218</v>
      </c>
      <c r="D18" s="32">
        <v>161.72854999999996</v>
      </c>
      <c r="E18" s="32">
        <v>129.78362999999996</v>
      </c>
      <c r="F18" s="32">
        <v>742.97879000000012</v>
      </c>
      <c r="G18" s="32">
        <v>388.01077000000009</v>
      </c>
      <c r="H18" s="33">
        <v>354.96802000000014</v>
      </c>
      <c r="I18" s="43">
        <v>2913.0401500000012</v>
      </c>
      <c r="J18" s="32">
        <v>1619.8669199999995</v>
      </c>
      <c r="K18" s="33">
        <v>1293.1732299999999</v>
      </c>
      <c r="L18" s="32">
        <v>2934.2086400000012</v>
      </c>
      <c r="M18" s="32">
        <v>1634.8996099999995</v>
      </c>
      <c r="N18" s="34">
        <v>1299.3090299999999</v>
      </c>
      <c r="O18" s="48"/>
    </row>
    <row r="19" spans="1:15" ht="11.45" customHeight="1" x14ac:dyDescent="0.2">
      <c r="A19" s="36" t="s">
        <v>16</v>
      </c>
      <c r="B19" s="31"/>
      <c r="C19" s="37">
        <v>292.20375000000001</v>
      </c>
      <c r="D19" s="37">
        <v>155.62143000000003</v>
      </c>
      <c r="E19" s="37">
        <v>136.58232000000001</v>
      </c>
      <c r="F19" s="37">
        <v>731.80603000000019</v>
      </c>
      <c r="G19" s="37">
        <v>386.39844000000011</v>
      </c>
      <c r="H19" s="38">
        <v>345.40759000000014</v>
      </c>
      <c r="I19" s="84">
        <v>2927.4030600000001</v>
      </c>
      <c r="J19" s="37">
        <v>1626.0060899999996</v>
      </c>
      <c r="K19" s="38">
        <v>1301.3969699999998</v>
      </c>
      <c r="L19" s="37">
        <v>2951.9242600000002</v>
      </c>
      <c r="M19" s="37">
        <v>1644.0904399999997</v>
      </c>
      <c r="N19" s="39">
        <v>1307.8338199999998</v>
      </c>
      <c r="O19" s="48"/>
    </row>
    <row r="20" spans="1:15" ht="11.45" customHeight="1" x14ac:dyDescent="0.2">
      <c r="A20" s="30" t="s">
        <v>17</v>
      </c>
      <c r="B20" s="31"/>
      <c r="C20" s="32">
        <v>286.33173000000011</v>
      </c>
      <c r="D20" s="32">
        <v>141.03326000000007</v>
      </c>
      <c r="E20" s="32">
        <v>145.29847000000004</v>
      </c>
      <c r="F20" s="32">
        <v>734.27189000000067</v>
      </c>
      <c r="G20" s="32">
        <v>373.75166000000002</v>
      </c>
      <c r="H20" s="33">
        <v>360.52022999999997</v>
      </c>
      <c r="I20" s="43">
        <v>2973.5418600000007</v>
      </c>
      <c r="J20" s="32">
        <v>1642.3792799999999</v>
      </c>
      <c r="K20" s="33">
        <v>1331.1625799999999</v>
      </c>
      <c r="L20" s="32">
        <v>2994.9566600000007</v>
      </c>
      <c r="M20" s="32">
        <v>1656.51677</v>
      </c>
      <c r="N20" s="34">
        <v>1338.4398899999999</v>
      </c>
      <c r="O20" s="48"/>
    </row>
    <row r="21" spans="1:15" ht="11.45" customHeight="1" x14ac:dyDescent="0.2">
      <c r="A21" s="36" t="s">
        <v>18</v>
      </c>
      <c r="B21" s="31"/>
      <c r="C21" s="37">
        <v>284.74355999999989</v>
      </c>
      <c r="D21" s="37">
        <v>145.4442600000001</v>
      </c>
      <c r="E21" s="37">
        <v>139.29929999999996</v>
      </c>
      <c r="F21" s="37">
        <v>723.27311000000066</v>
      </c>
      <c r="G21" s="37">
        <v>381.7419900000001</v>
      </c>
      <c r="H21" s="38">
        <v>341.53111999999993</v>
      </c>
      <c r="I21" s="84">
        <v>2972.1787800000006</v>
      </c>
      <c r="J21" s="37">
        <v>1649.8398899999995</v>
      </c>
      <c r="K21" s="38">
        <v>1322.33889</v>
      </c>
      <c r="L21" s="37">
        <v>2998.3617500000005</v>
      </c>
      <c r="M21" s="37">
        <v>1669.4518499999995</v>
      </c>
      <c r="N21" s="39">
        <v>1328.9098999999999</v>
      </c>
      <c r="O21" s="48"/>
    </row>
    <row r="22" spans="1:15" ht="11.45" customHeight="1" x14ac:dyDescent="0.2">
      <c r="A22" s="30" t="s">
        <v>19</v>
      </c>
      <c r="B22" s="31"/>
      <c r="C22" s="32">
        <v>302.94268999999997</v>
      </c>
      <c r="D22" s="32">
        <v>156.67902000000004</v>
      </c>
      <c r="E22" s="32">
        <v>146.26366999999999</v>
      </c>
      <c r="F22" s="32">
        <v>733.20196999999973</v>
      </c>
      <c r="G22" s="32">
        <v>390.65825000000007</v>
      </c>
      <c r="H22" s="33">
        <v>342.54372000000001</v>
      </c>
      <c r="I22" s="43">
        <v>2990.4536000000003</v>
      </c>
      <c r="J22" s="32">
        <v>1687.77838</v>
      </c>
      <c r="K22" s="33">
        <v>1302.6752200000001</v>
      </c>
      <c r="L22" s="32">
        <v>3017.0263300000001</v>
      </c>
      <c r="M22" s="32">
        <v>1708.366</v>
      </c>
      <c r="N22" s="34">
        <v>1308.6603300000002</v>
      </c>
      <c r="O22" s="48"/>
    </row>
    <row r="23" spans="1:15" ht="11.45" customHeight="1" x14ac:dyDescent="0.2">
      <c r="A23" s="36" t="s">
        <v>20</v>
      </c>
      <c r="B23" s="31"/>
      <c r="C23" s="37">
        <v>296.10851000000014</v>
      </c>
      <c r="D23" s="37">
        <v>159.07653999999988</v>
      </c>
      <c r="E23" s="37">
        <v>137.03196999999994</v>
      </c>
      <c r="F23" s="37">
        <v>728.29721999999992</v>
      </c>
      <c r="G23" s="37">
        <v>381.54727999999989</v>
      </c>
      <c r="H23" s="38">
        <v>346.74993999999992</v>
      </c>
      <c r="I23" s="84">
        <v>3060.2276299999994</v>
      </c>
      <c r="J23" s="37">
        <v>1697.1274399999998</v>
      </c>
      <c r="K23" s="38">
        <v>1363.1001899999999</v>
      </c>
      <c r="L23" s="37">
        <v>3085.3430899999994</v>
      </c>
      <c r="M23" s="37">
        <v>1715.8283899999997</v>
      </c>
      <c r="N23" s="39">
        <v>1369.5146999999999</v>
      </c>
      <c r="O23" s="48"/>
    </row>
    <row r="24" spans="1:15" ht="11.45" customHeight="1" x14ac:dyDescent="0.2">
      <c r="A24" s="30" t="s">
        <v>21</v>
      </c>
      <c r="B24" s="31"/>
      <c r="C24" s="32">
        <v>295.65474999999992</v>
      </c>
      <c r="D24" s="32">
        <v>164.04644000000002</v>
      </c>
      <c r="E24" s="32">
        <v>131.60830999999999</v>
      </c>
      <c r="F24" s="32">
        <v>729.92579000000092</v>
      </c>
      <c r="G24" s="32">
        <v>385.98461999999978</v>
      </c>
      <c r="H24" s="33">
        <v>343.94117000000011</v>
      </c>
      <c r="I24" s="43">
        <v>3069.0324200000005</v>
      </c>
      <c r="J24" s="32">
        <v>1701.52108</v>
      </c>
      <c r="K24" s="33">
        <v>1367.5113400000005</v>
      </c>
      <c r="L24" s="32">
        <v>3095.0969100000007</v>
      </c>
      <c r="M24" s="32">
        <v>1719.72891</v>
      </c>
      <c r="N24" s="34">
        <v>1375.3680000000004</v>
      </c>
      <c r="O24" s="45"/>
    </row>
    <row r="25" spans="1:15" ht="11.45" customHeight="1" x14ac:dyDescent="0.2">
      <c r="A25" s="36" t="s">
        <v>22</v>
      </c>
      <c r="B25" s="31"/>
      <c r="C25" s="37">
        <v>281.04815999999994</v>
      </c>
      <c r="D25" s="37">
        <v>157.37407999999999</v>
      </c>
      <c r="E25" s="37">
        <v>123.67408</v>
      </c>
      <c r="F25" s="37">
        <v>723.48410999999999</v>
      </c>
      <c r="G25" s="37">
        <v>386.40831000000003</v>
      </c>
      <c r="H25" s="38">
        <v>337.07579999999996</v>
      </c>
      <c r="I25" s="84">
        <v>3086.2561499999983</v>
      </c>
      <c r="J25" s="37">
        <v>1713.34229</v>
      </c>
      <c r="K25" s="38">
        <v>1372.9138600000001</v>
      </c>
      <c r="L25" s="37">
        <v>3110.2734999999984</v>
      </c>
      <c r="M25" s="37">
        <v>1731.6831500000001</v>
      </c>
      <c r="N25" s="39">
        <v>1378.5903500000002</v>
      </c>
      <c r="O25" s="45"/>
    </row>
    <row r="26" spans="1:15" ht="11.45" customHeight="1" x14ac:dyDescent="0.2">
      <c r="A26" s="30" t="s">
        <v>23</v>
      </c>
      <c r="B26" s="31"/>
      <c r="C26" s="32">
        <v>293.66089000000017</v>
      </c>
      <c r="D26" s="32">
        <v>153.52368000000001</v>
      </c>
      <c r="E26" s="32">
        <v>140.13721000000001</v>
      </c>
      <c r="F26" s="32">
        <v>749.10420999999963</v>
      </c>
      <c r="G26" s="32">
        <v>392.82878999999991</v>
      </c>
      <c r="H26" s="33">
        <v>356.27542000000017</v>
      </c>
      <c r="I26" s="43">
        <v>3126.7129200000008</v>
      </c>
      <c r="J26" s="32">
        <v>1734.9370099999994</v>
      </c>
      <c r="K26" s="33">
        <v>1391.7759099999998</v>
      </c>
      <c r="L26" s="32">
        <v>3151.793920000001</v>
      </c>
      <c r="M26" s="32">
        <v>1754.1163299999994</v>
      </c>
      <c r="N26" s="34">
        <v>1397.6775899999998</v>
      </c>
      <c r="O26" s="45"/>
    </row>
    <row r="27" spans="1:15" ht="11.45" customHeight="1" x14ac:dyDescent="0.2">
      <c r="A27" s="36" t="s">
        <v>24</v>
      </c>
      <c r="B27" s="31"/>
      <c r="C27" s="37">
        <v>270.74936999999994</v>
      </c>
      <c r="D27" s="37">
        <v>142.00067000000001</v>
      </c>
      <c r="E27" s="37">
        <v>128.74869999999993</v>
      </c>
      <c r="F27" s="37">
        <v>713.41423000000032</v>
      </c>
      <c r="G27" s="37">
        <v>370.75511</v>
      </c>
      <c r="H27" s="38">
        <v>342.65911999999986</v>
      </c>
      <c r="I27" s="84">
        <v>3121.6222899999989</v>
      </c>
      <c r="J27" s="37">
        <v>1713.2550100000003</v>
      </c>
      <c r="K27" s="38">
        <v>1408.3672800000002</v>
      </c>
      <c r="L27" s="37">
        <v>3149.9604599999989</v>
      </c>
      <c r="M27" s="37">
        <v>1729.9152800000004</v>
      </c>
      <c r="N27" s="39">
        <v>1420.0451800000001</v>
      </c>
      <c r="O27" s="45"/>
    </row>
    <row r="28" spans="1:15" ht="11.45" customHeight="1" x14ac:dyDescent="0.2">
      <c r="A28" s="30" t="s">
        <v>25</v>
      </c>
      <c r="B28" s="31"/>
      <c r="C28" s="32">
        <v>261.97604000000018</v>
      </c>
      <c r="D28" s="32">
        <v>137.49204000000003</v>
      </c>
      <c r="E28" s="32">
        <v>124.48399999999994</v>
      </c>
      <c r="F28" s="32">
        <v>697.6064200000003</v>
      </c>
      <c r="G28" s="32">
        <v>362.54122000000007</v>
      </c>
      <c r="H28" s="33">
        <v>335.0652</v>
      </c>
      <c r="I28" s="43">
        <v>3098.1221699999996</v>
      </c>
      <c r="J28" s="32">
        <v>1706.9066600000003</v>
      </c>
      <c r="K28" s="33">
        <v>1391.2155100000007</v>
      </c>
      <c r="L28" s="32">
        <v>3126.0772299999999</v>
      </c>
      <c r="M28" s="32">
        <v>1722.7391300000004</v>
      </c>
      <c r="N28" s="34">
        <v>1403.3381000000006</v>
      </c>
      <c r="O28" s="45"/>
    </row>
    <row r="29" spans="1:15" ht="11.45" customHeight="1" x14ac:dyDescent="0.2">
      <c r="A29" s="36" t="s">
        <v>26</v>
      </c>
      <c r="B29" s="31"/>
      <c r="C29" s="37">
        <v>264.55259999999987</v>
      </c>
      <c r="D29" s="37">
        <v>141.98628000000008</v>
      </c>
      <c r="E29" s="37">
        <v>122.56631999999996</v>
      </c>
      <c r="F29" s="37">
        <v>697.7036999999998</v>
      </c>
      <c r="G29" s="37">
        <v>364.03582999999992</v>
      </c>
      <c r="H29" s="38">
        <v>333.66787000000005</v>
      </c>
      <c r="I29" s="84">
        <v>3100.4327099999982</v>
      </c>
      <c r="J29" s="37">
        <v>1697.4723300000003</v>
      </c>
      <c r="K29" s="38">
        <v>1402.9603800000004</v>
      </c>
      <c r="L29" s="37">
        <v>3128.8400199999983</v>
      </c>
      <c r="M29" s="37">
        <v>1713.8012100000003</v>
      </c>
      <c r="N29" s="39">
        <v>1415.0388100000005</v>
      </c>
      <c r="O29" s="45"/>
    </row>
    <row r="30" spans="1:15" ht="11.45" customHeight="1" x14ac:dyDescent="0.2">
      <c r="A30" s="30" t="s">
        <v>27</v>
      </c>
      <c r="B30" s="31"/>
      <c r="C30" s="32">
        <v>273.46974</v>
      </c>
      <c r="D30" s="32">
        <v>145.31754000000004</v>
      </c>
      <c r="E30" s="32">
        <v>128.15219999999999</v>
      </c>
      <c r="F30" s="32">
        <v>700.17559999999969</v>
      </c>
      <c r="G30" s="32">
        <v>363.62606000000028</v>
      </c>
      <c r="H30" s="33">
        <v>336.54953999999998</v>
      </c>
      <c r="I30" s="43">
        <v>3119.8597899999982</v>
      </c>
      <c r="J30" s="32">
        <v>1706.8870299999999</v>
      </c>
      <c r="K30" s="33">
        <v>1412.9727600000001</v>
      </c>
      <c r="L30" s="32">
        <v>3150.624179999998</v>
      </c>
      <c r="M30" s="32">
        <v>1725.5524999999998</v>
      </c>
      <c r="N30" s="34">
        <v>1425.07168</v>
      </c>
      <c r="O30" s="45"/>
    </row>
    <row r="31" spans="1:15" ht="11.45" customHeight="1" x14ac:dyDescent="0.2">
      <c r="A31" s="41" t="s">
        <v>28</v>
      </c>
      <c r="B31" s="44"/>
      <c r="C31" s="37">
        <v>250.46972000000005</v>
      </c>
      <c r="D31" s="37">
        <v>131.81567000000001</v>
      </c>
      <c r="E31" s="37">
        <v>118.65404999999998</v>
      </c>
      <c r="F31" s="37">
        <v>675.52973999999995</v>
      </c>
      <c r="G31" s="37">
        <v>339.13417999999996</v>
      </c>
      <c r="H31" s="38">
        <v>336.39556000000027</v>
      </c>
      <c r="I31" s="84">
        <v>3089.219720000001</v>
      </c>
      <c r="J31" s="37">
        <v>1663.2440299999998</v>
      </c>
      <c r="K31" s="38">
        <v>1425.9756900000002</v>
      </c>
      <c r="L31" s="37">
        <v>3121.1940900000009</v>
      </c>
      <c r="M31" s="37">
        <v>1684.4738399999999</v>
      </c>
      <c r="N31" s="39">
        <v>1436.7202500000003</v>
      </c>
      <c r="O31" s="45"/>
    </row>
    <row r="32" spans="1:15" ht="11.45" customHeight="1" x14ac:dyDescent="0.2">
      <c r="A32" s="30" t="s">
        <v>29</v>
      </c>
      <c r="B32" s="31"/>
      <c r="C32" s="32">
        <v>223.36874999999992</v>
      </c>
      <c r="D32" s="32">
        <v>122.23537999999999</v>
      </c>
      <c r="E32" s="32">
        <v>101.13336999999996</v>
      </c>
      <c r="F32" s="32">
        <v>617.83614999999975</v>
      </c>
      <c r="G32" s="32">
        <v>325.92890999999992</v>
      </c>
      <c r="H32" s="33">
        <v>291.90723999999977</v>
      </c>
      <c r="I32" s="43">
        <v>2988.9587199999987</v>
      </c>
      <c r="J32" s="32">
        <v>1601.1714499999996</v>
      </c>
      <c r="K32" s="33">
        <v>1387.7872699999998</v>
      </c>
      <c r="L32" s="32">
        <v>3016.4680699999985</v>
      </c>
      <c r="M32" s="32">
        <v>1619.4251299999996</v>
      </c>
      <c r="N32" s="34">
        <v>1397.0429399999998</v>
      </c>
      <c r="O32" s="45"/>
    </row>
    <row r="33" spans="1:15" ht="11.45" customHeight="1" x14ac:dyDescent="0.2">
      <c r="A33" s="36" t="s">
        <v>30</v>
      </c>
      <c r="B33" s="31"/>
      <c r="C33" s="37">
        <v>193.67569000000006</v>
      </c>
      <c r="D33" s="37">
        <v>94.454809999999995</v>
      </c>
      <c r="E33" s="37">
        <v>99.220880000000037</v>
      </c>
      <c r="F33" s="37">
        <v>589.90864000000056</v>
      </c>
      <c r="G33" s="37">
        <v>295.93792000000008</v>
      </c>
      <c r="H33" s="38">
        <v>293.97072000000003</v>
      </c>
      <c r="I33" s="84">
        <v>2989.5214900000019</v>
      </c>
      <c r="J33" s="37">
        <v>1594.6210099999998</v>
      </c>
      <c r="K33" s="38">
        <v>1394.9004800000002</v>
      </c>
      <c r="L33" s="37">
        <v>3014.727040000002</v>
      </c>
      <c r="M33" s="37">
        <v>1611.5311999999999</v>
      </c>
      <c r="N33" s="39">
        <v>1403.1958400000003</v>
      </c>
      <c r="O33" s="45"/>
    </row>
    <row r="34" spans="1:15" ht="11.45" customHeight="1" x14ac:dyDescent="0.2">
      <c r="A34" s="30" t="s">
        <v>31</v>
      </c>
      <c r="B34" s="31"/>
      <c r="C34" s="32">
        <v>187.28065000000004</v>
      </c>
      <c r="D34" s="32">
        <v>91.676150000000035</v>
      </c>
      <c r="E34" s="32">
        <v>95.604499999999987</v>
      </c>
      <c r="F34" s="32">
        <v>567.23033000000055</v>
      </c>
      <c r="G34" s="32">
        <v>281.46954000000005</v>
      </c>
      <c r="H34" s="33">
        <v>285.76078999999993</v>
      </c>
      <c r="I34" s="43">
        <v>2930.8534199999999</v>
      </c>
      <c r="J34" s="32">
        <v>1556.8005199999996</v>
      </c>
      <c r="K34" s="33">
        <v>1374.0528999999995</v>
      </c>
      <c r="L34" s="32">
        <v>2959.5479299999997</v>
      </c>
      <c r="M34" s="32">
        <v>1575.6807999999996</v>
      </c>
      <c r="N34" s="34">
        <v>1383.8671299999994</v>
      </c>
      <c r="O34" s="45"/>
    </row>
    <row r="35" spans="1:15" ht="11.45" customHeight="1" x14ac:dyDescent="0.2">
      <c r="A35" s="41" t="s">
        <v>32</v>
      </c>
      <c r="B35" s="44"/>
      <c r="C35" s="37">
        <v>193.08633000000015</v>
      </c>
      <c r="D35" s="37">
        <v>101.65171999999998</v>
      </c>
      <c r="E35" s="37">
        <v>91.434610000000021</v>
      </c>
      <c r="F35" s="37">
        <v>564.3003599999995</v>
      </c>
      <c r="G35" s="37">
        <v>288.8451500000001</v>
      </c>
      <c r="H35" s="38">
        <v>275.45521000000008</v>
      </c>
      <c r="I35" s="84">
        <v>2937.9872600000012</v>
      </c>
      <c r="J35" s="37">
        <v>1569.9567600000005</v>
      </c>
      <c r="K35" s="38">
        <v>1368.0305000000001</v>
      </c>
      <c r="L35" s="37">
        <v>2963.9870800000012</v>
      </c>
      <c r="M35" s="37">
        <v>1587.7874000000004</v>
      </c>
      <c r="N35" s="39">
        <v>1376.1996800000002</v>
      </c>
      <c r="O35" s="45"/>
    </row>
    <row r="36" spans="1:15" ht="11.45" customHeight="1" x14ac:dyDescent="0.2">
      <c r="A36" s="30" t="s">
        <v>83</v>
      </c>
      <c r="B36" s="31"/>
      <c r="C36" s="32">
        <v>185.69837000000001</v>
      </c>
      <c r="D36" s="32">
        <v>92.762190000000018</v>
      </c>
      <c r="E36" s="32">
        <v>92.936179999999993</v>
      </c>
      <c r="F36" s="32">
        <v>540.83574999999973</v>
      </c>
      <c r="G36" s="32">
        <v>266.97537</v>
      </c>
      <c r="H36" s="33">
        <v>273.86037999999996</v>
      </c>
      <c r="I36" s="43">
        <v>2908.0306199999995</v>
      </c>
      <c r="J36" s="32">
        <v>1529.0690199999999</v>
      </c>
      <c r="K36" s="33">
        <v>1378.9615999999999</v>
      </c>
      <c r="L36" s="32">
        <v>2930.0641199999995</v>
      </c>
      <c r="M36" s="32">
        <v>1542.3307199999999</v>
      </c>
      <c r="N36" s="34">
        <v>1387.7333999999998</v>
      </c>
      <c r="O36" s="45"/>
    </row>
    <row r="37" spans="1:15" ht="11.45" customHeight="1" x14ac:dyDescent="0.2">
      <c r="A37" s="36" t="s">
        <v>33</v>
      </c>
      <c r="B37" s="31"/>
      <c r="C37" s="37">
        <v>177.42153999999999</v>
      </c>
      <c r="D37" s="37">
        <v>92.245810000000006</v>
      </c>
      <c r="E37" s="37">
        <v>85.175729999999973</v>
      </c>
      <c r="F37" s="37">
        <v>529.0610200000001</v>
      </c>
      <c r="G37" s="37">
        <v>261.89891999999998</v>
      </c>
      <c r="H37" s="38">
        <v>267.16209999999995</v>
      </c>
      <c r="I37" s="84">
        <v>2912.7713799999983</v>
      </c>
      <c r="J37" s="37">
        <v>1548.3016200000002</v>
      </c>
      <c r="K37" s="38">
        <v>1364.4697600000004</v>
      </c>
      <c r="L37" s="37">
        <v>2935.6100799999981</v>
      </c>
      <c r="M37" s="37">
        <v>1563.4502000000002</v>
      </c>
      <c r="N37" s="39">
        <v>1372.1598800000004</v>
      </c>
      <c r="O37" s="45"/>
    </row>
    <row r="38" spans="1:15" ht="11.45" customHeight="1" x14ac:dyDescent="0.2">
      <c r="A38" s="30" t="s">
        <v>34</v>
      </c>
      <c r="B38" s="31"/>
      <c r="C38" s="32">
        <v>177.50228000000007</v>
      </c>
      <c r="D38" s="32">
        <v>90.800939999999983</v>
      </c>
      <c r="E38" s="32">
        <v>86.701340000000002</v>
      </c>
      <c r="F38" s="32">
        <v>520.8510100000002</v>
      </c>
      <c r="G38" s="32">
        <v>254.76700999999991</v>
      </c>
      <c r="H38" s="33">
        <v>266.08399999999995</v>
      </c>
      <c r="I38" s="43">
        <v>2908.0151399999991</v>
      </c>
      <c r="J38" s="32">
        <v>1538.16365</v>
      </c>
      <c r="K38" s="33">
        <v>1369.85149</v>
      </c>
      <c r="L38" s="32">
        <v>2933.0173099999993</v>
      </c>
      <c r="M38" s="32">
        <v>1555.9348499999999</v>
      </c>
      <c r="N38" s="34">
        <v>1377.0824600000001</v>
      </c>
      <c r="O38" s="45"/>
    </row>
    <row r="39" spans="1:15" ht="11.45" customHeight="1" x14ac:dyDescent="0.2">
      <c r="A39" s="41" t="s">
        <v>35</v>
      </c>
      <c r="B39" s="44"/>
      <c r="C39" s="37">
        <v>162.02990999999997</v>
      </c>
      <c r="D39" s="37">
        <v>81.713899999999995</v>
      </c>
      <c r="E39" s="37">
        <v>80.316009999999977</v>
      </c>
      <c r="F39" s="37">
        <v>511.59680999999989</v>
      </c>
      <c r="G39" s="37">
        <v>253.73267999999982</v>
      </c>
      <c r="H39" s="38">
        <v>257.86413000000005</v>
      </c>
      <c r="I39" s="84">
        <v>2934.0616199999986</v>
      </c>
      <c r="J39" s="37">
        <v>1545.9769599999993</v>
      </c>
      <c r="K39" s="38">
        <v>1388.0846599999998</v>
      </c>
      <c r="L39" s="37">
        <v>2963.2229899999984</v>
      </c>
      <c r="M39" s="37">
        <v>1561.6734899999992</v>
      </c>
      <c r="N39" s="39">
        <v>1401.5494999999999</v>
      </c>
    </row>
    <row r="40" spans="1:15" ht="11.45" customHeight="1" x14ac:dyDescent="0.2">
      <c r="A40" s="30" t="s">
        <v>84</v>
      </c>
      <c r="B40" s="31"/>
      <c r="C40" s="32">
        <v>159.23062999999988</v>
      </c>
      <c r="D40" s="32">
        <v>79.744930000000025</v>
      </c>
      <c r="E40" s="32">
        <v>79.485699999999994</v>
      </c>
      <c r="F40" s="32">
        <v>491.2923500000004</v>
      </c>
      <c r="G40" s="32">
        <v>244.06795999999997</v>
      </c>
      <c r="H40" s="33">
        <v>247.22439000000008</v>
      </c>
      <c r="I40" s="43">
        <v>2906.8550800000012</v>
      </c>
      <c r="J40" s="32">
        <v>1537.1092500000007</v>
      </c>
      <c r="K40" s="33">
        <v>1369.7458300000001</v>
      </c>
      <c r="L40" s="32">
        <v>2930.349470000001</v>
      </c>
      <c r="M40" s="32">
        <v>1549.9734900000008</v>
      </c>
      <c r="N40" s="34">
        <v>1380.37598</v>
      </c>
    </row>
    <row r="41" spans="1:15" ht="11.45" customHeight="1" x14ac:dyDescent="0.2">
      <c r="A41" s="36" t="s">
        <v>36</v>
      </c>
      <c r="B41" s="31"/>
      <c r="C41" s="37">
        <v>151.42212999999992</v>
      </c>
      <c r="D41" s="37">
        <v>72.87379</v>
      </c>
      <c r="E41" s="37">
        <v>78.548339999999996</v>
      </c>
      <c r="F41" s="37">
        <v>489.57435999999996</v>
      </c>
      <c r="G41" s="37">
        <v>239.47103000000004</v>
      </c>
      <c r="H41" s="38">
        <v>250.10332999999994</v>
      </c>
      <c r="I41" s="84">
        <v>2918.8163399999994</v>
      </c>
      <c r="J41" s="37">
        <v>1516.9218700000001</v>
      </c>
      <c r="K41" s="38">
        <v>1401.8944700000002</v>
      </c>
      <c r="L41" s="37">
        <v>2939.9376299999994</v>
      </c>
      <c r="M41" s="37">
        <v>1529.9788800000001</v>
      </c>
      <c r="N41" s="39">
        <v>1409.9587500000002</v>
      </c>
    </row>
    <row r="42" spans="1:15" ht="11.45" customHeight="1" x14ac:dyDescent="0.2">
      <c r="A42" s="30" t="s">
        <v>37</v>
      </c>
      <c r="B42" s="31"/>
      <c r="C42" s="32">
        <v>144.83608000000004</v>
      </c>
      <c r="D42" s="32">
        <v>75.862090000000009</v>
      </c>
      <c r="E42" s="32">
        <v>68.973990000000001</v>
      </c>
      <c r="F42" s="32">
        <v>456.83564999999976</v>
      </c>
      <c r="G42" s="32">
        <v>230.17865999999998</v>
      </c>
      <c r="H42" s="33">
        <v>226.65699000000006</v>
      </c>
      <c r="I42" s="43">
        <v>2842.5592899999983</v>
      </c>
      <c r="J42" s="32">
        <v>1510.3151499999999</v>
      </c>
      <c r="K42" s="33">
        <v>1332.2441400000002</v>
      </c>
      <c r="L42" s="32">
        <v>2865.3613999999984</v>
      </c>
      <c r="M42" s="32">
        <v>1522.2841199999998</v>
      </c>
      <c r="N42" s="34">
        <v>1343.0772800000002</v>
      </c>
    </row>
    <row r="43" spans="1:15" ht="11.45" customHeight="1" x14ac:dyDescent="0.2">
      <c r="A43" s="41" t="s">
        <v>38</v>
      </c>
      <c r="B43" s="44"/>
      <c r="C43" s="37">
        <v>137.51616000000001</v>
      </c>
      <c r="D43" s="37">
        <v>69.676299999999998</v>
      </c>
      <c r="E43" s="37">
        <v>67.839860000000002</v>
      </c>
      <c r="F43" s="37">
        <v>453.88907999999958</v>
      </c>
      <c r="G43" s="37">
        <v>225.39121000000011</v>
      </c>
      <c r="H43" s="38">
        <v>228.49787000000003</v>
      </c>
      <c r="I43" s="84">
        <v>2802.0275499999993</v>
      </c>
      <c r="J43" s="37">
        <v>1463.8092200000001</v>
      </c>
      <c r="K43" s="38">
        <v>1338.2183299999999</v>
      </c>
      <c r="L43" s="37">
        <v>2827.6380099999992</v>
      </c>
      <c r="M43" s="37">
        <v>1479.66371</v>
      </c>
      <c r="N43" s="39">
        <v>1347.9742999999999</v>
      </c>
    </row>
    <row r="44" spans="1:15" ht="11.45" customHeight="1" x14ac:dyDescent="0.2">
      <c r="A44" s="30" t="s">
        <v>85</v>
      </c>
      <c r="B44" s="31"/>
      <c r="C44" s="32">
        <v>120.63497000000001</v>
      </c>
      <c r="D44" s="32">
        <v>55.490639999999992</v>
      </c>
      <c r="E44" s="32">
        <v>65.144330000000011</v>
      </c>
      <c r="F44" s="32">
        <v>435.89747000000028</v>
      </c>
      <c r="G44" s="32">
        <v>208.57494999999997</v>
      </c>
      <c r="H44" s="33">
        <v>227.32252000000017</v>
      </c>
      <c r="I44" s="43">
        <v>2809.3462000000009</v>
      </c>
      <c r="J44" s="32">
        <v>1442.8474200000001</v>
      </c>
      <c r="K44" s="33">
        <v>1366.4987800000001</v>
      </c>
      <c r="L44" s="32">
        <v>2837.313470000001</v>
      </c>
      <c r="M44" s="32">
        <v>1457.7257400000001</v>
      </c>
      <c r="N44" s="34">
        <v>1379.5877300000002</v>
      </c>
    </row>
    <row r="45" spans="1:15" ht="11.45" customHeight="1" x14ac:dyDescent="0.2">
      <c r="A45" s="36" t="s">
        <v>39</v>
      </c>
      <c r="B45" s="31"/>
      <c r="C45" s="37">
        <v>131.43386999999998</v>
      </c>
      <c r="D45" s="37">
        <v>59.684910000000002</v>
      </c>
      <c r="E45" s="37">
        <v>71.748959999999983</v>
      </c>
      <c r="F45" s="37">
        <v>432.57412999999963</v>
      </c>
      <c r="G45" s="37">
        <v>205.41688000000005</v>
      </c>
      <c r="H45" s="38">
        <v>227.15725000000012</v>
      </c>
      <c r="I45" s="84">
        <v>2804.5092099999997</v>
      </c>
      <c r="J45" s="37">
        <v>1438.6048899999998</v>
      </c>
      <c r="K45" s="38">
        <v>1365.9043200000001</v>
      </c>
      <c r="L45" s="37">
        <v>2840.7736699999996</v>
      </c>
      <c r="M45" s="37">
        <v>1460.3609299999998</v>
      </c>
      <c r="N45" s="39">
        <v>1380.41274</v>
      </c>
    </row>
    <row r="46" spans="1:15" ht="11.45" customHeight="1" x14ac:dyDescent="0.2">
      <c r="A46" s="30" t="s">
        <v>40</v>
      </c>
      <c r="B46" s="31"/>
      <c r="C46" s="32">
        <v>119.26981999999998</v>
      </c>
      <c r="D46" s="32">
        <v>59.661629999999995</v>
      </c>
      <c r="E46" s="32">
        <v>59.608190000000008</v>
      </c>
      <c r="F46" s="32">
        <v>415.54088000000019</v>
      </c>
      <c r="G46" s="32">
        <v>202.96582000000004</v>
      </c>
      <c r="H46" s="33">
        <v>212.57505999999998</v>
      </c>
      <c r="I46" s="43">
        <v>2781.4615899999994</v>
      </c>
      <c r="J46" s="32">
        <v>1436.4502199999995</v>
      </c>
      <c r="K46" s="33">
        <v>1345.0113699999999</v>
      </c>
      <c r="L46" s="32">
        <v>2822.5331299999993</v>
      </c>
      <c r="M46" s="32">
        <v>1462.4772699999994</v>
      </c>
      <c r="N46" s="34">
        <v>1360.0558599999999</v>
      </c>
    </row>
    <row r="47" spans="1:15" ht="11.45" customHeight="1" x14ac:dyDescent="0.2">
      <c r="A47" s="41" t="s">
        <v>41</v>
      </c>
      <c r="B47" s="44"/>
      <c r="C47" s="37">
        <v>111.92245000000003</v>
      </c>
      <c r="D47" s="37">
        <v>54.277949999999997</v>
      </c>
      <c r="E47" s="37">
        <v>57.644500000000008</v>
      </c>
      <c r="F47" s="37">
        <v>384.54049999999995</v>
      </c>
      <c r="G47" s="37">
        <v>188.88071000000005</v>
      </c>
      <c r="H47" s="38">
        <v>195.65978999999999</v>
      </c>
      <c r="I47" s="84">
        <v>2739.989509999999</v>
      </c>
      <c r="J47" s="37">
        <v>1406.0445100000002</v>
      </c>
      <c r="K47" s="38">
        <v>1333.9449999999999</v>
      </c>
      <c r="L47" s="37">
        <v>2775.4227999999989</v>
      </c>
      <c r="M47" s="37">
        <v>1430.0912800000001</v>
      </c>
      <c r="N47" s="39">
        <v>1345.33152</v>
      </c>
    </row>
    <row r="48" spans="1:15" ht="11.45" customHeight="1" x14ac:dyDescent="0.2">
      <c r="A48" s="30" t="s">
        <v>42</v>
      </c>
      <c r="B48" s="31"/>
      <c r="C48" s="32">
        <v>121.39582000000001</v>
      </c>
      <c r="D48" s="32">
        <v>54.92658999999999</v>
      </c>
      <c r="E48" s="32">
        <v>66.46923000000001</v>
      </c>
      <c r="F48" s="32">
        <v>405.20568999999983</v>
      </c>
      <c r="G48" s="32">
        <v>197.12272999999999</v>
      </c>
      <c r="H48" s="33">
        <v>208.08296000000004</v>
      </c>
      <c r="I48" s="43">
        <v>2732.5216999999998</v>
      </c>
      <c r="J48" s="32">
        <v>1399.2062599999999</v>
      </c>
      <c r="K48" s="33">
        <v>1333.3154399999999</v>
      </c>
      <c r="L48" s="32">
        <v>2760.7183099999997</v>
      </c>
      <c r="M48" s="32">
        <v>1420.66462</v>
      </c>
      <c r="N48" s="34">
        <v>1340.05369</v>
      </c>
    </row>
    <row r="49" spans="1:14" ht="11.45" customHeight="1" x14ac:dyDescent="0.2">
      <c r="A49" s="36" t="s">
        <v>43</v>
      </c>
      <c r="B49" s="31"/>
      <c r="C49" s="37">
        <v>121.15569999999998</v>
      </c>
      <c r="D49" s="37">
        <v>60.059090000000005</v>
      </c>
      <c r="E49" s="37">
        <v>61.096610000000013</v>
      </c>
      <c r="F49" s="37">
        <v>390.88081</v>
      </c>
      <c r="G49" s="37">
        <v>195.70241000000001</v>
      </c>
      <c r="H49" s="38">
        <v>195.17840000000001</v>
      </c>
      <c r="I49" s="84">
        <v>2713.4483999999993</v>
      </c>
      <c r="J49" s="37">
        <v>1412.9814600000004</v>
      </c>
      <c r="K49" s="38">
        <v>1300.4669399999998</v>
      </c>
      <c r="L49" s="37">
        <v>2738.9643199999991</v>
      </c>
      <c r="M49" s="37">
        <v>1429.0569200000004</v>
      </c>
      <c r="N49" s="39">
        <v>1309.9073999999998</v>
      </c>
    </row>
    <row r="50" spans="1:14" ht="11.45" customHeight="1" x14ac:dyDescent="0.2">
      <c r="A50" s="30" t="s">
        <v>44</v>
      </c>
      <c r="B50" s="31"/>
      <c r="C50" s="32">
        <v>107.47300999999999</v>
      </c>
      <c r="D50" s="32">
        <v>59.991320000000002</v>
      </c>
      <c r="E50" s="32">
        <v>47.481689999999993</v>
      </c>
      <c r="F50" s="32">
        <v>386.50442999999996</v>
      </c>
      <c r="G50" s="32">
        <v>198.61314000000002</v>
      </c>
      <c r="H50" s="33">
        <v>187.89129000000005</v>
      </c>
      <c r="I50" s="43">
        <v>2686.2938599999993</v>
      </c>
      <c r="J50" s="32">
        <v>1408.5671100000002</v>
      </c>
      <c r="K50" s="33">
        <v>1277.72675</v>
      </c>
      <c r="L50" s="32">
        <v>2706.1979099999994</v>
      </c>
      <c r="M50" s="32">
        <v>1422.2818800000002</v>
      </c>
      <c r="N50" s="34">
        <v>1283.9160300000001</v>
      </c>
    </row>
    <row r="51" spans="1:14" ht="11.45" customHeight="1" x14ac:dyDescent="0.2">
      <c r="A51" s="36" t="s">
        <v>45</v>
      </c>
      <c r="B51" s="44"/>
      <c r="C51" s="37">
        <v>109.54552000000002</v>
      </c>
      <c r="D51" s="37">
        <v>58.71470999999999</v>
      </c>
      <c r="E51" s="37">
        <v>50.83081</v>
      </c>
      <c r="F51" s="37">
        <v>370.13344999999998</v>
      </c>
      <c r="G51" s="37">
        <v>182.69765999999998</v>
      </c>
      <c r="H51" s="38">
        <v>187.43578999999994</v>
      </c>
      <c r="I51" s="84">
        <v>2650.1854100000005</v>
      </c>
      <c r="J51" s="37">
        <v>1379.3115100000005</v>
      </c>
      <c r="K51" s="38">
        <v>1270.8738999999996</v>
      </c>
      <c r="L51" s="37">
        <v>2666.4429700000005</v>
      </c>
      <c r="M51" s="37">
        <v>1387.5413400000004</v>
      </c>
      <c r="N51" s="39">
        <v>1278.9016299999996</v>
      </c>
    </row>
    <row r="52" spans="1:14" ht="11.45" customHeight="1" x14ac:dyDescent="0.2">
      <c r="A52" s="30" t="s">
        <v>46</v>
      </c>
      <c r="B52" s="31"/>
      <c r="C52" s="32">
        <v>99.557120000000026</v>
      </c>
      <c r="D52" s="32">
        <v>53.707910000000005</v>
      </c>
      <c r="E52" s="32">
        <v>45.849209999999999</v>
      </c>
      <c r="F52" s="32">
        <v>352.74518000000012</v>
      </c>
      <c r="G52" s="32">
        <v>181.21218999999999</v>
      </c>
      <c r="H52" s="33">
        <v>171.53298999999993</v>
      </c>
      <c r="I52" s="43">
        <v>2618.9633299999991</v>
      </c>
      <c r="J52" s="32">
        <v>1373.0528899999997</v>
      </c>
      <c r="K52" s="33">
        <v>1245.9104399999994</v>
      </c>
      <c r="L52" s="32">
        <v>2636.0651499999999</v>
      </c>
      <c r="M52" s="32">
        <v>1380.9138599999997</v>
      </c>
      <c r="N52" s="34">
        <v>1255.1512899999989</v>
      </c>
    </row>
    <row r="53" spans="1:14" ht="11.45" customHeight="1" x14ac:dyDescent="0.2">
      <c r="A53" s="36" t="s">
        <v>47</v>
      </c>
      <c r="B53" s="31"/>
      <c r="C53" s="37">
        <v>109.69053999999998</v>
      </c>
      <c r="D53" s="37">
        <v>58.181880000000014</v>
      </c>
      <c r="E53" s="37">
        <v>51.508659999999999</v>
      </c>
      <c r="F53" s="37">
        <v>367.31751000000003</v>
      </c>
      <c r="G53" s="37">
        <v>193.06380999999996</v>
      </c>
      <c r="H53" s="38">
        <v>174.25370000000004</v>
      </c>
      <c r="I53" s="84">
        <v>2669.7412700000004</v>
      </c>
      <c r="J53" s="37">
        <v>1400.4115699999998</v>
      </c>
      <c r="K53" s="38">
        <v>1269.3297</v>
      </c>
      <c r="L53" s="37">
        <v>2688.474009999999</v>
      </c>
      <c r="M53" s="37">
        <v>1411.549500000001</v>
      </c>
      <c r="N53" s="39">
        <v>1276.9245099999994</v>
      </c>
    </row>
    <row r="54" spans="1:14" ht="11.45" customHeight="1" x14ac:dyDescent="0.2">
      <c r="A54" s="30" t="s">
        <v>48</v>
      </c>
      <c r="B54" s="31"/>
      <c r="C54" s="32">
        <v>110.62801</v>
      </c>
      <c r="D54" s="32">
        <v>55.992659999999987</v>
      </c>
      <c r="E54" s="32">
        <v>54.635349999999988</v>
      </c>
      <c r="F54" s="32">
        <v>370.85657000000003</v>
      </c>
      <c r="G54" s="32">
        <v>189.78570999999999</v>
      </c>
      <c r="H54" s="33">
        <v>181.07086000000004</v>
      </c>
      <c r="I54" s="43">
        <v>2716.4897699999988</v>
      </c>
      <c r="J54" s="32">
        <v>1440.0045200000002</v>
      </c>
      <c r="K54" s="33">
        <v>1276.4852500000002</v>
      </c>
      <c r="L54" s="32">
        <v>2746.2299500000022</v>
      </c>
      <c r="M54" s="32">
        <v>1457.8493100000028</v>
      </c>
      <c r="N54" s="34">
        <v>1288.3806400000021</v>
      </c>
    </row>
    <row r="55" spans="1:14" ht="11.45" customHeight="1" x14ac:dyDescent="0.2">
      <c r="A55" s="36" t="s">
        <v>49</v>
      </c>
      <c r="B55" s="44"/>
      <c r="C55" s="37">
        <v>118.55044000000004</v>
      </c>
      <c r="D55" s="37">
        <v>57.793570000000003</v>
      </c>
      <c r="E55" s="37">
        <v>60.756869999999992</v>
      </c>
      <c r="F55" s="37">
        <v>369.34078000000011</v>
      </c>
      <c r="G55" s="37">
        <v>175.99133000000012</v>
      </c>
      <c r="H55" s="38">
        <v>193.34944999999996</v>
      </c>
      <c r="I55" s="84">
        <v>2762.5605800000012</v>
      </c>
      <c r="J55" s="37">
        <v>1411.9567199999999</v>
      </c>
      <c r="K55" s="38">
        <v>1350.6038599999997</v>
      </c>
      <c r="L55" s="37">
        <v>2789.0250000000069</v>
      </c>
      <c r="M55" s="37">
        <v>1427.9239199999995</v>
      </c>
      <c r="N55" s="39">
        <v>1361.1010800000008</v>
      </c>
    </row>
    <row r="56" spans="1:14" ht="11.45" customHeight="1" x14ac:dyDescent="0.2">
      <c r="A56" s="30" t="s">
        <v>50</v>
      </c>
      <c r="B56" s="31"/>
      <c r="C56" s="32">
        <v>112.74243000000003</v>
      </c>
      <c r="D56" s="32">
        <v>54.599620000000002</v>
      </c>
      <c r="E56" s="32">
        <v>58.142810000000019</v>
      </c>
      <c r="F56" s="32">
        <v>355.40167000000008</v>
      </c>
      <c r="G56" s="32">
        <v>174.00281000000001</v>
      </c>
      <c r="H56" s="33">
        <v>181.39886000000004</v>
      </c>
      <c r="I56" s="43">
        <v>2755.6234900000022</v>
      </c>
      <c r="J56" s="32">
        <v>1415.1811699999996</v>
      </c>
      <c r="K56" s="33">
        <v>1340.4423200000001</v>
      </c>
      <c r="L56" s="32">
        <v>2786.5757999999919</v>
      </c>
      <c r="M56" s="32">
        <v>1432.0728400000032</v>
      </c>
      <c r="N56" s="34">
        <v>1354.5029600000003</v>
      </c>
    </row>
    <row r="57" spans="1:14" ht="11.45" customHeight="1" x14ac:dyDescent="0.2">
      <c r="A57" s="36" t="s">
        <v>51</v>
      </c>
      <c r="B57" s="31"/>
      <c r="C57" s="37">
        <v>128.70064999999994</v>
      </c>
      <c r="D57" s="37">
        <v>60.478739999999988</v>
      </c>
      <c r="E57" s="37">
        <v>68.221910000000008</v>
      </c>
      <c r="F57" s="37">
        <v>376.79152999999997</v>
      </c>
      <c r="G57" s="37">
        <v>184.96344999999991</v>
      </c>
      <c r="H57" s="38">
        <v>191.82807999999994</v>
      </c>
      <c r="I57" s="84">
        <v>2780.7992999999992</v>
      </c>
      <c r="J57" s="37">
        <v>1452.4907299999995</v>
      </c>
      <c r="K57" s="38">
        <v>1328.3085699999997</v>
      </c>
      <c r="L57" s="37">
        <v>2808.2748699999897</v>
      </c>
      <c r="M57" s="37">
        <v>1468.1651400000017</v>
      </c>
      <c r="N57" s="39">
        <v>1340.1097300000004</v>
      </c>
    </row>
    <row r="58" spans="1:14" ht="11.45" customHeight="1" x14ac:dyDescent="0.2">
      <c r="A58" s="30" t="s">
        <v>52</v>
      </c>
      <c r="B58" s="31"/>
      <c r="C58" s="32">
        <v>125.95774000000002</v>
      </c>
      <c r="D58" s="32">
        <v>65.386199999999988</v>
      </c>
      <c r="E58" s="32">
        <v>60.571540000000027</v>
      </c>
      <c r="F58" s="32">
        <v>375.67599999999999</v>
      </c>
      <c r="G58" s="32">
        <v>194.71649000000002</v>
      </c>
      <c r="H58" s="33">
        <v>180.95951000000002</v>
      </c>
      <c r="I58" s="43">
        <v>2779.0061800000003</v>
      </c>
      <c r="J58" s="32">
        <v>1460.5509400000005</v>
      </c>
      <c r="K58" s="33">
        <v>1318.4552400000002</v>
      </c>
      <c r="L58" s="32">
        <v>2806.3630100000087</v>
      </c>
      <c r="M58" s="32">
        <v>1474.6058899999975</v>
      </c>
      <c r="N58" s="34">
        <v>1331.7571199999993</v>
      </c>
    </row>
    <row r="59" spans="1:14" ht="11.45" customHeight="1" x14ac:dyDescent="0.2">
      <c r="A59" s="36" t="s">
        <v>53</v>
      </c>
      <c r="B59" s="44"/>
      <c r="C59" s="37">
        <v>123.57345999999998</v>
      </c>
      <c r="D59" s="37">
        <v>66.227149999999995</v>
      </c>
      <c r="E59" s="37">
        <v>57.346310000000003</v>
      </c>
      <c r="F59" s="37">
        <v>366.00702999999987</v>
      </c>
      <c r="G59" s="37">
        <v>180.67744000000002</v>
      </c>
      <c r="H59" s="38">
        <v>185.32959</v>
      </c>
      <c r="I59" s="84">
        <v>2814.1234599999993</v>
      </c>
      <c r="J59" s="37">
        <v>1447.83367</v>
      </c>
      <c r="K59" s="38">
        <v>1366.28979</v>
      </c>
      <c r="L59" s="37">
        <v>2845.7272800000005</v>
      </c>
      <c r="M59" s="37">
        <v>1463.8544499999978</v>
      </c>
      <c r="N59" s="39">
        <v>1381.8728299999984</v>
      </c>
    </row>
    <row r="60" spans="1:14" ht="11.45" customHeight="1" x14ac:dyDescent="0.2">
      <c r="A60" s="30" t="s">
        <v>54</v>
      </c>
      <c r="B60" s="31"/>
      <c r="C60" s="32">
        <v>120.58004999999999</v>
      </c>
      <c r="D60" s="32">
        <v>63.330089999999984</v>
      </c>
      <c r="E60" s="32">
        <v>57.249960000000009</v>
      </c>
      <c r="F60" s="32">
        <v>351.17419999999981</v>
      </c>
      <c r="G60" s="32">
        <v>178.65038999999996</v>
      </c>
      <c r="H60" s="33">
        <v>172.52381000000005</v>
      </c>
      <c r="I60" s="43">
        <v>2795.9124799999995</v>
      </c>
      <c r="J60" s="32">
        <v>1450.1374399999997</v>
      </c>
      <c r="K60" s="33">
        <v>1345.7750399999995</v>
      </c>
      <c r="L60" s="32">
        <v>2816.9820000000018</v>
      </c>
      <c r="M60" s="32">
        <v>1461.1686100000031</v>
      </c>
      <c r="N60" s="34">
        <v>1355.8133900000039</v>
      </c>
    </row>
    <row r="61" spans="1:14" ht="11.45" customHeight="1" x14ac:dyDescent="0.2">
      <c r="A61" s="36" t="s">
        <v>55</v>
      </c>
      <c r="B61" s="31"/>
      <c r="C61" s="37">
        <v>119.24034999999998</v>
      </c>
      <c r="D61" s="37">
        <v>59.588310000000014</v>
      </c>
      <c r="E61" s="37">
        <v>59.652040000000014</v>
      </c>
      <c r="F61" s="37">
        <v>359.89643999999998</v>
      </c>
      <c r="G61" s="37">
        <v>177.34365000000011</v>
      </c>
      <c r="H61" s="38">
        <v>182.55279000000002</v>
      </c>
      <c r="I61" s="84">
        <v>2805.9542099999981</v>
      </c>
      <c r="J61" s="37">
        <v>1447.4807900000003</v>
      </c>
      <c r="K61" s="38">
        <v>1358.4734200000003</v>
      </c>
      <c r="L61" s="37">
        <v>2830.9506399999918</v>
      </c>
      <c r="M61" s="37">
        <v>1460.7536100000045</v>
      </c>
      <c r="N61" s="39">
        <v>1370.1970300000046</v>
      </c>
    </row>
    <row r="62" spans="1:14" ht="11.45" customHeight="1" x14ac:dyDescent="0.2">
      <c r="A62" s="30" t="s">
        <v>56</v>
      </c>
      <c r="B62" s="31"/>
      <c r="C62" s="32">
        <v>121.72618999999997</v>
      </c>
      <c r="D62" s="32">
        <v>58.261830000000003</v>
      </c>
      <c r="E62" s="32">
        <v>63.464359999999971</v>
      </c>
      <c r="F62" s="32">
        <v>366.87954000000002</v>
      </c>
      <c r="G62" s="32">
        <v>184.68299999999999</v>
      </c>
      <c r="H62" s="33">
        <v>182.19653999999997</v>
      </c>
      <c r="I62" s="43">
        <v>2808.0728099999992</v>
      </c>
      <c r="J62" s="32">
        <v>1463.6867199999997</v>
      </c>
      <c r="K62" s="33">
        <v>1344.38609</v>
      </c>
      <c r="L62" s="32">
        <v>2832.9996500000216</v>
      </c>
      <c r="M62" s="32">
        <v>1475.7683200000033</v>
      </c>
      <c r="N62" s="34">
        <v>1357.2313300000021</v>
      </c>
    </row>
    <row r="63" spans="1:14" ht="11.45" customHeight="1" x14ac:dyDescent="0.2">
      <c r="A63" s="36" t="s">
        <v>57</v>
      </c>
      <c r="B63" s="44"/>
      <c r="C63" s="37">
        <v>115.99536000000002</v>
      </c>
      <c r="D63" s="37">
        <v>58.362650000000002</v>
      </c>
      <c r="E63" s="37">
        <v>57.63271000000001</v>
      </c>
      <c r="F63" s="37">
        <v>359.34006999999997</v>
      </c>
      <c r="G63" s="37">
        <v>178.92292999999998</v>
      </c>
      <c r="H63" s="38">
        <v>180.41713999999999</v>
      </c>
      <c r="I63" s="84">
        <v>2836.5141199999989</v>
      </c>
      <c r="J63" s="37">
        <v>1464.509059999999</v>
      </c>
      <c r="K63" s="38">
        <v>1372.0050599999993</v>
      </c>
      <c r="L63" s="37">
        <v>2860.8345799999911</v>
      </c>
      <c r="M63" s="37">
        <v>1477.3816600000016</v>
      </c>
      <c r="N63" s="39">
        <v>1383.4529200000011</v>
      </c>
    </row>
    <row r="64" spans="1:14" ht="11.45" customHeight="1" x14ac:dyDescent="0.2">
      <c r="A64" s="30" t="s">
        <v>58</v>
      </c>
      <c r="B64" s="31"/>
      <c r="C64" s="32">
        <v>119.67056000000004</v>
      </c>
      <c r="D64" s="32">
        <v>57.002189999999992</v>
      </c>
      <c r="E64" s="32">
        <v>62.668369999999989</v>
      </c>
      <c r="F64" s="32">
        <v>352.88864000000012</v>
      </c>
      <c r="G64" s="32">
        <v>172.76877000000002</v>
      </c>
      <c r="H64" s="33">
        <v>180.11987000000002</v>
      </c>
      <c r="I64" s="43">
        <v>2832.1457100000007</v>
      </c>
      <c r="J64" s="32">
        <v>1466.6606299999999</v>
      </c>
      <c r="K64" s="33">
        <v>1365.4850800000002</v>
      </c>
      <c r="L64" s="32">
        <v>2856.6476500000113</v>
      </c>
      <c r="M64" s="32">
        <v>1482.0187199999987</v>
      </c>
      <c r="N64" s="34">
        <v>1374.6289299999994</v>
      </c>
    </row>
    <row r="65" spans="1:14" ht="11.45" customHeight="1" x14ac:dyDescent="0.2">
      <c r="A65" s="36" t="s">
        <v>59</v>
      </c>
      <c r="B65" s="31"/>
      <c r="C65" s="37">
        <v>126.95238000000009</v>
      </c>
      <c r="D65" s="37">
        <v>63.331159999999997</v>
      </c>
      <c r="E65" s="37">
        <v>63.621219999999987</v>
      </c>
      <c r="F65" s="37">
        <v>368.01473000000021</v>
      </c>
      <c r="G65" s="37">
        <v>177.80947</v>
      </c>
      <c r="H65" s="38">
        <v>190.20526000000004</v>
      </c>
      <c r="I65" s="84">
        <v>2880.1363900000028</v>
      </c>
      <c r="J65" s="37">
        <v>1486.4920500000001</v>
      </c>
      <c r="K65" s="38">
        <v>1393.6443400000001</v>
      </c>
      <c r="L65" s="37">
        <v>2902.1819199999895</v>
      </c>
      <c r="M65" s="37">
        <v>1498.2547999999977</v>
      </c>
      <c r="N65" s="39">
        <v>1403.9271199999978</v>
      </c>
    </row>
    <row r="66" spans="1:14" ht="11.45" customHeight="1" x14ac:dyDescent="0.2">
      <c r="A66" s="30" t="s">
        <v>60</v>
      </c>
      <c r="B66" s="31"/>
      <c r="C66" s="32">
        <v>139.30153000000004</v>
      </c>
      <c r="D66" s="32">
        <v>68.956339999999997</v>
      </c>
      <c r="E66" s="32">
        <v>70.345190000000031</v>
      </c>
      <c r="F66" s="32">
        <v>388.18608999999981</v>
      </c>
      <c r="G66" s="32">
        <v>185.55577000000002</v>
      </c>
      <c r="H66" s="33">
        <v>202.63031999999998</v>
      </c>
      <c r="I66" s="43">
        <v>2914.4654799999998</v>
      </c>
      <c r="J66" s="32">
        <v>1513.1461899999999</v>
      </c>
      <c r="K66" s="33">
        <v>1401.3192900000004</v>
      </c>
      <c r="L66" s="32">
        <v>2942.3841399999978</v>
      </c>
      <c r="M66" s="32">
        <v>1529.2368500000021</v>
      </c>
      <c r="N66" s="34">
        <v>1413.1472899999999</v>
      </c>
    </row>
    <row r="67" spans="1:14" ht="11.45" customHeight="1" x14ac:dyDescent="0.2">
      <c r="A67" s="36" t="s">
        <v>61</v>
      </c>
      <c r="B67" s="44"/>
      <c r="C67" s="37">
        <v>132.4409</v>
      </c>
      <c r="D67" s="37">
        <v>69.818739999999991</v>
      </c>
      <c r="E67" s="37">
        <v>62.622160000000008</v>
      </c>
      <c r="F67" s="37">
        <v>385.40683999999987</v>
      </c>
      <c r="G67" s="37">
        <v>194.27788999999996</v>
      </c>
      <c r="H67" s="38">
        <v>191.12894999999997</v>
      </c>
      <c r="I67" s="84">
        <v>2895.4998199999991</v>
      </c>
      <c r="J67" s="37">
        <v>1492.4754699999999</v>
      </c>
      <c r="K67" s="38">
        <v>1403.0243499999999</v>
      </c>
      <c r="L67" s="37">
        <v>2926.9990100000005</v>
      </c>
      <c r="M67" s="37">
        <v>1507.1992499999997</v>
      </c>
      <c r="N67" s="39">
        <v>1419.7997600000026</v>
      </c>
    </row>
    <row r="68" spans="1:14" ht="11.45" customHeight="1" x14ac:dyDescent="0.2">
      <c r="A68" s="30" t="s">
        <v>62</v>
      </c>
      <c r="B68" s="31"/>
      <c r="C68" s="32">
        <v>154.70947000000004</v>
      </c>
      <c r="D68" s="32">
        <v>80.341929999999977</v>
      </c>
      <c r="E68" s="32">
        <v>74.367540000000005</v>
      </c>
      <c r="F68" s="32">
        <v>421.26111000000014</v>
      </c>
      <c r="G68" s="32">
        <v>208.78025999999994</v>
      </c>
      <c r="H68" s="33">
        <v>212.48084999999998</v>
      </c>
      <c r="I68" s="43">
        <v>2918.6399200000014</v>
      </c>
      <c r="J68" s="32">
        <v>1510.0466599999995</v>
      </c>
      <c r="K68" s="33">
        <v>1408.5932599999996</v>
      </c>
      <c r="L68" s="32">
        <v>2948.9314199999903</v>
      </c>
      <c r="M68" s="32">
        <v>1525.789319999999</v>
      </c>
      <c r="N68" s="34">
        <v>1423.1420999999959</v>
      </c>
    </row>
    <row r="69" spans="1:14" ht="11.45" customHeight="1" x14ac:dyDescent="0.2">
      <c r="A69" s="36" t="s">
        <v>63</v>
      </c>
      <c r="B69" s="44"/>
      <c r="C69" s="37">
        <v>155.20830999999993</v>
      </c>
      <c r="D69" s="37">
        <v>81.055760000000006</v>
      </c>
      <c r="E69" s="37">
        <v>74.152550000000033</v>
      </c>
      <c r="F69" s="37">
        <v>422.05355999999983</v>
      </c>
      <c r="G69" s="37">
        <v>215.54599999999994</v>
      </c>
      <c r="H69" s="38">
        <v>206.50755999999996</v>
      </c>
      <c r="I69" s="84">
        <v>2959.5172200000015</v>
      </c>
      <c r="J69" s="37">
        <v>1537.2349799999995</v>
      </c>
      <c r="K69" s="38">
        <v>1422.2822399999995</v>
      </c>
      <c r="L69" s="37">
        <v>2987.3917699999861</v>
      </c>
      <c r="M69" s="37">
        <v>1552.0938000000031</v>
      </c>
      <c r="N69" s="39">
        <v>1435.2979700000028</v>
      </c>
    </row>
    <row r="70" spans="1:14" ht="11.45" customHeight="1" x14ac:dyDescent="0.2">
      <c r="A70" s="30" t="s">
        <v>64</v>
      </c>
      <c r="B70" s="31"/>
      <c r="C70" s="32">
        <v>155.08708999999996</v>
      </c>
      <c r="D70" s="32">
        <v>71.218859999999992</v>
      </c>
      <c r="E70" s="32">
        <v>83.868229999999983</v>
      </c>
      <c r="F70" s="32">
        <v>420.62389999999982</v>
      </c>
      <c r="G70" s="32">
        <v>209.02593999999993</v>
      </c>
      <c r="H70" s="33">
        <v>211.59795999999994</v>
      </c>
      <c r="I70" s="43">
        <v>2960.0184799999975</v>
      </c>
      <c r="J70" s="32">
        <v>1543.7676900000001</v>
      </c>
      <c r="K70" s="33">
        <v>1416.2507900000003</v>
      </c>
      <c r="L70" s="32">
        <v>2991.6661900000022</v>
      </c>
      <c r="M70" s="32">
        <v>1558.7010999999998</v>
      </c>
      <c r="N70" s="34">
        <v>1432.9650899999976</v>
      </c>
    </row>
    <row r="71" spans="1:14" ht="11.45" customHeight="1" x14ac:dyDescent="0.2">
      <c r="A71" s="36" t="s">
        <v>65</v>
      </c>
      <c r="B71" s="44"/>
      <c r="C71" s="37">
        <v>149.93949999999998</v>
      </c>
      <c r="D71" s="37">
        <v>73.365579999999994</v>
      </c>
      <c r="E71" s="37">
        <v>76.573919999999973</v>
      </c>
      <c r="F71" s="37">
        <v>422.65817999999979</v>
      </c>
      <c r="G71" s="37">
        <v>212.25831000000011</v>
      </c>
      <c r="H71" s="38">
        <v>210.39986999999996</v>
      </c>
      <c r="I71" s="84">
        <v>3002.9326599999999</v>
      </c>
      <c r="J71" s="37">
        <v>1552.1503400000001</v>
      </c>
      <c r="K71" s="38">
        <v>1450.7823199999998</v>
      </c>
      <c r="L71" s="37">
        <v>3035.5915000000018</v>
      </c>
      <c r="M71" s="37">
        <v>1567.8312200000007</v>
      </c>
      <c r="N71" s="39">
        <v>1467.7602800000029</v>
      </c>
    </row>
    <row r="72" spans="1:14" ht="11.45" customHeight="1" x14ac:dyDescent="0.2">
      <c r="A72" s="30" t="s">
        <v>66</v>
      </c>
      <c r="B72" s="31"/>
      <c r="C72" s="32">
        <v>134.32524999999998</v>
      </c>
      <c r="D72" s="32">
        <v>67.859279999999984</v>
      </c>
      <c r="E72" s="32">
        <v>66.465969999999999</v>
      </c>
      <c r="F72" s="32">
        <v>415.93432999999982</v>
      </c>
      <c r="G72" s="32">
        <v>209.34104000000002</v>
      </c>
      <c r="H72" s="33">
        <v>206.59328999999994</v>
      </c>
      <c r="I72" s="43">
        <v>2999.5313799999999</v>
      </c>
      <c r="J72" s="32">
        <v>1552.9198999999999</v>
      </c>
      <c r="K72" s="33">
        <v>1446.6114799999998</v>
      </c>
      <c r="L72" s="32">
        <v>3032.0147799999804</v>
      </c>
      <c r="M72" s="32">
        <v>1567.9011700000008</v>
      </c>
      <c r="N72" s="34">
        <v>1464.1136100000003</v>
      </c>
    </row>
    <row r="73" spans="1:14" ht="11.45" customHeight="1" x14ac:dyDescent="0.2">
      <c r="A73" s="36" t="s">
        <v>67</v>
      </c>
      <c r="B73" s="44"/>
      <c r="C73" s="37">
        <v>146.33019000000002</v>
      </c>
      <c r="D73" s="37">
        <v>74.680900000000008</v>
      </c>
      <c r="E73" s="37">
        <v>71.649290000000008</v>
      </c>
      <c r="F73" s="37">
        <v>431.17136000000005</v>
      </c>
      <c r="G73" s="37">
        <v>215.55034000000018</v>
      </c>
      <c r="H73" s="38">
        <v>215.62102000000013</v>
      </c>
      <c r="I73" s="84">
        <v>3060.7478099999985</v>
      </c>
      <c r="J73" s="37">
        <v>1574.8523999999995</v>
      </c>
      <c r="K73" s="38">
        <v>1485.8954100000001</v>
      </c>
      <c r="L73" s="37">
        <v>3093.0920999999935</v>
      </c>
      <c r="M73" s="37">
        <v>1592.6304200000029</v>
      </c>
      <c r="N73" s="39">
        <v>1500.4616800000033</v>
      </c>
    </row>
    <row r="74" spans="1:14" ht="11.45" customHeight="1" x14ac:dyDescent="0.2">
      <c r="A74" s="30" t="s">
        <v>68</v>
      </c>
      <c r="B74" s="31"/>
      <c r="C74" s="32">
        <v>150.96437</v>
      </c>
      <c r="D74" s="32">
        <v>78.007870000000025</v>
      </c>
      <c r="E74" s="32">
        <v>72.95650000000002</v>
      </c>
      <c r="F74" s="32">
        <v>442.3469799999998</v>
      </c>
      <c r="G74" s="32">
        <v>220.72264000000007</v>
      </c>
      <c r="H74" s="33">
        <v>221.62434000000013</v>
      </c>
      <c r="I74" s="43">
        <v>3059.7502399999998</v>
      </c>
      <c r="J74" s="32">
        <v>1587.76704</v>
      </c>
      <c r="K74" s="33">
        <v>1471.9831999999997</v>
      </c>
      <c r="L74" s="32">
        <v>3096.153489999986</v>
      </c>
      <c r="M74" s="32">
        <v>1607.5634000000011</v>
      </c>
      <c r="N74" s="34">
        <v>1488.5900899999986</v>
      </c>
    </row>
    <row r="75" spans="1:14" ht="11.45" customHeight="1" x14ac:dyDescent="0.2">
      <c r="A75" s="10" t="s">
        <v>69</v>
      </c>
      <c r="B75" s="44"/>
      <c r="C75" s="37">
        <v>161.13080000000002</v>
      </c>
      <c r="D75" s="37">
        <v>85.159509999999983</v>
      </c>
      <c r="E75" s="37">
        <v>75.971289999999982</v>
      </c>
      <c r="F75" s="37">
        <v>462.53863000000035</v>
      </c>
      <c r="G75" s="37">
        <v>230.71788999999998</v>
      </c>
      <c r="H75" s="38">
        <v>231.82073999999994</v>
      </c>
      <c r="I75" s="84">
        <v>3134.4946399999999</v>
      </c>
      <c r="J75" s="37">
        <v>1601.4678100000001</v>
      </c>
      <c r="K75" s="38">
        <v>1533.0268299999996</v>
      </c>
      <c r="L75" s="37">
        <v>3174.527270000006</v>
      </c>
      <c r="M75" s="37">
        <v>1624.405330000003</v>
      </c>
      <c r="N75" s="39">
        <v>1550.1219400000027</v>
      </c>
    </row>
    <row r="76" spans="1:14" ht="11.45" customHeight="1" x14ac:dyDescent="0.2">
      <c r="A76" s="30" t="s">
        <v>70</v>
      </c>
      <c r="B76" s="31"/>
      <c r="C76" s="32">
        <v>154.89605</v>
      </c>
      <c r="D76" s="32">
        <v>82.865250000000032</v>
      </c>
      <c r="E76" s="32">
        <v>72.030799999999971</v>
      </c>
      <c r="F76" s="32">
        <v>451.85075000000006</v>
      </c>
      <c r="G76" s="32">
        <v>225.72307999999998</v>
      </c>
      <c r="H76" s="33">
        <v>226.12766999999999</v>
      </c>
      <c r="I76" s="43">
        <v>3104.2446900000014</v>
      </c>
      <c r="J76" s="32">
        <v>1583.1687899999997</v>
      </c>
      <c r="K76" s="33">
        <v>1521.0759</v>
      </c>
      <c r="L76" s="32">
        <v>3147.0046799999932</v>
      </c>
      <c r="M76" s="32">
        <v>1608.2793699999977</v>
      </c>
      <c r="N76" s="34">
        <v>1538.7253099999996</v>
      </c>
    </row>
    <row r="77" spans="1:14" ht="11.45" customHeight="1" x14ac:dyDescent="0.2">
      <c r="A77" s="10" t="s">
        <v>71</v>
      </c>
      <c r="B77" s="44"/>
      <c r="C77" s="37">
        <v>118.87642000000005</v>
      </c>
      <c r="D77" s="37">
        <v>63.098589999999987</v>
      </c>
      <c r="E77" s="37">
        <v>55.777829999999987</v>
      </c>
      <c r="F77" s="37">
        <v>379.04310000000015</v>
      </c>
      <c r="G77" s="37">
        <v>184.35944999999992</v>
      </c>
      <c r="H77" s="38">
        <v>194.68365</v>
      </c>
      <c r="I77" s="84">
        <v>2929.0742900000032</v>
      </c>
      <c r="J77" s="37">
        <v>1498.4969399999995</v>
      </c>
      <c r="K77" s="38">
        <v>1430.5773499999996</v>
      </c>
      <c r="L77" s="37">
        <v>2962.6167999999993</v>
      </c>
      <c r="M77" s="37">
        <v>1519.6346799999983</v>
      </c>
      <c r="N77" s="39">
        <v>1442.982119999999</v>
      </c>
    </row>
    <row r="78" spans="1:14" ht="11.45" customHeight="1" x14ac:dyDescent="0.2">
      <c r="A78" s="30" t="s">
        <v>72</v>
      </c>
      <c r="B78" s="31"/>
      <c r="C78" s="32">
        <v>128.56246999999999</v>
      </c>
      <c r="D78" s="32">
        <v>70.979159999999993</v>
      </c>
      <c r="E78" s="32">
        <v>57.583310000000012</v>
      </c>
      <c r="F78" s="32">
        <v>389.85004000000015</v>
      </c>
      <c r="G78" s="32">
        <v>196.33710999999997</v>
      </c>
      <c r="H78" s="33">
        <v>193.51293000000001</v>
      </c>
      <c r="I78" s="43">
        <v>2968.0617800000018</v>
      </c>
      <c r="J78" s="32">
        <v>1532.5922799999996</v>
      </c>
      <c r="K78" s="33">
        <v>1435.4695000000002</v>
      </c>
      <c r="L78" s="32">
        <v>3005.3267100000007</v>
      </c>
      <c r="M78" s="32">
        <v>1554.8844599999968</v>
      </c>
      <c r="N78" s="34">
        <v>1450.4422499999976</v>
      </c>
    </row>
    <row r="79" spans="1:14" ht="11.45" customHeight="1" x14ac:dyDescent="0.2">
      <c r="A79" s="10" t="s">
        <v>73</v>
      </c>
      <c r="B79" s="44"/>
      <c r="C79" s="37">
        <v>142.83265999999998</v>
      </c>
      <c r="D79" s="37">
        <v>70.139840000000007</v>
      </c>
      <c r="E79" s="37">
        <v>72.692820000000012</v>
      </c>
      <c r="F79" s="37">
        <v>424.63571999999988</v>
      </c>
      <c r="G79" s="37">
        <v>201.79591000000005</v>
      </c>
      <c r="H79" s="38">
        <v>222.83981000000009</v>
      </c>
      <c r="I79" s="84">
        <v>3028.9252999999999</v>
      </c>
      <c r="J79" s="37">
        <v>1545.2396500000004</v>
      </c>
      <c r="K79" s="38">
        <v>1483.6856499999999</v>
      </c>
      <c r="L79" s="37">
        <v>3067.4668799999922</v>
      </c>
      <c r="M79" s="37">
        <v>1566.5115799999996</v>
      </c>
      <c r="N79" s="39">
        <v>1500.9553000000024</v>
      </c>
    </row>
    <row r="80" spans="1:14" ht="11.45" customHeight="1" x14ac:dyDescent="0.2">
      <c r="A80" s="30" t="s">
        <v>246</v>
      </c>
      <c r="B80" s="31"/>
      <c r="C80" s="32">
        <v>155.32983999999993</v>
      </c>
      <c r="D80" s="32">
        <v>76.779740000000004</v>
      </c>
      <c r="E80" s="32">
        <v>78.550100000000015</v>
      </c>
      <c r="F80" s="32">
        <v>427.33604999999994</v>
      </c>
      <c r="G80" s="32">
        <v>213.24651999999998</v>
      </c>
      <c r="H80" s="33">
        <v>214.08952999999991</v>
      </c>
      <c r="I80" s="43">
        <v>3062.7886599999997</v>
      </c>
      <c r="J80" s="32">
        <v>1571.2410500000001</v>
      </c>
      <c r="K80" s="33">
        <v>1491.5476099999998</v>
      </c>
      <c r="L80" s="32">
        <v>3107.8764100000103</v>
      </c>
      <c r="M80" s="32">
        <v>1593.6617300000003</v>
      </c>
      <c r="N80" s="34">
        <v>1514.2146799999982</v>
      </c>
    </row>
    <row r="81" spans="1:14" ht="11.45" customHeight="1" x14ac:dyDescent="0.2">
      <c r="A81" s="10" t="s">
        <v>247</v>
      </c>
      <c r="B81" s="31"/>
      <c r="C81" s="37">
        <v>161.68787999999989</v>
      </c>
      <c r="D81" s="37">
        <v>69.208470000000005</v>
      </c>
      <c r="E81" s="37">
        <v>92.479410000000001</v>
      </c>
      <c r="F81" s="37">
        <v>451.98657000000031</v>
      </c>
      <c r="G81" s="37">
        <v>209.03802999999991</v>
      </c>
      <c r="H81" s="38">
        <v>242.94853999999995</v>
      </c>
      <c r="I81" s="84">
        <v>3082.552900000002</v>
      </c>
      <c r="J81" s="37">
        <v>1559.7914399999995</v>
      </c>
      <c r="K81" s="38">
        <v>1522.7614599999997</v>
      </c>
      <c r="L81" s="37">
        <v>3124.1235400000028</v>
      </c>
      <c r="M81" s="37">
        <v>1582.8325900000029</v>
      </c>
      <c r="N81" s="39">
        <v>1541.2909500000001</v>
      </c>
    </row>
    <row r="82" spans="1:14" ht="11.45" customHeight="1" x14ac:dyDescent="0.2">
      <c r="A82" s="30" t="s">
        <v>248</v>
      </c>
      <c r="B82" s="31"/>
      <c r="C82" s="32">
        <v>177.67543000000001</v>
      </c>
      <c r="D82" s="32">
        <v>81.723559999999964</v>
      </c>
      <c r="E82" s="32">
        <v>95.95187</v>
      </c>
      <c r="F82" s="32">
        <v>469.21086999999994</v>
      </c>
      <c r="G82" s="32">
        <v>219.05097000000004</v>
      </c>
      <c r="H82" s="33">
        <v>250.15990000000005</v>
      </c>
      <c r="I82" s="43">
        <v>3090.7897899999994</v>
      </c>
      <c r="J82" s="32">
        <v>1567.1583299999995</v>
      </c>
      <c r="K82" s="33">
        <v>1523.6314599999996</v>
      </c>
      <c r="L82" s="32">
        <v>3129.3256600000191</v>
      </c>
      <c r="M82" s="32">
        <v>1586.3175499999966</v>
      </c>
      <c r="N82" s="34">
        <v>1543.0081099999952</v>
      </c>
    </row>
    <row r="83" spans="1:14" ht="11.45" customHeight="1" x14ac:dyDescent="0.2">
      <c r="A83" s="10" t="s">
        <v>249</v>
      </c>
      <c r="B83" s="31"/>
      <c r="C83" s="37">
        <v>171.94452000000001</v>
      </c>
      <c r="D83" s="37">
        <v>89.235019999999992</v>
      </c>
      <c r="E83" s="37">
        <v>82.709499999999977</v>
      </c>
      <c r="F83" s="37">
        <v>461.81481999999977</v>
      </c>
      <c r="G83" s="37">
        <v>235.64204999999993</v>
      </c>
      <c r="H83" s="38">
        <v>226.17276999999996</v>
      </c>
      <c r="I83" s="84">
        <v>3117.7344599999997</v>
      </c>
      <c r="J83" s="37">
        <v>1604.3458899999996</v>
      </c>
      <c r="K83" s="38">
        <v>1513.3885699999998</v>
      </c>
      <c r="L83" s="37">
        <v>3175.5841699999887</v>
      </c>
      <c r="M83" s="37">
        <v>1634.8399899999974</v>
      </c>
      <c r="N83" s="39">
        <v>1540.7441800000013</v>
      </c>
    </row>
    <row r="84" spans="1:14" ht="11.45" customHeight="1" x14ac:dyDescent="0.2">
      <c r="A84" s="30" t="s">
        <v>261</v>
      </c>
      <c r="B84" s="31"/>
      <c r="C84" s="32">
        <v>182.27293</v>
      </c>
      <c r="D84" s="32">
        <v>87.757659999999987</v>
      </c>
      <c r="E84" s="32">
        <v>94.515269999999987</v>
      </c>
      <c r="F84" s="32">
        <v>482.29185999999982</v>
      </c>
      <c r="G84" s="32">
        <v>237.21701999999996</v>
      </c>
      <c r="H84" s="33">
        <v>245.07483999999999</v>
      </c>
      <c r="I84" s="43">
        <v>3110.7888900000003</v>
      </c>
      <c r="J84" s="32">
        <v>1604.6063099999999</v>
      </c>
      <c r="K84" s="33">
        <v>1506.1825799999997</v>
      </c>
      <c r="L84" s="32">
        <v>3169.7595500000011</v>
      </c>
      <c r="M84" s="32">
        <v>1638.71271</v>
      </c>
      <c r="N84" s="34">
        <v>1531.0468399999988</v>
      </c>
    </row>
    <row r="85" spans="1:14" ht="11.45" customHeight="1" x14ac:dyDescent="0.2">
      <c r="A85" s="10" t="s">
        <v>262</v>
      </c>
      <c r="B85" s="31"/>
      <c r="C85" s="37">
        <v>198.97220999999985</v>
      </c>
      <c r="D85" s="37">
        <v>98.162070000000014</v>
      </c>
      <c r="E85" s="37">
        <v>100.81014000000003</v>
      </c>
      <c r="F85" s="37">
        <v>505.12567999999976</v>
      </c>
      <c r="G85" s="37">
        <v>253.44953999999996</v>
      </c>
      <c r="H85" s="38">
        <v>251.67613999999998</v>
      </c>
      <c r="I85" s="84">
        <v>3171.7048400000003</v>
      </c>
      <c r="J85" s="37">
        <v>1635.2011499999999</v>
      </c>
      <c r="K85" s="38">
        <v>1536.50369</v>
      </c>
      <c r="L85" s="37">
        <v>3230.9547499999962</v>
      </c>
      <c r="M85" s="37">
        <v>1669.5941500000013</v>
      </c>
      <c r="N85" s="39">
        <v>1561.360600000002</v>
      </c>
    </row>
    <row r="86" spans="1:14" ht="11.45" customHeight="1" x14ac:dyDescent="0.2">
      <c r="A86" s="30" t="s">
        <v>263</v>
      </c>
      <c r="B86" s="31"/>
      <c r="C86" s="32">
        <v>160.61968999999996</v>
      </c>
      <c r="D86" s="32">
        <v>80.718409999999977</v>
      </c>
      <c r="E86" s="32">
        <v>79.901279999999986</v>
      </c>
      <c r="F86" s="32">
        <v>461.46368999999993</v>
      </c>
      <c r="G86" s="32">
        <v>240.87204000000006</v>
      </c>
      <c r="H86" s="33">
        <v>220.59164999999993</v>
      </c>
      <c r="I86" s="43">
        <v>3105.6537099999996</v>
      </c>
      <c r="J86" s="32">
        <v>1616.6655000000003</v>
      </c>
      <c r="K86" s="33">
        <v>1488.9882100000004</v>
      </c>
      <c r="L86" s="32">
        <v>3166.5460799999914</v>
      </c>
      <c r="M86" s="32">
        <v>1652.4090099999992</v>
      </c>
      <c r="N86" s="34">
        <v>1514.1370700000004</v>
      </c>
    </row>
    <row r="87" spans="1:14" ht="11.45" customHeight="1" x14ac:dyDescent="0.2">
      <c r="A87" s="10" t="s">
        <v>264</v>
      </c>
      <c r="B87" s="31"/>
      <c r="C87" s="37">
        <v>166.87244999999999</v>
      </c>
      <c r="D87" s="37">
        <v>85.689600000000013</v>
      </c>
      <c r="E87" s="37">
        <v>81.18285000000003</v>
      </c>
      <c r="F87" s="37">
        <v>466.60187000000008</v>
      </c>
      <c r="G87" s="37">
        <v>239.31073000000004</v>
      </c>
      <c r="H87" s="38">
        <v>227.29114000000001</v>
      </c>
      <c r="I87" s="84">
        <v>3137.7760399999997</v>
      </c>
      <c r="J87" s="37">
        <v>1619.8999900000003</v>
      </c>
      <c r="K87" s="38">
        <v>1517.8760500000003</v>
      </c>
      <c r="L87" s="37">
        <v>3192.9568600000021</v>
      </c>
      <c r="M87" s="37">
        <v>1651.3034000000002</v>
      </c>
      <c r="N87" s="39">
        <v>1541.6534600000011</v>
      </c>
    </row>
    <row r="88" spans="1:14" ht="5.45" customHeight="1" x14ac:dyDescent="0.2">
      <c r="A88" s="546"/>
      <c r="B88" s="546"/>
      <c r="C88" s="546"/>
      <c r="D88" s="546"/>
      <c r="E88" s="546"/>
      <c r="F88" s="546"/>
      <c r="G88" s="546"/>
      <c r="H88" s="546"/>
    </row>
    <row r="89" spans="1:14" ht="19.899999999999999" customHeight="1" x14ac:dyDescent="0.2">
      <c r="A89" s="547" t="s">
        <v>74</v>
      </c>
      <c r="B89" s="547"/>
      <c r="C89" s="547"/>
      <c r="D89" s="547"/>
      <c r="E89" s="547"/>
      <c r="F89" s="547"/>
      <c r="G89" s="547"/>
      <c r="H89" s="547"/>
    </row>
    <row r="91" spans="1:14" x14ac:dyDescent="0.2">
      <c r="A91" s="548" t="s">
        <v>2</v>
      </c>
      <c r="B91" s="548"/>
      <c r="C91" s="548"/>
      <c r="D91" s="548"/>
      <c r="E91" s="548"/>
      <c r="F91" s="548"/>
      <c r="G91" s="548"/>
      <c r="H91" s="548"/>
      <c r="I91" s="548"/>
      <c r="J91" s="548"/>
      <c r="K91" s="548"/>
      <c r="L91" s="548"/>
      <c r="M91" s="548"/>
      <c r="N91" s="548"/>
    </row>
    <row r="93" spans="1:14" x14ac:dyDescent="0.2">
      <c r="A93" s="15"/>
      <c r="B93" s="15"/>
      <c r="C93" s="15"/>
      <c r="D93" s="15"/>
      <c r="E93" s="15"/>
      <c r="F93" s="15"/>
      <c r="G93" s="15"/>
      <c r="H93" s="15"/>
    </row>
    <row r="95" spans="1:14" x14ac:dyDescent="0.2">
      <c r="M95" s="563"/>
      <c r="N95" s="563"/>
    </row>
  </sheetData>
  <mergeCells count="11">
    <mergeCell ref="A88:H88"/>
    <mergeCell ref="A89:H89"/>
    <mergeCell ref="A91:N91"/>
    <mergeCell ref="M95:N95"/>
    <mergeCell ref="L1:N1"/>
    <mergeCell ref="A5:A6"/>
    <mergeCell ref="C5:E5"/>
    <mergeCell ref="F5:H5"/>
    <mergeCell ref="I5:K5"/>
    <mergeCell ref="L5:N5"/>
    <mergeCell ref="A4:N4"/>
  </mergeCells>
  <hyperlinks>
    <hyperlink ref="L1:N1" location="ÍNDICE!A1" display="VOLVER AL ÍNDICE"/>
  </hyperlinks>
  <printOptions horizontalCentered="1" verticalCentered="1"/>
  <pageMargins left="0.78740157480314965" right="0.78740157480314965" top="0" bottom="0.78740157480314965" header="0.51181102362204722" footer="0.31496062992125984"/>
  <pageSetup paperSize="9" scale="75" orientation="portrait" r:id="rId1"/>
  <drawing r:id="rId2"/>
  <legacyDrawingHF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6"/>
  <sheetViews>
    <sheetView showGridLines="0" zoomScaleNormal="100" workbookViewId="0"/>
  </sheetViews>
  <sheetFormatPr baseColWidth="10" defaultColWidth="1.7109375" defaultRowHeight="12.75" x14ac:dyDescent="0.2"/>
  <cols>
    <col min="1" max="1" width="8.7109375" style="46" customWidth="1"/>
    <col min="2" max="2" width="0.28515625" style="46" customWidth="1"/>
    <col min="3" max="3" width="5.85546875" style="46" customWidth="1"/>
    <col min="4" max="4" width="6" style="46" customWidth="1"/>
    <col min="5" max="6" width="6.28515625" style="46" customWidth="1"/>
    <col min="7" max="7" width="6.140625" style="46" customWidth="1"/>
    <col min="8" max="8" width="5.85546875" style="46" customWidth="1"/>
    <col min="9" max="9" width="7.140625" style="15" customWidth="1"/>
    <col min="10" max="10" width="6.7109375" style="15" customWidth="1"/>
    <col min="11" max="11" width="6.140625" style="15" customWidth="1"/>
    <col min="12" max="13" width="6.7109375" style="15" customWidth="1"/>
    <col min="14" max="14" width="5.85546875" style="15" customWidth="1"/>
    <col min="15" max="16" width="1.7109375" style="15" customWidth="1"/>
    <col min="17" max="16384" width="1.7109375" style="15"/>
  </cols>
  <sheetData>
    <row r="1" spans="1:15" s="14" customFormat="1" ht="49.5" customHeight="1" x14ac:dyDescent="0.2">
      <c r="A1" s="13"/>
      <c r="B1" s="13"/>
      <c r="C1" s="13"/>
      <c r="D1" s="13"/>
      <c r="E1" s="13"/>
      <c r="F1" s="13"/>
      <c r="G1" s="13"/>
      <c r="H1" s="13"/>
      <c r="L1" s="555" t="s">
        <v>3</v>
      </c>
      <c r="M1" s="555"/>
      <c r="N1" s="555"/>
    </row>
    <row r="2" spans="1:15" s="14" customFormat="1" ht="13.5" customHeight="1" x14ac:dyDescent="0.2">
      <c r="A2" s="13"/>
      <c r="B2" s="13"/>
      <c r="C2" s="13"/>
      <c r="D2" s="13"/>
      <c r="E2" s="13"/>
      <c r="F2" s="13"/>
      <c r="G2" s="13"/>
      <c r="H2" s="13"/>
      <c r="L2" s="47"/>
      <c r="M2" s="47"/>
      <c r="N2" s="47"/>
    </row>
    <row r="3" spans="1:15" s="14" customFormat="1" ht="13.5" customHeight="1" thickBot="1" x14ac:dyDescent="0.25">
      <c r="A3" s="125" t="s">
        <v>2</v>
      </c>
      <c r="B3" s="13"/>
      <c r="C3" s="13"/>
      <c r="D3" s="13"/>
      <c r="E3" s="13"/>
      <c r="F3" s="13"/>
      <c r="G3" s="13"/>
      <c r="H3" s="13"/>
      <c r="L3" s="111"/>
      <c r="M3" s="111"/>
      <c r="N3" s="111"/>
    </row>
    <row r="4" spans="1:15" ht="27.75" customHeight="1" thickTop="1" thickBot="1" x14ac:dyDescent="0.25">
      <c r="A4" s="559" t="s">
        <v>97</v>
      </c>
      <c r="B4" s="560"/>
      <c r="C4" s="560"/>
      <c r="D4" s="560"/>
      <c r="E4" s="560"/>
      <c r="F4" s="560"/>
      <c r="G4" s="560"/>
      <c r="H4" s="560"/>
      <c r="I4" s="560"/>
      <c r="J4" s="560"/>
      <c r="K4" s="560"/>
      <c r="L4" s="560"/>
      <c r="M4" s="560"/>
      <c r="N4" s="561"/>
    </row>
    <row r="5" spans="1:15" ht="15" customHeight="1" thickTop="1" x14ac:dyDescent="0.2">
      <c r="A5" s="549" t="s">
        <v>4</v>
      </c>
      <c r="B5" s="16"/>
      <c r="C5" s="551" t="s">
        <v>75</v>
      </c>
      <c r="D5" s="552"/>
      <c r="E5" s="553"/>
      <c r="F5" s="551" t="s">
        <v>76</v>
      </c>
      <c r="G5" s="552"/>
      <c r="H5" s="553"/>
      <c r="I5" s="551" t="s">
        <v>77</v>
      </c>
      <c r="J5" s="552"/>
      <c r="K5" s="553"/>
      <c r="L5" s="551" t="s">
        <v>78</v>
      </c>
      <c r="M5" s="552"/>
      <c r="N5" s="558"/>
    </row>
    <row r="6" spans="1:15" ht="13.5" customHeight="1" x14ac:dyDescent="0.2">
      <c r="A6" s="550"/>
      <c r="B6" s="17"/>
      <c r="C6" s="129" t="s">
        <v>79</v>
      </c>
      <c r="D6" s="129" t="s">
        <v>80</v>
      </c>
      <c r="E6" s="129" t="s">
        <v>81</v>
      </c>
      <c r="F6" s="129" t="s">
        <v>79</v>
      </c>
      <c r="G6" s="129" t="s">
        <v>80</v>
      </c>
      <c r="H6" s="129" t="s">
        <v>81</v>
      </c>
      <c r="I6" s="129" t="s">
        <v>79</v>
      </c>
      <c r="J6" s="129" t="s">
        <v>80</v>
      </c>
      <c r="K6" s="129" t="s">
        <v>81</v>
      </c>
      <c r="L6" s="129" t="s">
        <v>79</v>
      </c>
      <c r="M6" s="129" t="s">
        <v>80</v>
      </c>
      <c r="N6" s="130" t="s">
        <v>81</v>
      </c>
    </row>
    <row r="7" spans="1:15" ht="6.75" customHeight="1" x14ac:dyDescent="0.2">
      <c r="A7" s="24"/>
      <c r="B7" s="25"/>
      <c r="C7" s="26"/>
      <c r="D7" s="26"/>
      <c r="E7" s="26"/>
      <c r="F7" s="26"/>
      <c r="G7" s="27"/>
      <c r="H7" s="27"/>
      <c r="I7" s="26"/>
      <c r="J7" s="27"/>
      <c r="K7" s="27"/>
      <c r="L7" s="26"/>
      <c r="M7" s="26"/>
      <c r="N7" s="29"/>
    </row>
    <row r="8" spans="1:15" ht="11.45" customHeight="1" x14ac:dyDescent="0.2">
      <c r="A8" s="30" t="s">
        <v>5</v>
      </c>
      <c r="B8" s="31"/>
      <c r="C8" s="32">
        <v>1852.6</v>
      </c>
      <c r="D8" s="32">
        <v>1101.4000000000001</v>
      </c>
      <c r="E8" s="32">
        <v>751.1</v>
      </c>
      <c r="F8" s="32">
        <v>4456.1000000000004</v>
      </c>
      <c r="G8" s="32">
        <v>2576.4</v>
      </c>
      <c r="H8" s="33">
        <v>1879.6</v>
      </c>
      <c r="I8" s="32">
        <v>16984</v>
      </c>
      <c r="J8" s="32">
        <v>10469.300000000001</v>
      </c>
      <c r="K8" s="33">
        <v>6514.8</v>
      </c>
      <c r="L8" s="32">
        <v>17092.7</v>
      </c>
      <c r="M8" s="32">
        <v>10540.6</v>
      </c>
      <c r="N8" s="34">
        <v>6552.2</v>
      </c>
      <c r="O8" s="48"/>
    </row>
    <row r="9" spans="1:15" ht="11.45" customHeight="1" x14ac:dyDescent="0.2">
      <c r="A9" s="36" t="s">
        <v>6</v>
      </c>
      <c r="B9" s="31"/>
      <c r="C9" s="37">
        <v>1899.5</v>
      </c>
      <c r="D9" s="37">
        <v>1126.4000000000001</v>
      </c>
      <c r="E9" s="37">
        <v>773.1</v>
      </c>
      <c r="F9" s="37">
        <v>4563.7</v>
      </c>
      <c r="G9" s="37">
        <v>2628.6000000000004</v>
      </c>
      <c r="H9" s="38">
        <v>1935.1999999999998</v>
      </c>
      <c r="I9" s="37">
        <v>17311.400000000001</v>
      </c>
      <c r="J9" s="37">
        <v>10624.1</v>
      </c>
      <c r="K9" s="38">
        <v>6687.3</v>
      </c>
      <c r="L9" s="37">
        <v>17423.2</v>
      </c>
      <c r="M9" s="37">
        <v>10696.6</v>
      </c>
      <c r="N9" s="39">
        <v>6726.6</v>
      </c>
      <c r="O9" s="48"/>
    </row>
    <row r="10" spans="1:15" ht="11.45" customHeight="1" x14ac:dyDescent="0.2">
      <c r="A10" s="30" t="s">
        <v>7</v>
      </c>
      <c r="B10" s="31"/>
      <c r="C10" s="32">
        <v>1973.5</v>
      </c>
      <c r="D10" s="32">
        <v>1167.1000000000001</v>
      </c>
      <c r="E10" s="32">
        <v>806.4</v>
      </c>
      <c r="F10" s="32">
        <v>4679.5</v>
      </c>
      <c r="G10" s="32">
        <v>2691</v>
      </c>
      <c r="H10" s="33">
        <v>1988.4</v>
      </c>
      <c r="I10" s="32">
        <v>17538.599999999999</v>
      </c>
      <c r="J10" s="32">
        <v>10739.5</v>
      </c>
      <c r="K10" s="33">
        <v>6799</v>
      </c>
      <c r="L10" s="32">
        <v>17646</v>
      </c>
      <c r="M10" s="32">
        <v>10810.3</v>
      </c>
      <c r="N10" s="34">
        <v>6835.7</v>
      </c>
      <c r="O10" s="48"/>
    </row>
    <row r="11" spans="1:15" ht="11.45" customHeight="1" x14ac:dyDescent="0.2">
      <c r="A11" s="36" t="s">
        <v>8</v>
      </c>
      <c r="B11" s="31"/>
      <c r="C11" s="37">
        <v>1871.5</v>
      </c>
      <c r="D11" s="37">
        <v>1114.2</v>
      </c>
      <c r="E11" s="37">
        <v>757.3</v>
      </c>
      <c r="F11" s="37">
        <v>4591.3</v>
      </c>
      <c r="G11" s="37">
        <v>2640.7</v>
      </c>
      <c r="H11" s="38">
        <v>1950.6</v>
      </c>
      <c r="I11" s="37">
        <v>17634.400000000001</v>
      </c>
      <c r="J11" s="37">
        <v>10740.599999999999</v>
      </c>
      <c r="K11" s="38">
        <v>6893.6</v>
      </c>
      <c r="L11" s="37">
        <v>17740.5</v>
      </c>
      <c r="M11" s="37">
        <v>10811.8</v>
      </c>
      <c r="N11" s="39">
        <v>6928.6</v>
      </c>
      <c r="O11" s="48"/>
    </row>
    <row r="12" spans="1:15" ht="11.45" customHeight="1" x14ac:dyDescent="0.2">
      <c r="A12" s="30" t="s">
        <v>9</v>
      </c>
      <c r="B12" s="31"/>
      <c r="C12" s="32">
        <v>1850.5</v>
      </c>
      <c r="D12" s="32">
        <v>1099.8999999999999</v>
      </c>
      <c r="E12" s="32">
        <v>750.6</v>
      </c>
      <c r="F12" s="32">
        <v>4556.7</v>
      </c>
      <c r="G12" s="32">
        <v>2612.3999999999996</v>
      </c>
      <c r="H12" s="33">
        <v>1944.3000000000002</v>
      </c>
      <c r="I12" s="32">
        <v>17661.600000000002</v>
      </c>
      <c r="J12" s="32">
        <v>10731.8</v>
      </c>
      <c r="K12" s="33">
        <v>6929.8</v>
      </c>
      <c r="L12" s="32">
        <v>17770.2</v>
      </c>
      <c r="M12" s="32">
        <v>10803</v>
      </c>
      <c r="N12" s="34">
        <v>6967.2</v>
      </c>
      <c r="O12" s="48"/>
    </row>
    <row r="13" spans="1:15" ht="11.45" customHeight="1" x14ac:dyDescent="0.2">
      <c r="A13" s="36" t="s">
        <v>10</v>
      </c>
      <c r="B13" s="31"/>
      <c r="C13" s="37">
        <v>1865.6</v>
      </c>
      <c r="D13" s="37">
        <v>1097.7</v>
      </c>
      <c r="E13" s="37">
        <v>767.80000000000007</v>
      </c>
      <c r="F13" s="37">
        <v>4617.8999999999996</v>
      </c>
      <c r="G13" s="37">
        <v>2634.1000000000004</v>
      </c>
      <c r="H13" s="38">
        <v>1983.7000000000003</v>
      </c>
      <c r="I13" s="37">
        <v>17903.900000000001</v>
      </c>
      <c r="J13" s="37">
        <v>10850</v>
      </c>
      <c r="K13" s="38">
        <v>7053.9</v>
      </c>
      <c r="L13" s="37">
        <v>18018.900000000001</v>
      </c>
      <c r="M13" s="37">
        <v>10925.2</v>
      </c>
      <c r="N13" s="39">
        <v>7093.7</v>
      </c>
      <c r="O13" s="48"/>
    </row>
    <row r="14" spans="1:15" ht="11.45" customHeight="1" x14ac:dyDescent="0.2">
      <c r="A14" s="30" t="s">
        <v>11</v>
      </c>
      <c r="B14" s="31"/>
      <c r="C14" s="32">
        <v>1960.1</v>
      </c>
      <c r="D14" s="32">
        <v>1163.0999999999999</v>
      </c>
      <c r="E14" s="32">
        <v>796.9</v>
      </c>
      <c r="F14" s="32">
        <v>4744.3999999999996</v>
      </c>
      <c r="G14" s="32">
        <v>2710.1</v>
      </c>
      <c r="H14" s="33">
        <v>2034.1999999999998</v>
      </c>
      <c r="I14" s="32">
        <v>18179.399999999998</v>
      </c>
      <c r="J14" s="32">
        <v>10998.8</v>
      </c>
      <c r="K14" s="33">
        <v>7180.6</v>
      </c>
      <c r="L14" s="32">
        <v>18289.099999999999</v>
      </c>
      <c r="M14" s="32">
        <v>11069</v>
      </c>
      <c r="N14" s="34">
        <v>7220.1</v>
      </c>
      <c r="O14" s="48"/>
    </row>
    <row r="15" spans="1:15" ht="11.45" customHeight="1" x14ac:dyDescent="0.2">
      <c r="A15" s="36" t="s">
        <v>12</v>
      </c>
      <c r="B15" s="31"/>
      <c r="C15" s="37">
        <v>1879.6000000000001</v>
      </c>
      <c r="D15" s="37">
        <v>1121.9000000000001</v>
      </c>
      <c r="E15" s="37">
        <v>757.6</v>
      </c>
      <c r="F15" s="37">
        <v>4699.3</v>
      </c>
      <c r="G15" s="37">
        <v>2688.9</v>
      </c>
      <c r="H15" s="38">
        <v>2010.4</v>
      </c>
      <c r="I15" s="37">
        <v>18383.2</v>
      </c>
      <c r="J15" s="37">
        <v>11086.2</v>
      </c>
      <c r="K15" s="38">
        <v>7297</v>
      </c>
      <c r="L15" s="37">
        <v>18490.8</v>
      </c>
      <c r="M15" s="37">
        <v>11155.1</v>
      </c>
      <c r="N15" s="39">
        <v>7335.7</v>
      </c>
      <c r="O15" s="48"/>
    </row>
    <row r="16" spans="1:15" ht="11.45" customHeight="1" x14ac:dyDescent="0.2">
      <c r="A16" s="30" t="s">
        <v>13</v>
      </c>
      <c r="B16" s="31"/>
      <c r="C16" s="32">
        <v>1933.4</v>
      </c>
      <c r="D16" s="32">
        <v>1147.5</v>
      </c>
      <c r="E16" s="32">
        <v>785.9</v>
      </c>
      <c r="F16" s="32">
        <v>4766.5</v>
      </c>
      <c r="G16" s="32">
        <v>2719.1</v>
      </c>
      <c r="H16" s="33">
        <v>2047.4</v>
      </c>
      <c r="I16" s="32">
        <v>18596.899999999998</v>
      </c>
      <c r="J16" s="32">
        <v>11171.1</v>
      </c>
      <c r="K16" s="33">
        <v>7425.8</v>
      </c>
      <c r="L16" s="32">
        <v>18736.099999999999</v>
      </c>
      <c r="M16" s="32">
        <v>11263.6</v>
      </c>
      <c r="N16" s="34">
        <v>7472.5</v>
      </c>
      <c r="O16" s="48"/>
    </row>
    <row r="17" spans="1:15" ht="11.45" customHeight="1" x14ac:dyDescent="0.2">
      <c r="A17" s="36" t="s">
        <v>14</v>
      </c>
      <c r="B17" s="31"/>
      <c r="C17" s="37">
        <v>2014.7</v>
      </c>
      <c r="D17" s="37">
        <v>1166.0999999999999</v>
      </c>
      <c r="E17" s="37">
        <v>848.6</v>
      </c>
      <c r="F17" s="37">
        <v>4844.8999999999996</v>
      </c>
      <c r="G17" s="37">
        <v>2732.8999999999996</v>
      </c>
      <c r="H17" s="38">
        <v>2112.1</v>
      </c>
      <c r="I17" s="37">
        <v>19026.699999999997</v>
      </c>
      <c r="J17" s="37">
        <v>11342.8</v>
      </c>
      <c r="K17" s="38">
        <v>7683.9000000000005</v>
      </c>
      <c r="L17" s="37">
        <v>19160.599999999999</v>
      </c>
      <c r="M17" s="37">
        <v>11433.8</v>
      </c>
      <c r="N17" s="39">
        <v>7726.8</v>
      </c>
      <c r="O17" s="48"/>
    </row>
    <row r="18" spans="1:15" ht="11.45" customHeight="1" x14ac:dyDescent="0.2">
      <c r="A18" s="30" t="s">
        <v>15</v>
      </c>
      <c r="B18" s="31"/>
      <c r="C18" s="32">
        <v>2145.5</v>
      </c>
      <c r="D18" s="32">
        <v>1247.8</v>
      </c>
      <c r="E18" s="32">
        <v>897.7</v>
      </c>
      <c r="F18" s="32">
        <v>5013.3</v>
      </c>
      <c r="G18" s="32">
        <v>2836</v>
      </c>
      <c r="H18" s="33">
        <v>2177.3000000000002</v>
      </c>
      <c r="I18" s="32">
        <v>19286.3</v>
      </c>
      <c r="J18" s="32">
        <v>11530.1</v>
      </c>
      <c r="K18" s="33">
        <v>7756.2</v>
      </c>
      <c r="L18" s="32">
        <v>19422.099999999999</v>
      </c>
      <c r="M18" s="32">
        <v>11620.7</v>
      </c>
      <c r="N18" s="34">
        <v>7801.4</v>
      </c>
      <c r="O18" s="48"/>
    </row>
    <row r="19" spans="1:15" ht="11.45" customHeight="1" x14ac:dyDescent="0.2">
      <c r="A19" s="36" t="s">
        <v>16</v>
      </c>
      <c r="B19" s="31"/>
      <c r="C19" s="37">
        <v>2014.1000000000001</v>
      </c>
      <c r="D19" s="37">
        <v>1167.2</v>
      </c>
      <c r="E19" s="37">
        <v>846.9</v>
      </c>
      <c r="F19" s="37">
        <v>4879.2</v>
      </c>
      <c r="G19" s="37">
        <v>2755.2</v>
      </c>
      <c r="H19" s="38">
        <v>2124</v>
      </c>
      <c r="I19" s="37">
        <v>19362.2</v>
      </c>
      <c r="J19" s="37">
        <v>11519.5</v>
      </c>
      <c r="K19" s="38">
        <v>7842.9</v>
      </c>
      <c r="L19" s="37">
        <v>19509.2</v>
      </c>
      <c r="M19" s="37">
        <v>11622</v>
      </c>
      <c r="N19" s="39">
        <v>7887.2</v>
      </c>
      <c r="O19" s="48"/>
    </row>
    <row r="20" spans="1:15" ht="11.45" customHeight="1" x14ac:dyDescent="0.2">
      <c r="A20" s="30" t="s">
        <v>17</v>
      </c>
      <c r="B20" s="31"/>
      <c r="C20" s="32">
        <v>1982.3000000000002</v>
      </c>
      <c r="D20" s="32">
        <v>1125.3</v>
      </c>
      <c r="E20" s="32">
        <v>857</v>
      </c>
      <c r="F20" s="32">
        <v>4821.3</v>
      </c>
      <c r="G20" s="32">
        <v>2709.5</v>
      </c>
      <c r="H20" s="33">
        <v>2111.6999999999998</v>
      </c>
      <c r="I20" s="32">
        <v>19437.600000000002</v>
      </c>
      <c r="J20" s="32">
        <v>11542</v>
      </c>
      <c r="K20" s="33">
        <v>7895.8</v>
      </c>
      <c r="L20" s="32">
        <v>19578.400000000001</v>
      </c>
      <c r="M20" s="32">
        <v>11637.3</v>
      </c>
      <c r="N20" s="34">
        <v>7941.2</v>
      </c>
      <c r="O20" s="48"/>
    </row>
    <row r="21" spans="1:15" ht="11.45" customHeight="1" x14ac:dyDescent="0.2">
      <c r="A21" s="36" t="s">
        <v>18</v>
      </c>
      <c r="B21" s="31"/>
      <c r="C21" s="37">
        <v>2035.6999999999998</v>
      </c>
      <c r="D21" s="37">
        <v>1157.3</v>
      </c>
      <c r="E21" s="37">
        <v>878.4</v>
      </c>
      <c r="F21" s="37">
        <v>4913.6000000000004</v>
      </c>
      <c r="G21" s="37">
        <v>2753.1</v>
      </c>
      <c r="H21" s="38">
        <v>2160.5</v>
      </c>
      <c r="I21" s="37">
        <v>19734.699999999997</v>
      </c>
      <c r="J21" s="37">
        <v>11663.1</v>
      </c>
      <c r="K21" s="38">
        <v>8071.5999999999995</v>
      </c>
      <c r="L21" s="37">
        <v>19891.599999999999</v>
      </c>
      <c r="M21" s="37">
        <v>11772.7</v>
      </c>
      <c r="N21" s="39">
        <v>8118.9</v>
      </c>
      <c r="O21" s="48"/>
    </row>
    <row r="22" spans="1:15" ht="11.45" customHeight="1" x14ac:dyDescent="0.2">
      <c r="A22" s="30" t="s">
        <v>19</v>
      </c>
      <c r="B22" s="31"/>
      <c r="C22" s="32">
        <v>2138.1999999999998</v>
      </c>
      <c r="D22" s="32">
        <v>1240.3</v>
      </c>
      <c r="E22" s="32">
        <v>897.9</v>
      </c>
      <c r="F22" s="32">
        <v>5042.1000000000004</v>
      </c>
      <c r="G22" s="32">
        <v>2846.3999999999996</v>
      </c>
      <c r="H22" s="33">
        <v>2195.6999999999998</v>
      </c>
      <c r="I22" s="32">
        <v>19939.7</v>
      </c>
      <c r="J22" s="32">
        <v>11821.8</v>
      </c>
      <c r="K22" s="33">
        <v>8117.7</v>
      </c>
      <c r="L22" s="32">
        <v>20091</v>
      </c>
      <c r="M22" s="32">
        <v>11928.9</v>
      </c>
      <c r="N22" s="34">
        <v>8162</v>
      </c>
      <c r="O22" s="48"/>
    </row>
    <row r="23" spans="1:15" ht="11.45" customHeight="1" x14ac:dyDescent="0.2">
      <c r="A23" s="36" t="s">
        <v>20</v>
      </c>
      <c r="B23" s="31"/>
      <c r="C23" s="37">
        <v>2010.6000000000001</v>
      </c>
      <c r="D23" s="37">
        <v>1166.4000000000001</v>
      </c>
      <c r="E23" s="37">
        <v>844.2</v>
      </c>
      <c r="F23" s="37">
        <v>4905.1000000000004</v>
      </c>
      <c r="G23" s="37">
        <v>2757.1000000000004</v>
      </c>
      <c r="H23" s="38">
        <v>2148</v>
      </c>
      <c r="I23" s="37">
        <v>20057.400000000001</v>
      </c>
      <c r="J23" s="37">
        <v>11801.900000000001</v>
      </c>
      <c r="K23" s="38">
        <v>8255.3000000000011</v>
      </c>
      <c r="L23" s="37">
        <v>20195.400000000001</v>
      </c>
      <c r="M23" s="37">
        <v>11895.2</v>
      </c>
      <c r="N23" s="39">
        <v>8300.2000000000007</v>
      </c>
      <c r="O23" s="48"/>
    </row>
    <row r="24" spans="1:15" ht="11.45" customHeight="1" x14ac:dyDescent="0.2">
      <c r="A24" s="30" t="s">
        <v>21</v>
      </c>
      <c r="B24" s="31"/>
      <c r="C24" s="32">
        <v>1964.4</v>
      </c>
      <c r="D24" s="32">
        <v>1155.2</v>
      </c>
      <c r="E24" s="32">
        <v>809.1</v>
      </c>
      <c r="F24" s="32">
        <v>4852.3999999999996</v>
      </c>
      <c r="G24" s="32">
        <v>2736</v>
      </c>
      <c r="H24" s="33">
        <v>2116.3000000000002</v>
      </c>
      <c r="I24" s="32">
        <v>20123.7</v>
      </c>
      <c r="J24" s="32">
        <v>11823.1</v>
      </c>
      <c r="K24" s="33">
        <v>8300.5999999999985</v>
      </c>
      <c r="L24" s="32">
        <v>20267.5</v>
      </c>
      <c r="M24" s="32">
        <v>11923.7</v>
      </c>
      <c r="N24" s="34">
        <v>8343.7999999999993</v>
      </c>
      <c r="O24" s="45"/>
    </row>
    <row r="25" spans="1:15" ht="11.45" customHeight="1" x14ac:dyDescent="0.2">
      <c r="A25" s="36" t="s">
        <v>22</v>
      </c>
      <c r="B25" s="31"/>
      <c r="C25" s="37">
        <v>2010</v>
      </c>
      <c r="D25" s="37">
        <v>1170.5999999999999</v>
      </c>
      <c r="E25" s="37">
        <v>839.59999999999991</v>
      </c>
      <c r="F25" s="37">
        <v>4935.3</v>
      </c>
      <c r="G25" s="37">
        <v>2781.3</v>
      </c>
      <c r="H25" s="38">
        <v>2154.1999999999998</v>
      </c>
      <c r="I25" s="37">
        <v>20448.2</v>
      </c>
      <c r="J25" s="37">
        <v>11990.8</v>
      </c>
      <c r="K25" s="38">
        <v>8457.4000000000015</v>
      </c>
      <c r="L25" s="37">
        <v>20580.900000000001</v>
      </c>
      <c r="M25" s="37">
        <v>12083.3</v>
      </c>
      <c r="N25" s="39">
        <v>8497.7000000000007</v>
      </c>
      <c r="O25" s="45"/>
    </row>
    <row r="26" spans="1:15" ht="11.45" customHeight="1" x14ac:dyDescent="0.2">
      <c r="A26" s="30" t="s">
        <v>23</v>
      </c>
      <c r="B26" s="31"/>
      <c r="C26" s="32">
        <v>2122.5</v>
      </c>
      <c r="D26" s="32">
        <v>1211.3000000000002</v>
      </c>
      <c r="E26" s="32">
        <v>911.1</v>
      </c>
      <c r="F26" s="32">
        <v>5027.6000000000004</v>
      </c>
      <c r="G26" s="32">
        <v>2809.3</v>
      </c>
      <c r="H26" s="33">
        <v>2218.1</v>
      </c>
      <c r="I26" s="32">
        <v>20606</v>
      </c>
      <c r="J26" s="32">
        <v>12074.3</v>
      </c>
      <c r="K26" s="33">
        <v>8531.7000000000007</v>
      </c>
      <c r="L26" s="32">
        <v>20753.400000000001</v>
      </c>
      <c r="M26" s="32">
        <v>12175.9</v>
      </c>
      <c r="N26" s="34">
        <v>8577.5</v>
      </c>
      <c r="O26" s="45"/>
    </row>
    <row r="27" spans="1:15" ht="11.45" customHeight="1" x14ac:dyDescent="0.2">
      <c r="A27" s="36" t="s">
        <v>24</v>
      </c>
      <c r="B27" s="31"/>
      <c r="C27" s="37">
        <v>1958.2</v>
      </c>
      <c r="D27" s="37">
        <v>1117.5</v>
      </c>
      <c r="E27" s="37">
        <v>840.7</v>
      </c>
      <c r="F27" s="37">
        <v>4820.2</v>
      </c>
      <c r="G27" s="37">
        <v>2688.6</v>
      </c>
      <c r="H27" s="38">
        <v>2131.6000000000004</v>
      </c>
      <c r="I27" s="37">
        <v>20569.600000000002</v>
      </c>
      <c r="J27" s="37">
        <v>11983.800000000001</v>
      </c>
      <c r="K27" s="38">
        <v>8585.7999999999993</v>
      </c>
      <c r="L27" s="37">
        <v>20717.900000000001</v>
      </c>
      <c r="M27" s="37">
        <v>12086.6</v>
      </c>
      <c r="N27" s="39">
        <v>8631.2999999999993</v>
      </c>
      <c r="O27" s="45"/>
    </row>
    <row r="28" spans="1:15" ht="11.45" customHeight="1" x14ac:dyDescent="0.2">
      <c r="A28" s="30" t="s">
        <v>25</v>
      </c>
      <c r="B28" s="31"/>
      <c r="C28" s="32">
        <v>1871.7</v>
      </c>
      <c r="D28" s="32">
        <v>1070.8</v>
      </c>
      <c r="E28" s="32">
        <v>800.90000000000009</v>
      </c>
      <c r="F28" s="32">
        <v>4680.2</v>
      </c>
      <c r="G28" s="32">
        <v>2590.8000000000002</v>
      </c>
      <c r="H28" s="33">
        <v>2089.4</v>
      </c>
      <c r="I28" s="32">
        <v>20473.2</v>
      </c>
      <c r="J28" s="32">
        <v>11917.3</v>
      </c>
      <c r="K28" s="33">
        <v>8555.7999999999993</v>
      </c>
      <c r="L28" s="32">
        <v>20620</v>
      </c>
      <c r="M28" s="32">
        <v>12014</v>
      </c>
      <c r="N28" s="34">
        <v>8605.9</v>
      </c>
      <c r="O28" s="45"/>
    </row>
    <row r="29" spans="1:15" ht="11.45" customHeight="1" x14ac:dyDescent="0.2">
      <c r="A29" s="36" t="s">
        <v>26</v>
      </c>
      <c r="B29" s="31"/>
      <c r="C29" s="37">
        <v>1853.1</v>
      </c>
      <c r="D29" s="37">
        <v>1042.3</v>
      </c>
      <c r="E29" s="37">
        <v>810.80000000000007</v>
      </c>
      <c r="F29" s="37">
        <v>4628</v>
      </c>
      <c r="G29" s="37">
        <v>2527.8000000000002</v>
      </c>
      <c r="H29" s="38">
        <v>2100.2000000000003</v>
      </c>
      <c r="I29" s="37">
        <v>20493.800000000003</v>
      </c>
      <c r="J29" s="37">
        <v>11849.400000000001</v>
      </c>
      <c r="K29" s="38">
        <v>8644.4</v>
      </c>
      <c r="L29" s="37">
        <v>20646.900000000001</v>
      </c>
      <c r="M29" s="37">
        <v>11950.2</v>
      </c>
      <c r="N29" s="39">
        <v>8696.7999999999993</v>
      </c>
      <c r="O29" s="45"/>
    </row>
    <row r="30" spans="1:15" ht="11.45" customHeight="1" x14ac:dyDescent="0.2">
      <c r="A30" s="30" t="s">
        <v>27</v>
      </c>
      <c r="B30" s="31"/>
      <c r="C30" s="32">
        <v>1936.2</v>
      </c>
      <c r="D30" s="32">
        <v>1076.3</v>
      </c>
      <c r="E30" s="32">
        <v>859.8</v>
      </c>
      <c r="F30" s="32">
        <v>4622.3</v>
      </c>
      <c r="G30" s="32">
        <v>2504.8999999999996</v>
      </c>
      <c r="H30" s="33">
        <v>2117.3000000000002</v>
      </c>
      <c r="I30" s="32">
        <v>20399.400000000001</v>
      </c>
      <c r="J30" s="32">
        <v>11743</v>
      </c>
      <c r="K30" s="33">
        <v>8656.6</v>
      </c>
      <c r="L30" s="32">
        <v>20556.400000000001</v>
      </c>
      <c r="M30" s="32">
        <v>11841.6</v>
      </c>
      <c r="N30" s="34">
        <v>8714.9</v>
      </c>
      <c r="O30" s="45"/>
    </row>
    <row r="31" spans="1:15" ht="11.45" customHeight="1" x14ac:dyDescent="0.2">
      <c r="A31" s="36" t="s">
        <v>28</v>
      </c>
      <c r="B31" s="31"/>
      <c r="C31" s="37">
        <v>1686.3</v>
      </c>
      <c r="D31" s="37">
        <v>914.6</v>
      </c>
      <c r="E31" s="37">
        <v>771.6</v>
      </c>
      <c r="F31" s="37">
        <v>4276.3</v>
      </c>
      <c r="G31" s="37">
        <v>2264.8000000000002</v>
      </c>
      <c r="H31" s="38">
        <v>2011.4</v>
      </c>
      <c r="I31" s="37">
        <v>19899.5</v>
      </c>
      <c r="J31" s="37">
        <v>11322.699999999999</v>
      </c>
      <c r="K31" s="38">
        <v>8576.7999999999993</v>
      </c>
      <c r="L31" s="37">
        <v>20055.3</v>
      </c>
      <c r="M31" s="37">
        <v>11414.9</v>
      </c>
      <c r="N31" s="39">
        <v>8640.4</v>
      </c>
      <c r="O31" s="45"/>
    </row>
    <row r="32" spans="1:15" ht="11.45" customHeight="1" x14ac:dyDescent="0.2">
      <c r="A32" s="30" t="s">
        <v>29</v>
      </c>
      <c r="B32" s="31"/>
      <c r="C32" s="32">
        <v>1475.2</v>
      </c>
      <c r="D32" s="32">
        <v>801.6</v>
      </c>
      <c r="E32" s="32">
        <v>673.6</v>
      </c>
      <c r="F32" s="32">
        <v>3913.1000000000004</v>
      </c>
      <c r="G32" s="32">
        <v>2064.6999999999998</v>
      </c>
      <c r="H32" s="33">
        <v>1848.4</v>
      </c>
      <c r="I32" s="32">
        <v>19135.300000000003</v>
      </c>
      <c r="J32" s="32">
        <v>10811.1</v>
      </c>
      <c r="K32" s="33">
        <v>8324</v>
      </c>
      <c r="L32" s="32">
        <v>19284.400000000001</v>
      </c>
      <c r="M32" s="32">
        <v>10899.2</v>
      </c>
      <c r="N32" s="34">
        <v>8385.2000000000007</v>
      </c>
      <c r="O32" s="45"/>
    </row>
    <row r="33" spans="1:15" ht="11.45" customHeight="1" x14ac:dyDescent="0.2">
      <c r="A33" s="36" t="s">
        <v>30</v>
      </c>
      <c r="B33" s="31"/>
      <c r="C33" s="37">
        <v>1400.5</v>
      </c>
      <c r="D33" s="37">
        <v>747.9</v>
      </c>
      <c r="E33" s="37">
        <v>652.6</v>
      </c>
      <c r="F33" s="37">
        <v>3792.5</v>
      </c>
      <c r="G33" s="37">
        <v>1986.6</v>
      </c>
      <c r="H33" s="38">
        <v>1805.9</v>
      </c>
      <c r="I33" s="37">
        <v>19010</v>
      </c>
      <c r="J33" s="37">
        <v>10691.5</v>
      </c>
      <c r="K33" s="38">
        <v>8318.7000000000007</v>
      </c>
      <c r="L33" s="37">
        <v>19154.2</v>
      </c>
      <c r="M33" s="37">
        <v>10777.1</v>
      </c>
      <c r="N33" s="39">
        <v>8377.2000000000007</v>
      </c>
      <c r="O33" s="45"/>
    </row>
    <row r="34" spans="1:15" ht="11.45" customHeight="1" x14ac:dyDescent="0.2">
      <c r="A34" s="30" t="s">
        <v>31</v>
      </c>
      <c r="B34" s="31"/>
      <c r="C34" s="32">
        <v>1420.1000000000001</v>
      </c>
      <c r="D34" s="32">
        <v>760.09999999999991</v>
      </c>
      <c r="E34" s="32">
        <v>660.1</v>
      </c>
      <c r="F34" s="32">
        <v>3743.1000000000004</v>
      </c>
      <c r="G34" s="32">
        <v>1958.6</v>
      </c>
      <c r="H34" s="33">
        <v>1784.6</v>
      </c>
      <c r="I34" s="32">
        <v>18952.5</v>
      </c>
      <c r="J34" s="32">
        <v>10614.8</v>
      </c>
      <c r="K34" s="33">
        <v>8337.7000000000007</v>
      </c>
      <c r="L34" s="32">
        <v>19098.400000000001</v>
      </c>
      <c r="M34" s="32">
        <v>10705.3</v>
      </c>
      <c r="N34" s="34">
        <v>8393.2000000000007</v>
      </c>
      <c r="O34" s="45"/>
    </row>
    <row r="35" spans="1:15" ht="11.45" customHeight="1" x14ac:dyDescent="0.2">
      <c r="A35" s="41" t="s">
        <v>32</v>
      </c>
      <c r="B35" s="31"/>
      <c r="C35" s="37">
        <v>1292.8999999999999</v>
      </c>
      <c r="D35" s="37">
        <v>683.6</v>
      </c>
      <c r="E35" s="37">
        <v>609.29999999999995</v>
      </c>
      <c r="F35" s="37">
        <v>3566.5</v>
      </c>
      <c r="G35" s="37">
        <v>1854.5</v>
      </c>
      <c r="H35" s="38">
        <v>1711.8999999999999</v>
      </c>
      <c r="I35" s="37">
        <v>18732.100000000002</v>
      </c>
      <c r="J35" s="37">
        <v>10455.799999999999</v>
      </c>
      <c r="K35" s="38">
        <v>8276.4000000000015</v>
      </c>
      <c r="L35" s="37">
        <v>18890.400000000001</v>
      </c>
      <c r="M35" s="37">
        <v>10550.8</v>
      </c>
      <c r="N35" s="39">
        <v>8339.7000000000007</v>
      </c>
      <c r="O35" s="45"/>
    </row>
    <row r="36" spans="1:15" ht="11.45" customHeight="1" x14ac:dyDescent="0.2">
      <c r="A36" s="30" t="s">
        <v>83</v>
      </c>
      <c r="B36" s="31"/>
      <c r="C36" s="32">
        <v>1223.5</v>
      </c>
      <c r="D36" s="32">
        <v>635.20000000000005</v>
      </c>
      <c r="E36" s="32">
        <v>588.29999999999995</v>
      </c>
      <c r="F36" s="32">
        <v>3427.2</v>
      </c>
      <c r="G36" s="32">
        <v>1753.3</v>
      </c>
      <c r="H36" s="33">
        <v>1673.8999999999999</v>
      </c>
      <c r="I36" s="32">
        <v>18506.400000000001</v>
      </c>
      <c r="J36" s="32">
        <v>10285</v>
      </c>
      <c r="K36" s="33">
        <v>8221.2999999999993</v>
      </c>
      <c r="L36" s="32">
        <v>18652.900000000001</v>
      </c>
      <c r="M36" s="32">
        <v>10369.299999999999</v>
      </c>
      <c r="N36" s="34">
        <v>8283.5</v>
      </c>
      <c r="O36" s="45"/>
    </row>
    <row r="37" spans="1:15" ht="11.45" customHeight="1" x14ac:dyDescent="0.2">
      <c r="A37" s="36" t="s">
        <v>33</v>
      </c>
      <c r="B37" s="31"/>
      <c r="C37" s="37">
        <v>1215.0999999999999</v>
      </c>
      <c r="D37" s="37">
        <v>648.69999999999993</v>
      </c>
      <c r="E37" s="37">
        <v>566.5</v>
      </c>
      <c r="F37" s="37">
        <v>3402.5</v>
      </c>
      <c r="G37" s="37">
        <v>1765.5</v>
      </c>
      <c r="H37" s="38">
        <v>1637.1</v>
      </c>
      <c r="I37" s="37">
        <v>18598.699999999997</v>
      </c>
      <c r="J37" s="37">
        <v>10383.900000000001</v>
      </c>
      <c r="K37" s="38">
        <v>8214.7999999999993</v>
      </c>
      <c r="L37" s="37">
        <v>18751.099999999999</v>
      </c>
      <c r="M37" s="37">
        <v>10470.200000000001</v>
      </c>
      <c r="N37" s="39">
        <v>8280.9</v>
      </c>
      <c r="O37" s="45"/>
    </row>
    <row r="38" spans="1:15" ht="11.45" customHeight="1" x14ac:dyDescent="0.2">
      <c r="A38" s="30" t="s">
        <v>34</v>
      </c>
      <c r="B38" s="31"/>
      <c r="C38" s="32">
        <v>1268.5</v>
      </c>
      <c r="D38" s="32">
        <v>668.5</v>
      </c>
      <c r="E38" s="32">
        <v>600</v>
      </c>
      <c r="F38" s="32">
        <v>3425.2</v>
      </c>
      <c r="G38" s="32">
        <v>1779.9</v>
      </c>
      <c r="H38" s="33">
        <v>1645.3</v>
      </c>
      <c r="I38" s="32">
        <v>18669</v>
      </c>
      <c r="J38" s="32">
        <v>10426.300000000001</v>
      </c>
      <c r="K38" s="33">
        <v>8242.6999999999989</v>
      </c>
      <c r="L38" s="32">
        <v>18819</v>
      </c>
      <c r="M38" s="32">
        <v>10514.1</v>
      </c>
      <c r="N38" s="34">
        <v>8304.9</v>
      </c>
      <c r="O38" s="45"/>
    </row>
    <row r="39" spans="1:15" ht="11.45" customHeight="1" x14ac:dyDescent="0.2">
      <c r="A39" s="41" t="s">
        <v>35</v>
      </c>
      <c r="B39" s="31"/>
      <c r="C39" s="37">
        <v>1134.8</v>
      </c>
      <c r="D39" s="37">
        <v>588.4</v>
      </c>
      <c r="E39" s="37">
        <v>546.4</v>
      </c>
      <c r="F39" s="37">
        <v>3231</v>
      </c>
      <c r="G39" s="37">
        <v>1661.3000000000002</v>
      </c>
      <c r="H39" s="38">
        <v>1569.6999999999998</v>
      </c>
      <c r="I39" s="37">
        <v>18520.900000000001</v>
      </c>
      <c r="J39" s="37">
        <v>10255</v>
      </c>
      <c r="K39" s="38">
        <v>8265.7999999999993</v>
      </c>
      <c r="L39" s="37">
        <v>18674.900000000001</v>
      </c>
      <c r="M39" s="37">
        <v>10341.1</v>
      </c>
      <c r="N39" s="39">
        <v>8333.7999999999993</v>
      </c>
    </row>
    <row r="40" spans="1:15" ht="11.45" customHeight="1" x14ac:dyDescent="0.2">
      <c r="A40" s="30" t="s">
        <v>84</v>
      </c>
      <c r="B40" s="31"/>
      <c r="C40" s="32">
        <v>1054</v>
      </c>
      <c r="D40" s="32">
        <v>539.1</v>
      </c>
      <c r="E40" s="32">
        <v>514.79999999999995</v>
      </c>
      <c r="F40" s="32">
        <v>3066.4</v>
      </c>
      <c r="G40" s="32">
        <v>1568.8000000000002</v>
      </c>
      <c r="H40" s="33">
        <v>1497.5</v>
      </c>
      <c r="I40" s="32">
        <v>18277.8</v>
      </c>
      <c r="J40" s="32">
        <v>10116.799999999999</v>
      </c>
      <c r="K40" s="33">
        <v>8161.0000000000009</v>
      </c>
      <c r="L40" s="32">
        <v>18426.2</v>
      </c>
      <c r="M40" s="32">
        <v>10196.5</v>
      </c>
      <c r="N40" s="34">
        <v>8229.7000000000007</v>
      </c>
    </row>
    <row r="41" spans="1:15" ht="11.45" customHeight="1" x14ac:dyDescent="0.2">
      <c r="A41" s="36" t="s">
        <v>36</v>
      </c>
      <c r="B41" s="31"/>
      <c r="C41" s="37">
        <v>1053.2</v>
      </c>
      <c r="D41" s="37">
        <v>532</v>
      </c>
      <c r="E41" s="37">
        <v>521.20000000000005</v>
      </c>
      <c r="F41" s="37">
        <v>3093.9</v>
      </c>
      <c r="G41" s="37">
        <v>1582.8</v>
      </c>
      <c r="H41" s="38">
        <v>1511.1</v>
      </c>
      <c r="I41" s="37">
        <v>18475.8</v>
      </c>
      <c r="J41" s="37">
        <v>10146.700000000001</v>
      </c>
      <c r="K41" s="38">
        <v>8329</v>
      </c>
      <c r="L41" s="37">
        <v>18622</v>
      </c>
      <c r="M41" s="37">
        <v>10229.1</v>
      </c>
      <c r="N41" s="39">
        <v>8392.9</v>
      </c>
    </row>
    <row r="42" spans="1:15" ht="11.45" customHeight="1" x14ac:dyDescent="0.2">
      <c r="A42" s="30" t="s">
        <v>37</v>
      </c>
      <c r="B42" s="31"/>
      <c r="C42" s="32">
        <v>1103.5</v>
      </c>
      <c r="D42" s="32">
        <v>567.6</v>
      </c>
      <c r="E42" s="32">
        <v>535.9</v>
      </c>
      <c r="F42" s="32">
        <v>3106.3</v>
      </c>
      <c r="G42" s="32">
        <v>1599.5</v>
      </c>
      <c r="H42" s="33">
        <v>1506.6999999999998</v>
      </c>
      <c r="I42" s="32">
        <v>18337.900000000001</v>
      </c>
      <c r="J42" s="32">
        <v>10120.799999999999</v>
      </c>
      <c r="K42" s="33">
        <v>8217</v>
      </c>
      <c r="L42" s="32">
        <v>18484.5</v>
      </c>
      <c r="M42" s="32">
        <v>10204</v>
      </c>
      <c r="N42" s="34">
        <v>8280.4</v>
      </c>
    </row>
    <row r="43" spans="1:15" ht="11.45" customHeight="1" x14ac:dyDescent="0.2">
      <c r="A43" s="41" t="s">
        <v>38</v>
      </c>
      <c r="B43" s="31"/>
      <c r="C43" s="37">
        <v>956.09999999999991</v>
      </c>
      <c r="D43" s="37">
        <v>486.2</v>
      </c>
      <c r="E43" s="37">
        <v>469.90000000000003</v>
      </c>
      <c r="F43" s="37">
        <v>2895.1</v>
      </c>
      <c r="G43" s="37">
        <v>1479.6</v>
      </c>
      <c r="H43" s="38">
        <v>1415.5</v>
      </c>
      <c r="I43" s="37">
        <v>17992.400000000001</v>
      </c>
      <c r="J43" s="37">
        <v>9888</v>
      </c>
      <c r="K43" s="38">
        <v>8104.5</v>
      </c>
      <c r="L43" s="37">
        <v>18153</v>
      </c>
      <c r="M43" s="37">
        <v>9980.2999999999993</v>
      </c>
      <c r="N43" s="39">
        <v>8172.8</v>
      </c>
    </row>
    <row r="44" spans="1:15" ht="11.45" customHeight="1" x14ac:dyDescent="0.2">
      <c r="A44" s="30" t="s">
        <v>85</v>
      </c>
      <c r="B44" s="31"/>
      <c r="C44" s="32">
        <v>869.69999999999993</v>
      </c>
      <c r="D44" s="32">
        <v>436.5</v>
      </c>
      <c r="E44" s="32">
        <v>433.1</v>
      </c>
      <c r="F44" s="32">
        <v>2699.2999999999997</v>
      </c>
      <c r="G44" s="32">
        <v>1360.7</v>
      </c>
      <c r="H44" s="33">
        <v>1338.5</v>
      </c>
      <c r="I44" s="32">
        <v>17615.5</v>
      </c>
      <c r="J44" s="32">
        <v>9604.6</v>
      </c>
      <c r="K44" s="33">
        <v>8011</v>
      </c>
      <c r="L44" s="32">
        <v>17765.099999999999</v>
      </c>
      <c r="M44" s="32">
        <v>9688</v>
      </c>
      <c r="N44" s="34">
        <v>8077.1</v>
      </c>
    </row>
    <row r="45" spans="1:15" ht="11.45" customHeight="1" x14ac:dyDescent="0.2">
      <c r="A45" s="36" t="s">
        <v>39</v>
      </c>
      <c r="B45" s="31"/>
      <c r="C45" s="37">
        <v>857</v>
      </c>
      <c r="D45" s="37">
        <v>438.2</v>
      </c>
      <c r="E45" s="37">
        <v>418.8</v>
      </c>
      <c r="F45" s="37">
        <v>2671.4</v>
      </c>
      <c r="G45" s="37">
        <v>1338</v>
      </c>
      <c r="H45" s="38">
        <v>1333.4</v>
      </c>
      <c r="I45" s="37">
        <v>17601.400000000001</v>
      </c>
      <c r="J45" s="37">
        <v>9575</v>
      </c>
      <c r="K45" s="38">
        <v>8026.2999999999993</v>
      </c>
      <c r="L45" s="37">
        <v>17758.5</v>
      </c>
      <c r="M45" s="37">
        <v>9663.1</v>
      </c>
      <c r="N45" s="39">
        <v>8095.4</v>
      </c>
    </row>
    <row r="46" spans="1:15" ht="11.45" customHeight="1" x14ac:dyDescent="0.2">
      <c r="A46" s="30" t="s">
        <v>40</v>
      </c>
      <c r="B46" s="31"/>
      <c r="C46" s="32">
        <v>905.5</v>
      </c>
      <c r="D46" s="32">
        <v>475.29999999999995</v>
      </c>
      <c r="E46" s="32">
        <v>430.2</v>
      </c>
      <c r="F46" s="32">
        <v>2663.3</v>
      </c>
      <c r="G46" s="32">
        <v>1355.9</v>
      </c>
      <c r="H46" s="33">
        <v>1307.4000000000001</v>
      </c>
      <c r="I46" s="32">
        <v>17506.7</v>
      </c>
      <c r="J46" s="32">
        <v>9555.4</v>
      </c>
      <c r="K46" s="33">
        <v>7951.2999999999993</v>
      </c>
      <c r="L46" s="32">
        <v>17667.7</v>
      </c>
      <c r="M46" s="32">
        <v>9645.7999999999993</v>
      </c>
      <c r="N46" s="34">
        <v>8021.9</v>
      </c>
    </row>
    <row r="47" spans="1:15" ht="11.45" customHeight="1" x14ac:dyDescent="0.2">
      <c r="A47" s="41" t="s">
        <v>41</v>
      </c>
      <c r="B47" s="31"/>
      <c r="C47" s="37">
        <v>779</v>
      </c>
      <c r="D47" s="37">
        <v>403.2</v>
      </c>
      <c r="E47" s="37">
        <v>375.8</v>
      </c>
      <c r="F47" s="37">
        <v>2462.1</v>
      </c>
      <c r="G47" s="37">
        <v>1263.0999999999999</v>
      </c>
      <c r="H47" s="38">
        <v>1199</v>
      </c>
      <c r="I47" s="37">
        <v>17183.800000000003</v>
      </c>
      <c r="J47" s="37">
        <v>9346</v>
      </c>
      <c r="K47" s="38">
        <v>7837.8</v>
      </c>
      <c r="L47" s="37">
        <v>17339.400000000001</v>
      </c>
      <c r="M47" s="37">
        <v>9435.7000000000007</v>
      </c>
      <c r="N47" s="39">
        <v>7903.7</v>
      </c>
    </row>
    <row r="48" spans="1:15" ht="11.45" customHeight="1" x14ac:dyDescent="0.2">
      <c r="A48" s="30" t="s">
        <v>42</v>
      </c>
      <c r="B48" s="31"/>
      <c r="C48" s="32">
        <v>742.2</v>
      </c>
      <c r="D48" s="32">
        <v>375.9</v>
      </c>
      <c r="E48" s="32">
        <v>366.20000000000005</v>
      </c>
      <c r="F48" s="32">
        <v>2359.9</v>
      </c>
      <c r="G48" s="32">
        <v>1194.3</v>
      </c>
      <c r="H48" s="33">
        <v>1165.5999999999999</v>
      </c>
      <c r="I48" s="32">
        <v>16887.600000000002</v>
      </c>
      <c r="J48" s="32">
        <v>9155.2999999999993</v>
      </c>
      <c r="K48" s="33">
        <v>7732.2999999999993</v>
      </c>
      <c r="L48" s="32">
        <v>17030.2</v>
      </c>
      <c r="M48" s="32">
        <v>9238.2999999999993</v>
      </c>
      <c r="N48" s="34">
        <v>7791.9</v>
      </c>
    </row>
    <row r="49" spans="1:14" ht="11.45" customHeight="1" x14ac:dyDescent="0.2">
      <c r="A49" s="36" t="s">
        <v>43</v>
      </c>
      <c r="B49" s="31"/>
      <c r="C49" s="37">
        <v>751</v>
      </c>
      <c r="D49" s="37">
        <v>401.3</v>
      </c>
      <c r="E49" s="37">
        <v>349.8</v>
      </c>
      <c r="F49" s="37">
        <v>2369</v>
      </c>
      <c r="G49" s="37">
        <v>1227.3</v>
      </c>
      <c r="H49" s="38">
        <v>1141.8</v>
      </c>
      <c r="I49" s="37">
        <v>17018.5</v>
      </c>
      <c r="J49" s="37">
        <v>9253.3000000000011</v>
      </c>
      <c r="K49" s="38">
        <v>7765.2</v>
      </c>
      <c r="L49" s="37">
        <v>17160.599999999999</v>
      </c>
      <c r="M49" s="37">
        <v>9333.2000000000007</v>
      </c>
      <c r="N49" s="39">
        <v>7827.4</v>
      </c>
    </row>
    <row r="50" spans="1:14" ht="11.45" customHeight="1" x14ac:dyDescent="0.2">
      <c r="A50" s="30" t="s">
        <v>44</v>
      </c>
      <c r="B50" s="31"/>
      <c r="C50" s="32">
        <v>814.6</v>
      </c>
      <c r="D50" s="32">
        <v>435.90000000000003</v>
      </c>
      <c r="E50" s="32">
        <v>378.7</v>
      </c>
      <c r="F50" s="32">
        <v>2477.1</v>
      </c>
      <c r="G50" s="32">
        <v>1270.4000000000001</v>
      </c>
      <c r="H50" s="33">
        <v>1206.7</v>
      </c>
      <c r="I50" s="32">
        <v>17094.8</v>
      </c>
      <c r="J50" s="32">
        <v>9307.1999999999989</v>
      </c>
      <c r="K50" s="33">
        <v>7787.5999999999995</v>
      </c>
      <c r="L50" s="32">
        <v>17230</v>
      </c>
      <c r="M50" s="32">
        <v>9384.7999999999993</v>
      </c>
      <c r="N50" s="34">
        <v>7845.2</v>
      </c>
    </row>
    <row r="51" spans="1:14" ht="11.45" customHeight="1" x14ac:dyDescent="0.2">
      <c r="A51" s="41" t="s">
        <v>45</v>
      </c>
      <c r="B51" s="31"/>
      <c r="C51" s="37">
        <v>745.4</v>
      </c>
      <c r="D51" s="37">
        <v>391.8</v>
      </c>
      <c r="E51" s="37">
        <v>353.6</v>
      </c>
      <c r="F51" s="37">
        <v>2359.3000000000002</v>
      </c>
      <c r="G51" s="37">
        <v>1197</v>
      </c>
      <c r="H51" s="38">
        <v>1162.3000000000002</v>
      </c>
      <c r="I51" s="37">
        <v>17005.2</v>
      </c>
      <c r="J51" s="37">
        <v>9231.5999999999985</v>
      </c>
      <c r="K51" s="38">
        <v>7773.5999999999995</v>
      </c>
      <c r="L51" s="37">
        <v>17135.2</v>
      </c>
      <c r="M51" s="37">
        <v>9306.7999999999993</v>
      </c>
      <c r="N51" s="39">
        <v>7828.4</v>
      </c>
    </row>
    <row r="52" spans="1:14" ht="11.45" customHeight="1" x14ac:dyDescent="0.2">
      <c r="A52" s="30" t="s">
        <v>46</v>
      </c>
      <c r="B52" s="31"/>
      <c r="C52" s="32">
        <v>707.1</v>
      </c>
      <c r="D52" s="32">
        <v>373</v>
      </c>
      <c r="E52" s="32">
        <v>334.1</v>
      </c>
      <c r="F52" s="32">
        <v>2283.6</v>
      </c>
      <c r="G52" s="32">
        <v>1169.3</v>
      </c>
      <c r="H52" s="33">
        <v>1114.3000000000002</v>
      </c>
      <c r="I52" s="32">
        <v>16823.599999999999</v>
      </c>
      <c r="J52" s="32">
        <v>9092.5</v>
      </c>
      <c r="K52" s="33">
        <v>7731</v>
      </c>
      <c r="L52" s="32">
        <v>16950.599999999999</v>
      </c>
      <c r="M52" s="32">
        <v>9165.6</v>
      </c>
      <c r="N52" s="34">
        <v>7785</v>
      </c>
    </row>
    <row r="53" spans="1:14" ht="11.45" customHeight="1" x14ac:dyDescent="0.2">
      <c r="A53" s="36" t="s">
        <v>47</v>
      </c>
      <c r="B53" s="31"/>
      <c r="C53" s="37">
        <v>741.8</v>
      </c>
      <c r="D53" s="37">
        <v>393.5</v>
      </c>
      <c r="E53" s="37">
        <v>348.3</v>
      </c>
      <c r="F53" s="37">
        <v>2374.3000000000002</v>
      </c>
      <c r="G53" s="37">
        <v>1226.5</v>
      </c>
      <c r="H53" s="38">
        <v>1147.8</v>
      </c>
      <c r="I53" s="37">
        <v>17223</v>
      </c>
      <c r="J53" s="37">
        <v>9361.6</v>
      </c>
      <c r="K53" s="38">
        <v>7861.7000000000007</v>
      </c>
      <c r="L53" s="37">
        <v>17353</v>
      </c>
      <c r="M53" s="37">
        <v>9441</v>
      </c>
      <c r="N53" s="39">
        <v>7912.1</v>
      </c>
    </row>
    <row r="54" spans="1:14" ht="11.45" customHeight="1" x14ac:dyDescent="0.2">
      <c r="A54" s="30" t="s">
        <v>48</v>
      </c>
      <c r="B54" s="31"/>
      <c r="C54" s="32">
        <v>788.30000000000007</v>
      </c>
      <c r="D54" s="32">
        <v>424.3</v>
      </c>
      <c r="E54" s="32">
        <v>364</v>
      </c>
      <c r="F54" s="32">
        <v>2437.5</v>
      </c>
      <c r="G54" s="32">
        <v>1275.2</v>
      </c>
      <c r="H54" s="33">
        <v>1162.4000000000001</v>
      </c>
      <c r="I54" s="32">
        <v>17361.900000000001</v>
      </c>
      <c r="J54" s="32">
        <v>9519.6999999999989</v>
      </c>
      <c r="K54" s="33">
        <v>7842.2000000000007</v>
      </c>
      <c r="L54" s="32">
        <v>17504</v>
      </c>
      <c r="M54" s="32">
        <v>9605.9</v>
      </c>
      <c r="N54" s="34">
        <v>7898.1</v>
      </c>
    </row>
    <row r="55" spans="1:14" ht="11.45" customHeight="1" x14ac:dyDescent="0.2">
      <c r="A55" s="36" t="s">
        <v>49</v>
      </c>
      <c r="B55" s="31"/>
      <c r="C55" s="37">
        <v>757</v>
      </c>
      <c r="D55" s="37">
        <v>401.4</v>
      </c>
      <c r="E55" s="37">
        <v>355.7</v>
      </c>
      <c r="F55" s="37">
        <v>2366</v>
      </c>
      <c r="G55" s="37">
        <v>1225.0999999999999</v>
      </c>
      <c r="H55" s="38">
        <v>1141</v>
      </c>
      <c r="I55" s="37">
        <v>17433.699999999997</v>
      </c>
      <c r="J55" s="37">
        <v>9481.2999999999993</v>
      </c>
      <c r="K55" s="38">
        <v>7952.3</v>
      </c>
      <c r="L55" s="37">
        <v>17569.099999999999</v>
      </c>
      <c r="M55" s="37">
        <v>9558.2999999999993</v>
      </c>
      <c r="N55" s="39">
        <v>8010.8</v>
      </c>
    </row>
    <row r="56" spans="1:14" ht="11.45" customHeight="1" x14ac:dyDescent="0.2">
      <c r="A56" s="30" t="s">
        <v>50</v>
      </c>
      <c r="B56" s="31"/>
      <c r="C56" s="32">
        <v>740.6</v>
      </c>
      <c r="D56" s="32">
        <v>389.3</v>
      </c>
      <c r="E56" s="32">
        <v>351.3</v>
      </c>
      <c r="F56" s="32">
        <v>2309.4</v>
      </c>
      <c r="G56" s="32">
        <v>1198.4000000000001</v>
      </c>
      <c r="H56" s="33">
        <v>1111.0999999999999</v>
      </c>
      <c r="I56" s="32">
        <v>17316.8</v>
      </c>
      <c r="J56" s="32">
        <v>9437.7000000000007</v>
      </c>
      <c r="K56" s="33">
        <v>7879.2000000000007</v>
      </c>
      <c r="L56" s="32">
        <v>17454.8</v>
      </c>
      <c r="M56" s="32">
        <v>9520.2000000000007</v>
      </c>
      <c r="N56" s="34">
        <v>7934.6</v>
      </c>
    </row>
    <row r="57" spans="1:14" ht="11.45" customHeight="1" x14ac:dyDescent="0.2">
      <c r="A57" s="36" t="s">
        <v>51</v>
      </c>
      <c r="B57" s="31"/>
      <c r="C57" s="37">
        <v>791.59999999999991</v>
      </c>
      <c r="D57" s="37">
        <v>411.70000000000005</v>
      </c>
      <c r="E57" s="37">
        <v>379.9</v>
      </c>
      <c r="F57" s="37">
        <v>2374.6</v>
      </c>
      <c r="G57" s="37">
        <v>1215.7</v>
      </c>
      <c r="H57" s="38">
        <v>1158.8</v>
      </c>
      <c r="I57" s="37">
        <v>17723.2</v>
      </c>
      <c r="J57" s="37">
        <v>9677.7999999999993</v>
      </c>
      <c r="K57" s="38">
        <v>8045.5999999999995</v>
      </c>
      <c r="L57" s="37">
        <v>17866.5</v>
      </c>
      <c r="M57" s="37">
        <v>9761.4</v>
      </c>
      <c r="N57" s="39">
        <v>8105.2</v>
      </c>
    </row>
    <row r="58" spans="1:14" ht="11.45" customHeight="1" x14ac:dyDescent="0.2">
      <c r="A58" s="30" t="s">
        <v>52</v>
      </c>
      <c r="B58" s="31"/>
      <c r="C58" s="32">
        <v>879.19999999999993</v>
      </c>
      <c r="D58" s="32">
        <v>467.1</v>
      </c>
      <c r="E58" s="32">
        <v>412.09999999999997</v>
      </c>
      <c r="F58" s="32">
        <v>2463.6</v>
      </c>
      <c r="G58" s="32">
        <v>1285.2</v>
      </c>
      <c r="H58" s="33">
        <v>1178.3999999999999</v>
      </c>
      <c r="I58" s="32">
        <v>17897.7</v>
      </c>
      <c r="J58" s="32">
        <v>9816</v>
      </c>
      <c r="K58" s="33">
        <v>8081.7</v>
      </c>
      <c r="L58" s="32">
        <v>18048.7</v>
      </c>
      <c r="M58" s="32">
        <v>9896.5</v>
      </c>
      <c r="N58" s="34">
        <v>8152.2</v>
      </c>
    </row>
    <row r="59" spans="1:14" ht="11.45" customHeight="1" x14ac:dyDescent="0.2">
      <c r="A59" s="36" t="s">
        <v>53</v>
      </c>
      <c r="B59" s="31"/>
      <c r="C59" s="37">
        <v>799.30000000000007</v>
      </c>
      <c r="D59" s="37">
        <v>438.5</v>
      </c>
      <c r="E59" s="37">
        <v>360.9</v>
      </c>
      <c r="F59" s="37">
        <v>2373.7000000000003</v>
      </c>
      <c r="G59" s="37">
        <v>1229.3</v>
      </c>
      <c r="H59" s="38">
        <v>1144.5</v>
      </c>
      <c r="I59" s="37">
        <v>17932.3</v>
      </c>
      <c r="J59" s="37">
        <v>9772.7999999999993</v>
      </c>
      <c r="K59" s="38">
        <v>8159.4</v>
      </c>
      <c r="L59" s="37">
        <v>18094.2</v>
      </c>
      <c r="M59" s="37">
        <v>9863.2999999999993</v>
      </c>
      <c r="N59" s="39">
        <v>8230.7999999999993</v>
      </c>
    </row>
    <row r="60" spans="1:14" ht="11.45" customHeight="1" x14ac:dyDescent="0.2">
      <c r="A60" s="30" t="s">
        <v>54</v>
      </c>
      <c r="B60" s="31"/>
      <c r="C60" s="32">
        <v>771.1</v>
      </c>
      <c r="D60" s="32">
        <v>424.5</v>
      </c>
      <c r="E60" s="32">
        <v>346.6</v>
      </c>
      <c r="F60" s="32">
        <v>2307.3000000000002</v>
      </c>
      <c r="G60" s="32">
        <v>1217.8</v>
      </c>
      <c r="H60" s="33">
        <v>1089.5</v>
      </c>
      <c r="I60" s="32">
        <v>17880.8</v>
      </c>
      <c r="J60" s="32">
        <v>9764.6999999999989</v>
      </c>
      <c r="K60" s="33">
        <v>8116.0999999999995</v>
      </c>
      <c r="L60" s="32">
        <v>18029.599999999999</v>
      </c>
      <c r="M60" s="32">
        <v>9847.4</v>
      </c>
      <c r="N60" s="34">
        <v>8182.2</v>
      </c>
    </row>
    <row r="61" spans="1:14" ht="11.45" customHeight="1" x14ac:dyDescent="0.2">
      <c r="A61" s="36" t="s">
        <v>55</v>
      </c>
      <c r="B61" s="31"/>
      <c r="C61" s="37">
        <v>797.59999999999991</v>
      </c>
      <c r="D61" s="37">
        <v>436.7</v>
      </c>
      <c r="E61" s="37">
        <v>361</v>
      </c>
      <c r="F61" s="37">
        <v>2382.5</v>
      </c>
      <c r="G61" s="37">
        <v>1252.7</v>
      </c>
      <c r="H61" s="38">
        <v>1129.9000000000001</v>
      </c>
      <c r="I61" s="37">
        <v>18138.400000000001</v>
      </c>
      <c r="J61" s="37">
        <v>9881.6</v>
      </c>
      <c r="K61" s="38">
        <v>8256.7999999999993</v>
      </c>
      <c r="L61" s="37">
        <v>18301</v>
      </c>
      <c r="M61" s="37">
        <v>9971.1</v>
      </c>
      <c r="N61" s="39">
        <v>8329.9</v>
      </c>
    </row>
    <row r="62" spans="1:14" ht="11.45" customHeight="1" x14ac:dyDescent="0.2">
      <c r="A62" s="30" t="s">
        <v>56</v>
      </c>
      <c r="B62" s="31"/>
      <c r="C62" s="32">
        <v>896.30000000000007</v>
      </c>
      <c r="D62" s="32">
        <v>476.09999999999997</v>
      </c>
      <c r="E62" s="32">
        <v>420.09999999999997</v>
      </c>
      <c r="F62" s="32">
        <v>2532.9</v>
      </c>
      <c r="G62" s="32">
        <v>1332.1</v>
      </c>
      <c r="H62" s="33">
        <v>1200.7</v>
      </c>
      <c r="I62" s="32">
        <v>18367.5</v>
      </c>
      <c r="J62" s="32">
        <v>10019.799999999999</v>
      </c>
      <c r="K62" s="33">
        <v>8347.9</v>
      </c>
      <c r="L62" s="32">
        <v>18527.5</v>
      </c>
      <c r="M62" s="32">
        <v>10112.799999999999</v>
      </c>
      <c r="N62" s="34">
        <v>8414.7999999999993</v>
      </c>
    </row>
    <row r="63" spans="1:14" ht="11.45" customHeight="1" x14ac:dyDescent="0.2">
      <c r="A63" s="36" t="s">
        <v>57</v>
      </c>
      <c r="B63" s="31"/>
      <c r="C63" s="37">
        <v>816.5</v>
      </c>
      <c r="D63" s="37">
        <v>442.8</v>
      </c>
      <c r="E63" s="37">
        <v>373.79999999999995</v>
      </c>
      <c r="F63" s="37">
        <v>2429</v>
      </c>
      <c r="G63" s="37">
        <v>1277.3</v>
      </c>
      <c r="H63" s="38">
        <v>1151.8</v>
      </c>
      <c r="I63" s="37">
        <v>18343.899999999998</v>
      </c>
      <c r="J63" s="37">
        <v>9974.6999999999989</v>
      </c>
      <c r="K63" s="38">
        <v>8369.3000000000011</v>
      </c>
      <c r="L63" s="37">
        <v>18508.099999999999</v>
      </c>
      <c r="M63" s="37">
        <v>10071.9</v>
      </c>
      <c r="N63" s="39">
        <v>8436.2000000000007</v>
      </c>
    </row>
    <row r="64" spans="1:14" ht="11.45" customHeight="1" x14ac:dyDescent="0.2">
      <c r="A64" s="30" t="s">
        <v>58</v>
      </c>
      <c r="B64" s="31"/>
      <c r="C64" s="32">
        <v>828.9</v>
      </c>
      <c r="D64" s="32">
        <v>442.5</v>
      </c>
      <c r="E64" s="32">
        <v>386.4</v>
      </c>
      <c r="F64" s="32">
        <v>2410.5</v>
      </c>
      <c r="G64" s="32">
        <v>1259.5</v>
      </c>
      <c r="H64" s="33">
        <v>1151</v>
      </c>
      <c r="I64" s="32">
        <v>18269.899999999998</v>
      </c>
      <c r="J64" s="32">
        <v>9947.7000000000007</v>
      </c>
      <c r="K64" s="33">
        <v>8322.2999999999993</v>
      </c>
      <c r="L64" s="32">
        <v>18438.3</v>
      </c>
      <c r="M64" s="32">
        <v>10048.5</v>
      </c>
      <c r="N64" s="34">
        <v>8389.7999999999993</v>
      </c>
    </row>
    <row r="65" spans="1:14" ht="11.45" customHeight="1" x14ac:dyDescent="0.2">
      <c r="A65" s="36" t="s">
        <v>59</v>
      </c>
      <c r="B65" s="31"/>
      <c r="C65" s="37">
        <v>893</v>
      </c>
      <c r="D65" s="37">
        <v>470.90000000000003</v>
      </c>
      <c r="E65" s="37">
        <v>422.09999999999997</v>
      </c>
      <c r="F65" s="37">
        <v>2528.8000000000002</v>
      </c>
      <c r="G65" s="37">
        <v>1315.8</v>
      </c>
      <c r="H65" s="38">
        <v>1213</v>
      </c>
      <c r="I65" s="37">
        <v>18635.8</v>
      </c>
      <c r="J65" s="37">
        <v>10152.4</v>
      </c>
      <c r="K65" s="38">
        <v>8483.2999999999993</v>
      </c>
      <c r="L65" s="37">
        <v>18813.3</v>
      </c>
      <c r="M65" s="37">
        <v>10256.9</v>
      </c>
      <c r="N65" s="39">
        <v>8556.4</v>
      </c>
    </row>
    <row r="66" spans="1:14" ht="11.45" customHeight="1" x14ac:dyDescent="0.2">
      <c r="A66" s="30" t="s">
        <v>60</v>
      </c>
      <c r="B66" s="31"/>
      <c r="C66" s="32">
        <v>1030.8</v>
      </c>
      <c r="D66" s="32">
        <v>548.20000000000005</v>
      </c>
      <c r="E66" s="32">
        <v>482.7</v>
      </c>
      <c r="F66" s="32">
        <v>2672.1</v>
      </c>
      <c r="G66" s="32">
        <v>1403.8000000000002</v>
      </c>
      <c r="H66" s="33">
        <v>1268.3</v>
      </c>
      <c r="I66" s="32">
        <v>18868.2</v>
      </c>
      <c r="J66" s="32">
        <v>10313.4</v>
      </c>
      <c r="K66" s="33">
        <v>8554.8000000000011</v>
      </c>
      <c r="L66" s="32">
        <v>19049.2</v>
      </c>
      <c r="M66" s="32">
        <v>10420.5</v>
      </c>
      <c r="N66" s="34">
        <v>8628.7000000000007</v>
      </c>
    </row>
    <row r="67" spans="1:14" ht="11.45" customHeight="1" x14ac:dyDescent="0.2">
      <c r="A67" s="36" t="s">
        <v>61</v>
      </c>
      <c r="B67" s="31"/>
      <c r="C67" s="37">
        <v>931.7</v>
      </c>
      <c r="D67" s="37">
        <v>491.1</v>
      </c>
      <c r="E67" s="37">
        <v>440.5</v>
      </c>
      <c r="F67" s="37">
        <v>2577.1999999999998</v>
      </c>
      <c r="G67" s="37">
        <v>1344.7</v>
      </c>
      <c r="H67" s="38">
        <v>1232.4000000000001</v>
      </c>
      <c r="I67" s="37">
        <v>18820.400000000001</v>
      </c>
      <c r="J67" s="37">
        <v>10234.300000000001</v>
      </c>
      <c r="K67" s="38">
        <v>8586</v>
      </c>
      <c r="L67" s="37">
        <v>18998.400000000001</v>
      </c>
      <c r="M67" s="37">
        <v>10339.200000000001</v>
      </c>
      <c r="N67" s="39">
        <v>8659.1</v>
      </c>
    </row>
    <row r="68" spans="1:14" ht="11.45" customHeight="1" x14ac:dyDescent="0.2">
      <c r="A68" s="30" t="s">
        <v>62</v>
      </c>
      <c r="B68" s="31"/>
      <c r="C68" s="32">
        <v>902.5953899999995</v>
      </c>
      <c r="D68" s="32">
        <v>480.06708999999978</v>
      </c>
      <c r="E68" s="32">
        <v>422.52830000000017</v>
      </c>
      <c r="F68" s="32">
        <v>2531.8723199999931</v>
      </c>
      <c r="G68" s="32">
        <v>1322.9901799999993</v>
      </c>
      <c r="H68" s="33">
        <v>1208.8821400000002</v>
      </c>
      <c r="I68" s="32">
        <v>18692.860479999959</v>
      </c>
      <c r="J68" s="32">
        <v>10173.849020000009</v>
      </c>
      <c r="K68" s="33">
        <v>8519.0114600000124</v>
      </c>
      <c r="L68" s="32">
        <v>18874.20521000004</v>
      </c>
      <c r="M68" s="32">
        <v>10284.028880000005</v>
      </c>
      <c r="N68" s="34">
        <v>8590.1763300001003</v>
      </c>
    </row>
    <row r="69" spans="1:14" ht="11.45" customHeight="1" x14ac:dyDescent="0.2">
      <c r="A69" s="36" t="s">
        <v>63</v>
      </c>
      <c r="B69" s="31"/>
      <c r="C69" s="37">
        <v>984.34259999999938</v>
      </c>
      <c r="D69" s="37">
        <v>528.51951999999983</v>
      </c>
      <c r="E69" s="37">
        <v>455.82308000000035</v>
      </c>
      <c r="F69" s="37">
        <v>2656.7897799999973</v>
      </c>
      <c r="G69" s="37">
        <v>1392.5799700000014</v>
      </c>
      <c r="H69" s="38">
        <v>1264.2098099999998</v>
      </c>
      <c r="I69" s="37">
        <v>19156.098920000029</v>
      </c>
      <c r="J69" s="37">
        <v>10418.002039999992</v>
      </c>
      <c r="K69" s="38">
        <v>8738.0968799999955</v>
      </c>
      <c r="L69" s="37">
        <v>19344.066299999995</v>
      </c>
      <c r="M69" s="37">
        <v>10528.346020000008</v>
      </c>
      <c r="N69" s="39">
        <v>8815.7202800000559</v>
      </c>
    </row>
    <row r="70" spans="1:14" ht="11.45" customHeight="1" x14ac:dyDescent="0.2">
      <c r="A70" s="30" t="s">
        <v>64</v>
      </c>
      <c r="B70" s="31"/>
      <c r="C70" s="32">
        <v>1073.4523200000017</v>
      </c>
      <c r="D70" s="32">
        <v>577.7925799999997</v>
      </c>
      <c r="E70" s="32">
        <v>495.65974000000011</v>
      </c>
      <c r="F70" s="32">
        <v>2768.4071799999956</v>
      </c>
      <c r="G70" s="32">
        <v>1471.2698199999993</v>
      </c>
      <c r="H70" s="33">
        <v>1297.1373599999986</v>
      </c>
      <c r="I70" s="32">
        <v>19330.575949999973</v>
      </c>
      <c r="J70" s="32">
        <v>10546.955200000004</v>
      </c>
      <c r="K70" s="33">
        <v>8783.6207499999855</v>
      </c>
      <c r="L70" s="32">
        <v>19527.980249999695</v>
      </c>
      <c r="M70" s="32">
        <v>10662.37245999995</v>
      </c>
      <c r="N70" s="34">
        <v>8865.607790000151</v>
      </c>
    </row>
    <row r="71" spans="1:14" ht="11.45" customHeight="1" x14ac:dyDescent="0.2">
      <c r="A71" s="36" t="s">
        <v>65</v>
      </c>
      <c r="B71" s="31"/>
      <c r="C71" s="37">
        <v>996.7822000000042</v>
      </c>
      <c r="D71" s="37">
        <v>535.84556999999961</v>
      </c>
      <c r="E71" s="37">
        <v>460.93663000000004</v>
      </c>
      <c r="F71" s="37">
        <v>2692.0811000000076</v>
      </c>
      <c r="G71" s="37">
        <v>1430.2873499999996</v>
      </c>
      <c r="H71" s="38">
        <v>1261.7937500000025</v>
      </c>
      <c r="I71" s="37">
        <v>19365.834719999923</v>
      </c>
      <c r="J71" s="37">
        <v>10539.58072</v>
      </c>
      <c r="K71" s="38">
        <v>8826.253999999999</v>
      </c>
      <c r="L71" s="37">
        <v>19564.553190000221</v>
      </c>
      <c r="M71" s="37">
        <v>10653.097600000081</v>
      </c>
      <c r="N71" s="39">
        <v>8911.4555899999541</v>
      </c>
    </row>
    <row r="72" spans="1:14" ht="11.45" customHeight="1" x14ac:dyDescent="0.2">
      <c r="A72" s="30" t="s">
        <v>66</v>
      </c>
      <c r="B72" s="31"/>
      <c r="C72" s="32">
        <v>946.25926000000072</v>
      </c>
      <c r="D72" s="32">
        <v>522.40367000000026</v>
      </c>
      <c r="E72" s="32">
        <v>423.85559000000023</v>
      </c>
      <c r="F72" s="32">
        <v>2622.1036400000048</v>
      </c>
      <c r="G72" s="32">
        <v>1407.2776000000003</v>
      </c>
      <c r="H72" s="33">
        <v>1214.8260399999967</v>
      </c>
      <c r="I72" s="32">
        <v>19276.372269999938</v>
      </c>
      <c r="J72" s="32">
        <v>10487.363350000007</v>
      </c>
      <c r="K72" s="33">
        <v>8789.0089199999984</v>
      </c>
      <c r="L72" s="32">
        <v>19471.131659999857</v>
      </c>
      <c r="M72" s="32">
        <v>10599.113849999958</v>
      </c>
      <c r="N72" s="34">
        <v>8872.0178100000339</v>
      </c>
    </row>
    <row r="73" spans="1:14" ht="11.45" customHeight="1" x14ac:dyDescent="0.2">
      <c r="A73" s="36" t="s">
        <v>67</v>
      </c>
      <c r="B73" s="31"/>
      <c r="C73" s="37">
        <v>1021.8733799999994</v>
      </c>
      <c r="D73" s="37">
        <v>571.77586999999994</v>
      </c>
      <c r="E73" s="37">
        <v>450.09751000000006</v>
      </c>
      <c r="F73" s="37">
        <v>2721.8243199999956</v>
      </c>
      <c r="G73" s="37">
        <v>1451.12716</v>
      </c>
      <c r="H73" s="38">
        <v>1270.6971600000006</v>
      </c>
      <c r="I73" s="37">
        <v>19593.055019999963</v>
      </c>
      <c r="J73" s="37">
        <v>10628.29890999999</v>
      </c>
      <c r="K73" s="38">
        <v>8964.7561099999966</v>
      </c>
      <c r="L73" s="37">
        <v>19804.909599999937</v>
      </c>
      <c r="M73" s="37">
        <v>10750.197470000139</v>
      </c>
      <c r="N73" s="39">
        <v>9054.7121300000254</v>
      </c>
    </row>
    <row r="74" spans="1:14" ht="11.45" customHeight="1" x14ac:dyDescent="0.2">
      <c r="A74" s="42" t="s">
        <v>68</v>
      </c>
      <c r="B74" s="31"/>
      <c r="C74" s="43">
        <v>1132.5519299999976</v>
      </c>
      <c r="D74" s="32">
        <v>638.01857000000086</v>
      </c>
      <c r="E74" s="32">
        <v>494.53336000000041</v>
      </c>
      <c r="F74" s="32">
        <v>2845.37032</v>
      </c>
      <c r="G74" s="32">
        <v>1527.5438900000004</v>
      </c>
      <c r="H74" s="33">
        <v>1317.8264300000003</v>
      </c>
      <c r="I74" s="32">
        <v>19653.662359999918</v>
      </c>
      <c r="J74" s="32">
        <v>10697.034830000011</v>
      </c>
      <c r="K74" s="33">
        <v>8956.627530000007</v>
      </c>
      <c r="L74" s="32">
        <v>19874.323490000123</v>
      </c>
      <c r="M74" s="32">
        <v>10824.533859999972</v>
      </c>
      <c r="N74" s="34">
        <v>9049.7896299999011</v>
      </c>
    </row>
    <row r="75" spans="1:14" ht="11.45" customHeight="1" x14ac:dyDescent="0.2">
      <c r="A75" s="36" t="s">
        <v>69</v>
      </c>
      <c r="B75" s="44"/>
      <c r="C75" s="37">
        <v>1053.8496199999997</v>
      </c>
      <c r="D75" s="37">
        <v>593.21247000000074</v>
      </c>
      <c r="E75" s="37">
        <v>460.63715000000013</v>
      </c>
      <c r="F75" s="37">
        <v>2772.1829200000025</v>
      </c>
      <c r="G75" s="37">
        <v>1487.29854</v>
      </c>
      <c r="H75" s="38">
        <v>1284.8843800000018</v>
      </c>
      <c r="I75" s="37">
        <v>19748.62347999998</v>
      </c>
      <c r="J75" s="37">
        <v>10678.595240000004</v>
      </c>
      <c r="K75" s="38">
        <v>9070.0282400000051</v>
      </c>
      <c r="L75" s="37">
        <v>19966.883919999829</v>
      </c>
      <c r="M75" s="37">
        <v>10808.624529999912</v>
      </c>
      <c r="N75" s="39">
        <v>9158.2593899999501</v>
      </c>
    </row>
    <row r="76" spans="1:14" ht="11.45" customHeight="1" x14ac:dyDescent="0.2">
      <c r="A76" s="42" t="s">
        <v>70</v>
      </c>
      <c r="B76" s="31"/>
      <c r="C76" s="43">
        <v>987.41945000000112</v>
      </c>
      <c r="D76" s="32">
        <v>552.81321000000025</v>
      </c>
      <c r="E76" s="32">
        <v>434.60623999999996</v>
      </c>
      <c r="F76" s="32">
        <v>2670.3007800000059</v>
      </c>
      <c r="G76" s="32">
        <v>1432.9317699999997</v>
      </c>
      <c r="H76" s="33">
        <v>1237.3690099999999</v>
      </c>
      <c r="I76" s="32">
        <v>19449.162210000006</v>
      </c>
      <c r="J76" s="32">
        <v>10525.394869999995</v>
      </c>
      <c r="K76" s="33">
        <v>8923.7673400000131</v>
      </c>
      <c r="L76" s="32">
        <v>19681.264619999882</v>
      </c>
      <c r="M76" s="32">
        <v>10661.23011999996</v>
      </c>
      <c r="N76" s="34">
        <v>9020.0344999999325</v>
      </c>
    </row>
    <row r="77" spans="1:14" ht="11.45" customHeight="1" x14ac:dyDescent="0.2">
      <c r="A77" s="36" t="s">
        <v>71</v>
      </c>
      <c r="B77" s="44"/>
      <c r="C77" s="37">
        <v>777.91440999999963</v>
      </c>
      <c r="D77" s="37">
        <v>445.48518000000018</v>
      </c>
      <c r="E77" s="37">
        <v>332.42922999999996</v>
      </c>
      <c r="F77" s="37">
        <v>2279.8359899999969</v>
      </c>
      <c r="G77" s="37">
        <v>1225.2984200000005</v>
      </c>
      <c r="H77" s="38">
        <v>1054.5375700000009</v>
      </c>
      <c r="I77" s="37">
        <v>18377.491439999958</v>
      </c>
      <c r="J77" s="37">
        <v>10000.266149999999</v>
      </c>
      <c r="K77" s="38">
        <v>8377.2252900000021</v>
      </c>
      <c r="L77" s="37">
        <v>18607.220190000229</v>
      </c>
      <c r="M77" s="37">
        <v>10133.407869999994</v>
      </c>
      <c r="N77" s="39">
        <v>8473.8123199999936</v>
      </c>
    </row>
    <row r="78" spans="1:14" ht="11.45" customHeight="1" x14ac:dyDescent="0.2">
      <c r="A78" s="42" t="s">
        <v>72</v>
      </c>
      <c r="B78" s="31"/>
      <c r="C78" s="43">
        <v>916.27959000000158</v>
      </c>
      <c r="D78" s="32">
        <v>518.49201999999968</v>
      </c>
      <c r="E78" s="32">
        <v>397.78756999999956</v>
      </c>
      <c r="F78" s="32">
        <v>2480.0411100000015</v>
      </c>
      <c r="G78" s="32">
        <v>1318.7042499999998</v>
      </c>
      <c r="H78" s="33">
        <v>1161.336859999999</v>
      </c>
      <c r="I78" s="32">
        <v>18926.408280000003</v>
      </c>
      <c r="J78" s="32">
        <v>10309.854710000011</v>
      </c>
      <c r="K78" s="33">
        <v>8616.5535700000019</v>
      </c>
      <c r="L78" s="32">
        <v>19176.869360000041</v>
      </c>
      <c r="M78" s="32">
        <v>10454.205129999975</v>
      </c>
      <c r="N78" s="34">
        <v>8722.6642299999803</v>
      </c>
    </row>
    <row r="79" spans="1:14" ht="11.45" customHeight="1" x14ac:dyDescent="0.2">
      <c r="A79" s="10" t="s">
        <v>73</v>
      </c>
      <c r="B79" s="44"/>
      <c r="C79" s="37">
        <v>853.75187000000096</v>
      </c>
      <c r="D79" s="37">
        <v>476.28883000000036</v>
      </c>
      <c r="E79" s="37">
        <v>377.46303999999998</v>
      </c>
      <c r="F79" s="37">
        <v>2483.3145900000022</v>
      </c>
      <c r="G79" s="37">
        <v>1316.1217200000021</v>
      </c>
      <c r="H79" s="38">
        <v>1167.192870000001</v>
      </c>
      <c r="I79" s="37">
        <v>19077.117169999998</v>
      </c>
      <c r="J79" s="37">
        <v>10318.165690000007</v>
      </c>
      <c r="K79" s="38">
        <v>8758.9514800000125</v>
      </c>
      <c r="L79" s="37">
        <v>19344.287009999898</v>
      </c>
      <c r="M79" s="37">
        <v>10469.80248999986</v>
      </c>
      <c r="N79" s="39">
        <v>8874.4845199999618</v>
      </c>
    </row>
    <row r="80" spans="1:14" ht="11.45" customHeight="1" x14ac:dyDescent="0.2">
      <c r="A80" s="42" t="s">
        <v>246</v>
      </c>
      <c r="B80" s="31"/>
      <c r="C80" s="43">
        <v>842.63513000000069</v>
      </c>
      <c r="D80" s="32">
        <v>472.82171999999997</v>
      </c>
      <c r="E80" s="32">
        <v>369.81340999999981</v>
      </c>
      <c r="F80" s="32">
        <v>2429.0546999999951</v>
      </c>
      <c r="G80" s="32">
        <v>1295.4511299999997</v>
      </c>
      <c r="H80" s="33">
        <v>1133.6035699999979</v>
      </c>
      <c r="I80" s="32">
        <v>18939.881419999983</v>
      </c>
      <c r="J80" s="32">
        <v>10234.05399</v>
      </c>
      <c r="K80" s="33">
        <v>8705.8274299999939</v>
      </c>
      <c r="L80" s="32">
        <v>19206.76776999998</v>
      </c>
      <c r="M80" s="32">
        <v>10385.043650000032</v>
      </c>
      <c r="N80" s="34">
        <v>8821.724120000039</v>
      </c>
    </row>
    <row r="81" spans="1:16" ht="11.45" customHeight="1" x14ac:dyDescent="0.2">
      <c r="A81" s="10" t="s">
        <v>247</v>
      </c>
      <c r="B81" s="44"/>
      <c r="C81" s="37">
        <v>958.83340999999905</v>
      </c>
      <c r="D81" s="37">
        <v>525.21675999999979</v>
      </c>
      <c r="E81" s="37">
        <v>433.61665000000096</v>
      </c>
      <c r="F81" s="37">
        <v>2618.2024099999971</v>
      </c>
      <c r="G81" s="37">
        <v>1379.8530800000017</v>
      </c>
      <c r="H81" s="38">
        <v>1238.3493300000009</v>
      </c>
      <c r="I81" s="37">
        <v>19393.02222000001</v>
      </c>
      <c r="J81" s="37">
        <v>10447.915780000003</v>
      </c>
      <c r="K81" s="38">
        <v>8945.106440000005</v>
      </c>
      <c r="L81" s="37">
        <v>19671.655509999786</v>
      </c>
      <c r="M81" s="37">
        <v>10608.516649999881</v>
      </c>
      <c r="N81" s="39">
        <v>9063.1388599999482</v>
      </c>
    </row>
    <row r="82" spans="1:16" ht="11.45" customHeight="1" x14ac:dyDescent="0.2">
      <c r="A82" s="42" t="s">
        <v>248</v>
      </c>
      <c r="B82" s="31"/>
      <c r="C82" s="43">
        <v>1158.4100599999999</v>
      </c>
      <c r="D82" s="32">
        <v>621.93655000000012</v>
      </c>
      <c r="E82" s="32">
        <v>536.4735099999989</v>
      </c>
      <c r="F82" s="32">
        <v>2842.1148099999973</v>
      </c>
      <c r="G82" s="32">
        <v>1480.5477899999998</v>
      </c>
      <c r="H82" s="33">
        <v>1361.5670199999995</v>
      </c>
      <c r="I82" s="32">
        <v>19754.361190000021</v>
      </c>
      <c r="J82" s="32">
        <v>10625.908159999997</v>
      </c>
      <c r="K82" s="33">
        <v>9128.4530300000115</v>
      </c>
      <c r="L82" s="32">
        <v>20031.000610000094</v>
      </c>
      <c r="M82" s="32">
        <v>10782.466079999906</v>
      </c>
      <c r="N82" s="34">
        <v>9248.5345299999863</v>
      </c>
    </row>
    <row r="83" spans="1:16" ht="11.45" customHeight="1" x14ac:dyDescent="0.2">
      <c r="A83" s="10" t="s">
        <v>249</v>
      </c>
      <c r="B83" s="44"/>
      <c r="C83" s="37">
        <v>1021.5627299999993</v>
      </c>
      <c r="D83" s="37">
        <v>549.15963000000045</v>
      </c>
      <c r="E83" s="37">
        <v>472.40310000000079</v>
      </c>
      <c r="F83" s="37">
        <v>2735.2044499999961</v>
      </c>
      <c r="G83" s="37">
        <v>1426.6378900000004</v>
      </c>
      <c r="H83" s="38">
        <v>1308.5665600000004</v>
      </c>
      <c r="I83" s="37">
        <v>19884.836129999992</v>
      </c>
      <c r="J83" s="37">
        <v>10658.242699999993</v>
      </c>
      <c r="K83" s="38">
        <v>9226.5934299999954</v>
      </c>
      <c r="L83" s="37">
        <v>20184.947380000067</v>
      </c>
      <c r="M83" s="37">
        <v>10830.884649999993</v>
      </c>
      <c r="N83" s="39">
        <v>9354.0627299999815</v>
      </c>
    </row>
    <row r="84" spans="1:16" ht="11.45" customHeight="1" x14ac:dyDescent="0.2">
      <c r="A84" s="42" t="s">
        <v>261</v>
      </c>
      <c r="B84" s="31"/>
      <c r="C84" s="43">
        <v>1061.9009999999998</v>
      </c>
      <c r="D84" s="32">
        <v>573.54067999999916</v>
      </c>
      <c r="E84" s="32">
        <v>488.36031999999966</v>
      </c>
      <c r="F84" s="32">
        <v>2773.0672799999957</v>
      </c>
      <c r="G84" s="32">
        <v>1453.3617099999994</v>
      </c>
      <c r="H84" s="33">
        <v>1319.7055699999987</v>
      </c>
      <c r="I84" s="32">
        <v>19781.728170000002</v>
      </c>
      <c r="J84" s="32">
        <v>10619.304240000001</v>
      </c>
      <c r="K84" s="33">
        <v>9162.423929999999</v>
      </c>
      <c r="L84" s="32">
        <v>20084.726390000003</v>
      </c>
      <c r="M84" s="32">
        <v>10791.334470000016</v>
      </c>
      <c r="N84" s="34">
        <v>9293.3919200000128</v>
      </c>
    </row>
    <row r="85" spans="1:16" ht="11.45" customHeight="1" x14ac:dyDescent="0.2">
      <c r="A85" s="10" t="s">
        <v>262</v>
      </c>
      <c r="B85" s="44"/>
      <c r="C85" s="37">
        <v>1174.0918299999996</v>
      </c>
      <c r="D85" s="37">
        <v>637.94916999999964</v>
      </c>
      <c r="E85" s="37">
        <v>536.14265999999998</v>
      </c>
      <c r="F85" s="37">
        <v>2972.0289199999993</v>
      </c>
      <c r="G85" s="37">
        <v>1582.5946799999992</v>
      </c>
      <c r="H85" s="38">
        <v>1389.4342400000014</v>
      </c>
      <c r="I85" s="37">
        <v>20169.769769999999</v>
      </c>
      <c r="J85" s="37">
        <v>10813.44637</v>
      </c>
      <c r="K85" s="38">
        <v>9356.3234000000102</v>
      </c>
      <c r="L85" s="37">
        <v>20468.0252100002</v>
      </c>
      <c r="M85" s="37">
        <v>10976.631240000088</v>
      </c>
      <c r="N85" s="39">
        <v>9491.3939699999319</v>
      </c>
    </row>
    <row r="86" spans="1:16" ht="11.45" customHeight="1" x14ac:dyDescent="0.2">
      <c r="A86" s="42" t="s">
        <v>263</v>
      </c>
      <c r="B86" s="31"/>
      <c r="C86" s="43">
        <v>1201.1451900000004</v>
      </c>
      <c r="D86" s="32">
        <v>675.53152000000057</v>
      </c>
      <c r="E86" s="32">
        <v>525.61366999999984</v>
      </c>
      <c r="F86" s="32">
        <v>2945.3428899999999</v>
      </c>
      <c r="G86" s="32">
        <v>1614.9329400000011</v>
      </c>
      <c r="H86" s="33">
        <v>1330.4099500000004</v>
      </c>
      <c r="I86" s="32">
        <v>20229.100649999978</v>
      </c>
      <c r="J86" s="32">
        <v>10933.905910000005</v>
      </c>
      <c r="K86" s="33">
        <v>9295.1947400000026</v>
      </c>
      <c r="L86" s="32">
        <v>20545.725090000164</v>
      </c>
      <c r="M86" s="32">
        <v>11115.038909999919</v>
      </c>
      <c r="N86" s="34">
        <v>9430.6861799999424</v>
      </c>
    </row>
    <row r="87" spans="1:16" ht="11.45" customHeight="1" x14ac:dyDescent="0.2">
      <c r="A87" s="10" t="s">
        <v>264</v>
      </c>
      <c r="B87" s="44"/>
      <c r="C87" s="37">
        <v>1121.9954999999995</v>
      </c>
      <c r="D87" s="37">
        <v>618.29322000000047</v>
      </c>
      <c r="E87" s="37">
        <v>503.70227999999997</v>
      </c>
      <c r="F87" s="37">
        <v>2875.1053799999945</v>
      </c>
      <c r="G87" s="37">
        <v>1542.3684800000001</v>
      </c>
      <c r="H87" s="38">
        <v>1332.7369000000008</v>
      </c>
      <c r="I87" s="37">
        <v>20148.629129999994</v>
      </c>
      <c r="J87" s="37">
        <v>10803.068390000002</v>
      </c>
      <c r="K87" s="38">
        <v>9345.5607400000081</v>
      </c>
      <c r="L87" s="37">
        <v>20463.855909999864</v>
      </c>
      <c r="M87" s="37">
        <v>10977.687640000024</v>
      </c>
      <c r="N87" s="39">
        <v>9486.168269999991</v>
      </c>
    </row>
    <row r="88" spans="1:16" ht="24.6" customHeight="1" x14ac:dyDescent="0.2">
      <c r="A88" s="546"/>
      <c r="B88" s="546"/>
      <c r="C88" s="546"/>
      <c r="D88" s="546"/>
      <c r="E88" s="546"/>
      <c r="F88" s="546"/>
      <c r="G88" s="546"/>
      <c r="H88" s="546"/>
    </row>
    <row r="89" spans="1:16" ht="21.6" customHeight="1" x14ac:dyDescent="0.2">
      <c r="A89" s="547" t="s">
        <v>74</v>
      </c>
      <c r="B89" s="547"/>
      <c r="C89" s="547"/>
      <c r="D89" s="547"/>
      <c r="E89" s="547"/>
      <c r="F89" s="547"/>
      <c r="G89" s="547"/>
      <c r="H89" s="547"/>
    </row>
    <row r="94" spans="1:16" x14ac:dyDescent="0.2">
      <c r="A94" s="548" t="s">
        <v>2</v>
      </c>
      <c r="B94" s="548"/>
      <c r="C94" s="548"/>
      <c r="D94" s="548"/>
      <c r="E94" s="548"/>
      <c r="F94" s="548"/>
      <c r="G94" s="548"/>
      <c r="H94" s="548"/>
      <c r="I94" s="548"/>
      <c r="J94" s="548"/>
      <c r="K94" s="548"/>
      <c r="L94" s="548"/>
      <c r="M94" s="548"/>
      <c r="N94" s="548"/>
    </row>
    <row r="96" spans="1:16" x14ac:dyDescent="0.2">
      <c r="N96" s="554"/>
      <c r="O96" s="554"/>
      <c r="P96" s="554"/>
    </row>
  </sheetData>
  <mergeCells count="11">
    <mergeCell ref="A88:H88"/>
    <mergeCell ref="A89:H89"/>
    <mergeCell ref="A94:N94"/>
    <mergeCell ref="N96:P96"/>
    <mergeCell ref="L1:N1"/>
    <mergeCell ref="A5:A6"/>
    <mergeCell ref="C5:E5"/>
    <mergeCell ref="F5:H5"/>
    <mergeCell ref="I5:K5"/>
    <mergeCell ref="L5:N5"/>
    <mergeCell ref="A4:N4"/>
  </mergeCells>
  <hyperlinks>
    <hyperlink ref="L1:N1" location="ÍNDICE!A1" display="VOLVER AL ÍNDICE"/>
  </hyperlinks>
  <printOptions horizontalCentered="1" verticalCentered="1"/>
  <pageMargins left="0.78740157480314965" right="0.78740157480314965" top="0" bottom="0.78740157480314965" header="0.51181102362204722" footer="0.31496062992125984"/>
  <pageSetup paperSize="9" scale="71" orientation="portrait" r:id="rId1"/>
  <drawing r:id="rId2"/>
  <legacyDrawingHF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6"/>
  <sheetViews>
    <sheetView showGridLines="0" zoomScaleNormal="100" workbookViewId="0"/>
  </sheetViews>
  <sheetFormatPr baseColWidth="10" defaultColWidth="1.7109375" defaultRowHeight="12.75" x14ac:dyDescent="0.2"/>
  <cols>
    <col min="1" max="1" width="8.7109375" style="46" customWidth="1"/>
    <col min="2" max="2" width="0.28515625" style="46" customWidth="1"/>
    <col min="3" max="3" width="5.85546875" style="46" customWidth="1"/>
    <col min="4" max="4" width="6" style="46" customWidth="1"/>
    <col min="5" max="6" width="6.28515625" style="46" customWidth="1"/>
    <col min="7" max="7" width="6.140625" style="46" customWidth="1"/>
    <col min="8" max="8" width="5.85546875" style="46" customWidth="1"/>
    <col min="9" max="9" width="7.140625" style="15" customWidth="1"/>
    <col min="10" max="10" width="6.7109375" style="15" customWidth="1"/>
    <col min="11" max="11" width="6.140625" style="15" customWidth="1"/>
    <col min="12" max="12" width="7" style="15" customWidth="1"/>
    <col min="13" max="13" width="6.42578125" style="15" customWidth="1"/>
    <col min="14" max="14" width="5.7109375" style="15" customWidth="1"/>
    <col min="15" max="15" width="1.7109375" style="15" hidden="1" customWidth="1"/>
    <col min="16" max="16384" width="1.7109375" style="15"/>
  </cols>
  <sheetData>
    <row r="1" spans="1:14" s="14" customFormat="1" ht="49.5" customHeight="1" x14ac:dyDescent="0.2">
      <c r="A1" s="13"/>
      <c r="B1" s="13"/>
      <c r="C1" s="13"/>
      <c r="D1" s="13"/>
      <c r="E1" s="13"/>
      <c r="F1" s="13"/>
      <c r="G1" s="13"/>
      <c r="H1" s="13"/>
      <c r="K1" s="47"/>
      <c r="L1" s="555" t="s">
        <v>3</v>
      </c>
      <c r="M1" s="555"/>
      <c r="N1" s="555"/>
    </row>
    <row r="2" spans="1:14" s="14" customFormat="1" ht="13.5" customHeight="1" x14ac:dyDescent="0.2">
      <c r="A2" s="13"/>
      <c r="B2" s="13"/>
      <c r="C2" s="13"/>
      <c r="D2" s="13"/>
      <c r="E2" s="13"/>
      <c r="F2" s="13"/>
      <c r="G2" s="13"/>
      <c r="H2" s="13"/>
      <c r="K2" s="9"/>
      <c r="L2" s="9"/>
      <c r="M2" s="9"/>
    </row>
    <row r="3" spans="1:14" s="14" customFormat="1" ht="13.5" customHeight="1" thickBot="1" x14ac:dyDescent="0.25">
      <c r="A3" s="125" t="s">
        <v>2</v>
      </c>
      <c r="B3" s="13"/>
      <c r="C3" s="13"/>
      <c r="D3" s="13"/>
      <c r="E3" s="13"/>
      <c r="F3" s="13"/>
      <c r="G3" s="13"/>
      <c r="H3" s="13"/>
      <c r="L3" s="111"/>
      <c r="M3" s="111"/>
      <c r="N3" s="111"/>
    </row>
    <row r="4" spans="1:14" ht="27.75" customHeight="1" thickTop="1" thickBot="1" x14ac:dyDescent="0.25">
      <c r="A4" s="559" t="s">
        <v>98</v>
      </c>
      <c r="B4" s="560"/>
      <c r="C4" s="560"/>
      <c r="D4" s="560"/>
      <c r="E4" s="560"/>
      <c r="F4" s="560"/>
      <c r="G4" s="560"/>
      <c r="H4" s="560"/>
      <c r="I4" s="560"/>
      <c r="J4" s="560"/>
      <c r="K4" s="560"/>
      <c r="L4" s="560"/>
      <c r="M4" s="560"/>
      <c r="N4" s="561"/>
    </row>
    <row r="5" spans="1:14" ht="15" customHeight="1" thickTop="1" x14ac:dyDescent="0.2">
      <c r="A5" s="549" t="s">
        <v>4</v>
      </c>
      <c r="B5" s="16"/>
      <c r="C5" s="551" t="s">
        <v>75</v>
      </c>
      <c r="D5" s="552"/>
      <c r="E5" s="553"/>
      <c r="F5" s="551" t="s">
        <v>76</v>
      </c>
      <c r="G5" s="552"/>
      <c r="H5" s="553"/>
      <c r="I5" s="551" t="s">
        <v>77</v>
      </c>
      <c r="J5" s="552"/>
      <c r="K5" s="553"/>
      <c r="L5" s="551" t="s">
        <v>78</v>
      </c>
      <c r="M5" s="552"/>
      <c r="N5" s="558"/>
    </row>
    <row r="6" spans="1:14" ht="13.5" customHeight="1" x14ac:dyDescent="0.2">
      <c r="A6" s="550"/>
      <c r="B6" s="17"/>
      <c r="C6" s="129" t="s">
        <v>79</v>
      </c>
      <c r="D6" s="129" t="s">
        <v>80</v>
      </c>
      <c r="E6" s="129" t="s">
        <v>81</v>
      </c>
      <c r="F6" s="129" t="s">
        <v>79</v>
      </c>
      <c r="G6" s="129" t="s">
        <v>80</v>
      </c>
      <c r="H6" s="129" t="s">
        <v>81</v>
      </c>
      <c r="I6" s="129" t="s">
        <v>79</v>
      </c>
      <c r="J6" s="129" t="s">
        <v>80</v>
      </c>
      <c r="K6" s="129" t="s">
        <v>81</v>
      </c>
      <c r="L6" s="129" t="s">
        <v>79</v>
      </c>
      <c r="M6" s="129" t="s">
        <v>80</v>
      </c>
      <c r="N6" s="130" t="s">
        <v>81</v>
      </c>
    </row>
    <row r="7" spans="1:14" ht="6.75" customHeight="1" x14ac:dyDescent="0.2">
      <c r="A7" s="24"/>
      <c r="B7" s="25"/>
      <c r="C7" s="26"/>
      <c r="D7" s="26"/>
      <c r="E7" s="26"/>
      <c r="F7" s="26"/>
      <c r="G7" s="27"/>
      <c r="H7" s="27"/>
      <c r="I7" s="28"/>
      <c r="J7" s="27"/>
      <c r="K7" s="27"/>
      <c r="L7" s="26"/>
      <c r="M7" s="26"/>
      <c r="N7" s="29"/>
    </row>
    <row r="8" spans="1:14" ht="11.45" customHeight="1" x14ac:dyDescent="0.2">
      <c r="A8" s="30" t="s">
        <v>5</v>
      </c>
      <c r="B8" s="31"/>
      <c r="C8" s="77">
        <v>37.411974150677082</v>
      </c>
      <c r="D8" s="77">
        <v>39.268680573045252</v>
      </c>
      <c r="E8" s="77">
        <v>35.508779861657459</v>
      </c>
      <c r="F8" s="77">
        <v>55.39896268935032</v>
      </c>
      <c r="G8" s="77">
        <v>58.766441018024366</v>
      </c>
      <c r="H8" s="78">
        <v>51.955337889517324</v>
      </c>
      <c r="I8" s="77">
        <v>65.165866898497057</v>
      </c>
      <c r="J8" s="77">
        <v>77.487503851330231</v>
      </c>
      <c r="K8" s="78">
        <v>53.242040910030525</v>
      </c>
      <c r="L8" s="77">
        <v>54.563713386926985</v>
      </c>
      <c r="M8" s="77">
        <v>66.873689238179921</v>
      </c>
      <c r="N8" s="79">
        <v>43.311613297035592</v>
      </c>
    </row>
    <row r="9" spans="1:14" ht="11.45" customHeight="1" x14ac:dyDescent="0.2">
      <c r="A9" s="36" t="s">
        <v>6</v>
      </c>
      <c r="B9" s="31"/>
      <c r="C9" s="72">
        <v>38.992611627602763</v>
      </c>
      <c r="D9" s="72">
        <v>40.860099951494817</v>
      </c>
      <c r="E9" s="72">
        <v>37.079283941781348</v>
      </c>
      <c r="F9" s="72">
        <v>57.688441131848457</v>
      </c>
      <c r="G9" s="72">
        <v>60.998896807570567</v>
      </c>
      <c r="H9" s="73">
        <v>54.303293410479412</v>
      </c>
      <c r="I9" s="72">
        <v>65.803216100936027</v>
      </c>
      <c r="J9" s="72">
        <v>78.479381868784969</v>
      </c>
      <c r="K9" s="73">
        <v>53.530854116922917</v>
      </c>
      <c r="L9" s="72">
        <v>55.13471838124029</v>
      </c>
      <c r="M9" s="72">
        <v>67.768059545315879</v>
      </c>
      <c r="N9" s="75">
        <v>43.581090555759353</v>
      </c>
    </row>
    <row r="10" spans="1:14" ht="11.45" customHeight="1" x14ac:dyDescent="0.2">
      <c r="A10" s="30" t="s">
        <v>7</v>
      </c>
      <c r="B10" s="31"/>
      <c r="C10" s="77">
        <v>37.601613545491929</v>
      </c>
      <c r="D10" s="77">
        <v>39.45340898652713</v>
      </c>
      <c r="E10" s="77">
        <v>35.70383447281786</v>
      </c>
      <c r="F10" s="77">
        <v>57.402416463223972</v>
      </c>
      <c r="G10" s="77">
        <v>60.472165091340102</v>
      </c>
      <c r="H10" s="78">
        <v>54.26294231777463</v>
      </c>
      <c r="I10" s="77">
        <v>65.796844711863244</v>
      </c>
      <c r="J10" s="77">
        <v>78.296207373949741</v>
      </c>
      <c r="K10" s="78">
        <v>53.688394376911013</v>
      </c>
      <c r="L10" s="77">
        <v>55.109637485356032</v>
      </c>
      <c r="M10" s="77">
        <v>67.558598081698278</v>
      </c>
      <c r="N10" s="79">
        <v>43.715923465875527</v>
      </c>
    </row>
    <row r="11" spans="1:14" ht="11.45" customHeight="1" x14ac:dyDescent="0.2">
      <c r="A11" s="36" t="s">
        <v>8</v>
      </c>
      <c r="B11" s="31"/>
      <c r="C11" s="72">
        <v>36.652611539489612</v>
      </c>
      <c r="D11" s="72">
        <v>37.486857046080431</v>
      </c>
      <c r="E11" s="72">
        <v>35.79717493861461</v>
      </c>
      <c r="F11" s="72">
        <v>57.303718564764743</v>
      </c>
      <c r="G11" s="72">
        <v>59.460834176989593</v>
      </c>
      <c r="H11" s="73">
        <v>55.097332725334383</v>
      </c>
      <c r="I11" s="72">
        <v>66.202264389594916</v>
      </c>
      <c r="J11" s="72">
        <v>77.928731747772645</v>
      </c>
      <c r="K11" s="73">
        <v>54.835954350916602</v>
      </c>
      <c r="L11" s="72">
        <v>55.498641941502697</v>
      </c>
      <c r="M11" s="72">
        <v>67.341691697885011</v>
      </c>
      <c r="N11" s="75">
        <v>44.652798814390579</v>
      </c>
    </row>
    <row r="12" spans="1:14" ht="11.45" customHeight="1" x14ac:dyDescent="0.2">
      <c r="A12" s="30" t="s">
        <v>9</v>
      </c>
      <c r="B12" s="31"/>
      <c r="C12" s="77">
        <v>37.682295575505904</v>
      </c>
      <c r="D12" s="77">
        <v>39.190962044352545</v>
      </c>
      <c r="E12" s="77">
        <v>36.133921561208403</v>
      </c>
      <c r="F12" s="77">
        <v>57.878976640344931</v>
      </c>
      <c r="G12" s="77">
        <v>59.976480825731393</v>
      </c>
      <c r="H12" s="78">
        <v>55.732430509652666</v>
      </c>
      <c r="I12" s="77">
        <v>66.997328999486044</v>
      </c>
      <c r="J12" s="77">
        <v>78.070865857329025</v>
      </c>
      <c r="K12" s="78">
        <v>56.2557015496403</v>
      </c>
      <c r="L12" s="77">
        <v>56.247245307634515</v>
      </c>
      <c r="M12" s="77">
        <v>67.637321598084597</v>
      </c>
      <c r="N12" s="79">
        <v>45.807692608956891</v>
      </c>
    </row>
    <row r="13" spans="1:14" ht="11.45" customHeight="1" x14ac:dyDescent="0.2">
      <c r="A13" s="36" t="s">
        <v>10</v>
      </c>
      <c r="B13" s="31"/>
      <c r="C13" s="72">
        <v>39.648792376607936</v>
      </c>
      <c r="D13" s="72">
        <v>40.267727845561204</v>
      </c>
      <c r="E13" s="72">
        <v>39.013213701779762</v>
      </c>
      <c r="F13" s="72">
        <v>58.4074262221448</v>
      </c>
      <c r="G13" s="72">
        <v>59.974005100936097</v>
      </c>
      <c r="H13" s="73">
        <v>56.803661086499005</v>
      </c>
      <c r="I13" s="72">
        <v>67.565282917972198</v>
      </c>
      <c r="J13" s="72">
        <v>78.139239226537683</v>
      </c>
      <c r="K13" s="73">
        <v>57.30175887710174</v>
      </c>
      <c r="L13" s="72">
        <v>56.737202533696468</v>
      </c>
      <c r="M13" s="72">
        <v>67.645137322847205</v>
      </c>
      <c r="N13" s="75">
        <v>46.733132611067987</v>
      </c>
    </row>
    <row r="14" spans="1:14" ht="11.45" customHeight="1" x14ac:dyDescent="0.2">
      <c r="A14" s="30" t="s">
        <v>11</v>
      </c>
      <c r="B14" s="31"/>
      <c r="C14" s="77">
        <v>37.153751410093413</v>
      </c>
      <c r="D14" s="77">
        <v>41.10610652770518</v>
      </c>
      <c r="E14" s="77">
        <v>33.09193187599756</v>
      </c>
      <c r="F14" s="77">
        <v>56.74784458985512</v>
      </c>
      <c r="G14" s="77">
        <v>59.79671844414819</v>
      </c>
      <c r="H14" s="78">
        <v>53.624141928186631</v>
      </c>
      <c r="I14" s="77">
        <v>67.553098209046496</v>
      </c>
      <c r="J14" s="77">
        <v>78.568019990236735</v>
      </c>
      <c r="K14" s="78">
        <v>56.853838617972642</v>
      </c>
      <c r="L14" s="77">
        <v>56.75379396138824</v>
      </c>
      <c r="M14" s="77">
        <v>68.082965912314549</v>
      </c>
      <c r="N14" s="79">
        <v>46.356175338524494</v>
      </c>
    </row>
    <row r="15" spans="1:14" ht="11.45" customHeight="1" x14ac:dyDescent="0.2">
      <c r="A15" s="36" t="s">
        <v>12</v>
      </c>
      <c r="B15" s="31"/>
      <c r="C15" s="72">
        <v>38.317088657829999</v>
      </c>
      <c r="D15" s="72">
        <v>41.677662437755529</v>
      </c>
      <c r="E15" s="72">
        <v>34.861125731446755</v>
      </c>
      <c r="F15" s="72">
        <v>58.884241529517901</v>
      </c>
      <c r="G15" s="72">
        <v>60.654721662187754</v>
      </c>
      <c r="H15" s="73">
        <v>57.068266695401377</v>
      </c>
      <c r="I15" s="72">
        <v>68.321948298859169</v>
      </c>
      <c r="J15" s="72">
        <v>78.734294806053342</v>
      </c>
      <c r="K15" s="73">
        <v>58.19738889264174</v>
      </c>
      <c r="L15" s="72">
        <v>57.357779126995325</v>
      </c>
      <c r="M15" s="72">
        <v>68.075565159266603</v>
      </c>
      <c r="N15" s="75">
        <v>47.511037700238369</v>
      </c>
    </row>
    <row r="16" spans="1:14" ht="11.45" customHeight="1" x14ac:dyDescent="0.2">
      <c r="A16" s="30" t="s">
        <v>13</v>
      </c>
      <c r="B16" s="31"/>
      <c r="C16" s="77">
        <v>39.496301986803871</v>
      </c>
      <c r="D16" s="77">
        <v>44.086187169418075</v>
      </c>
      <c r="E16" s="77">
        <v>34.774963664306625</v>
      </c>
      <c r="F16" s="77">
        <v>59.370724968375676</v>
      </c>
      <c r="G16" s="77">
        <v>62.402511960703634</v>
      </c>
      <c r="H16" s="78">
        <v>56.25919717908068</v>
      </c>
      <c r="I16" s="77">
        <v>68.814229766824042</v>
      </c>
      <c r="J16" s="77">
        <v>78.543605382964515</v>
      </c>
      <c r="K16" s="78">
        <v>59.348560132298537</v>
      </c>
      <c r="L16" s="77">
        <v>57.839823193289</v>
      </c>
      <c r="M16" s="77">
        <v>68.007775931736347</v>
      </c>
      <c r="N16" s="79">
        <v>48.491408646329425</v>
      </c>
    </row>
    <row r="17" spans="1:14" ht="11.45" customHeight="1" x14ac:dyDescent="0.2">
      <c r="A17" s="36" t="s">
        <v>14</v>
      </c>
      <c r="B17" s="31"/>
      <c r="C17" s="72">
        <v>45.615361567362399</v>
      </c>
      <c r="D17" s="72">
        <v>47.124140549522664</v>
      </c>
      <c r="E17" s="72">
        <v>44.063309827025812</v>
      </c>
      <c r="F17" s="72">
        <v>62.749115415473483</v>
      </c>
      <c r="G17" s="72">
        <v>63.598265287218496</v>
      </c>
      <c r="H17" s="73">
        <v>61.877545484248309</v>
      </c>
      <c r="I17" s="72">
        <v>70.710482207549106</v>
      </c>
      <c r="J17" s="72">
        <v>79.15042006637843</v>
      </c>
      <c r="K17" s="73">
        <v>62.49461915209973</v>
      </c>
      <c r="L17" s="72">
        <v>59.528971091533329</v>
      </c>
      <c r="M17" s="72">
        <v>68.714862122979895</v>
      </c>
      <c r="N17" s="75">
        <v>51.077983411306853</v>
      </c>
    </row>
    <row r="18" spans="1:14" ht="11.45" customHeight="1" x14ac:dyDescent="0.2">
      <c r="A18" s="30" t="s">
        <v>15</v>
      </c>
      <c r="B18" s="31"/>
      <c r="C18" s="77">
        <v>45.310267003412825</v>
      </c>
      <c r="D18" s="77">
        <v>49.599488132864124</v>
      </c>
      <c r="E18" s="77">
        <v>40.902506946581823</v>
      </c>
      <c r="F18" s="77">
        <v>62.39812166046093</v>
      </c>
      <c r="G18" s="77">
        <v>64.363062154894791</v>
      </c>
      <c r="H18" s="78">
        <v>60.383086782854996</v>
      </c>
      <c r="I18" s="77">
        <v>70.363593556248389</v>
      </c>
      <c r="J18" s="77">
        <v>79.326736094265385</v>
      </c>
      <c r="K18" s="78">
        <v>61.639462320594873</v>
      </c>
      <c r="L18" s="77">
        <v>59.206647784034985</v>
      </c>
      <c r="M18" s="77">
        <v>68.851761440015181</v>
      </c>
      <c r="N18" s="79">
        <v>50.3343624578632</v>
      </c>
    </row>
    <row r="19" spans="1:14" ht="11.45" customHeight="1" x14ac:dyDescent="0.2">
      <c r="A19" s="36" t="s">
        <v>16</v>
      </c>
      <c r="B19" s="31"/>
      <c r="C19" s="72">
        <v>45.716123320617044</v>
      </c>
      <c r="D19" s="72">
        <v>48.063641705614174</v>
      </c>
      <c r="E19" s="72">
        <v>43.306125892745627</v>
      </c>
      <c r="F19" s="72">
        <v>61.831343110778214</v>
      </c>
      <c r="G19" s="72">
        <v>64.512429236182612</v>
      </c>
      <c r="H19" s="73">
        <v>59.08443613304388</v>
      </c>
      <c r="I19" s="72">
        <v>70.554243347780442</v>
      </c>
      <c r="J19" s="72">
        <v>79.459001844839534</v>
      </c>
      <c r="K19" s="73">
        <v>61.88857786379468</v>
      </c>
      <c r="L19" s="72">
        <v>59.372209621852548</v>
      </c>
      <c r="M19" s="72">
        <v>69.021191736540572</v>
      </c>
      <c r="N19" s="75">
        <v>50.497710058728508</v>
      </c>
    </row>
    <row r="20" spans="1:14" ht="11.45" customHeight="1" x14ac:dyDescent="0.2">
      <c r="A20" s="30" t="s">
        <v>17</v>
      </c>
      <c r="B20" s="31"/>
      <c r="C20" s="77">
        <v>45.076424882558847</v>
      </c>
      <c r="D20" s="77">
        <v>43.833457597261628</v>
      </c>
      <c r="E20" s="77">
        <v>46.352232312561149</v>
      </c>
      <c r="F20" s="77">
        <v>62.408685343735314</v>
      </c>
      <c r="G20" s="77">
        <v>62.787233096437404</v>
      </c>
      <c r="H20" s="78">
        <v>62.021033532762054</v>
      </c>
      <c r="I20" s="77">
        <v>71.447094207572349</v>
      </c>
      <c r="J20" s="77">
        <v>80.015658790374232</v>
      </c>
      <c r="K20" s="78">
        <v>63.109000903571655</v>
      </c>
      <c r="L20" s="77">
        <v>60.028987786321487</v>
      </c>
      <c r="M20" s="77">
        <v>69.299343623259233</v>
      </c>
      <c r="N20" s="79">
        <v>51.502122929348538</v>
      </c>
    </row>
    <row r="21" spans="1:14" ht="11.45" customHeight="1" x14ac:dyDescent="0.2">
      <c r="A21" s="36" t="s">
        <v>18</v>
      </c>
      <c r="B21" s="31"/>
      <c r="C21" s="72">
        <v>45.054725046906661</v>
      </c>
      <c r="D21" s="72">
        <v>45.441534339206072</v>
      </c>
      <c r="E21" s="72">
        <v>44.657817770181943</v>
      </c>
      <c r="F21" s="72">
        <v>61.811720601114395</v>
      </c>
      <c r="G21" s="72">
        <v>64.498469567462905</v>
      </c>
      <c r="H21" s="73">
        <v>59.061776672647859</v>
      </c>
      <c r="I21" s="72">
        <v>71.148249380420907</v>
      </c>
      <c r="J21" s="72">
        <v>80.078258806616603</v>
      </c>
      <c r="K21" s="73">
        <v>62.458137735050748</v>
      </c>
      <c r="L21" s="72">
        <v>59.876909723651266</v>
      </c>
      <c r="M21" s="72">
        <v>69.575841600858453</v>
      </c>
      <c r="N21" s="75">
        <v>50.953727504455401</v>
      </c>
    </row>
    <row r="22" spans="1:14" ht="11.45" customHeight="1" x14ac:dyDescent="0.2">
      <c r="A22" s="30" t="s">
        <v>19</v>
      </c>
      <c r="B22" s="31"/>
      <c r="C22" s="77">
        <v>48.11103758629126</v>
      </c>
      <c r="D22" s="77">
        <v>49.121836648994474</v>
      </c>
      <c r="E22" s="77">
        <v>47.073412888387338</v>
      </c>
      <c r="F22" s="77">
        <v>62.917976717768092</v>
      </c>
      <c r="G22" s="77">
        <v>66.273920198147479</v>
      </c>
      <c r="H22" s="78">
        <v>59.482835236419568</v>
      </c>
      <c r="I22" s="77">
        <v>71.274417998225971</v>
      </c>
      <c r="J22" s="77">
        <v>81.556282543381329</v>
      </c>
      <c r="K22" s="78">
        <v>61.26703369517675</v>
      </c>
      <c r="L22" s="77">
        <v>59.99898179613561</v>
      </c>
      <c r="M22" s="77">
        <v>70.887288420531817</v>
      </c>
      <c r="N22" s="79">
        <v>49.97772015290731</v>
      </c>
    </row>
    <row r="23" spans="1:14" ht="11.45" customHeight="1" x14ac:dyDescent="0.2">
      <c r="A23" s="36" t="s">
        <v>20</v>
      </c>
      <c r="B23" s="31"/>
      <c r="C23" s="72">
        <v>47.014196863250895</v>
      </c>
      <c r="D23" s="72">
        <v>49.877262205497694</v>
      </c>
      <c r="E23" s="72">
        <v>44.077051612832427</v>
      </c>
      <c r="F23" s="72">
        <v>62.499025567562477</v>
      </c>
      <c r="G23" s="72">
        <v>64.742888976751814</v>
      </c>
      <c r="H23" s="73">
        <v>60.203113446870773</v>
      </c>
      <c r="I23" s="72">
        <v>72.477891559156078</v>
      </c>
      <c r="J23" s="72">
        <v>81.479924981300272</v>
      </c>
      <c r="K23" s="73">
        <v>63.713741821483964</v>
      </c>
      <c r="L23" s="72">
        <v>60.99511649508171</v>
      </c>
      <c r="M23" s="72">
        <v>70.758370036860612</v>
      </c>
      <c r="N23" s="75">
        <v>52.004935050178766</v>
      </c>
    </row>
    <row r="24" spans="1:14" ht="11.45" customHeight="1" x14ac:dyDescent="0.2">
      <c r="A24" s="30" t="s">
        <v>21</v>
      </c>
      <c r="B24" s="31"/>
      <c r="C24" s="77">
        <v>46.810601081051807</v>
      </c>
      <c r="D24" s="77">
        <v>51.297700509176309</v>
      </c>
      <c r="E24" s="77">
        <v>42.208547217092971</v>
      </c>
      <c r="F24" s="77">
        <v>62.505533158411957</v>
      </c>
      <c r="G24" s="77">
        <v>65.33684636132557</v>
      </c>
      <c r="H24" s="78">
        <v>59.606779947469846</v>
      </c>
      <c r="I24" s="77">
        <v>72.169180851484171</v>
      </c>
      <c r="J24" s="77">
        <v>81.080729306954368</v>
      </c>
      <c r="K24" s="78">
        <v>63.487036906470372</v>
      </c>
      <c r="L24" s="77">
        <v>60.791349665335602</v>
      </c>
      <c r="M24" s="77">
        <v>70.428088734656512</v>
      </c>
      <c r="N24" s="79">
        <v>51.910046560100014</v>
      </c>
    </row>
    <row r="25" spans="1:14" ht="11.45" customHeight="1" x14ac:dyDescent="0.2">
      <c r="A25" s="36" t="s">
        <v>22</v>
      </c>
      <c r="B25" s="31"/>
      <c r="C25" s="72">
        <v>44.512044700806804</v>
      </c>
      <c r="D25" s="72">
        <v>49.234490317509668</v>
      </c>
      <c r="E25" s="72">
        <v>39.670144663747678</v>
      </c>
      <c r="F25" s="72">
        <v>61.988991181681712</v>
      </c>
      <c r="G25" s="72">
        <v>65.454325830623219</v>
      </c>
      <c r="H25" s="73">
        <v>58.442071825348187</v>
      </c>
      <c r="I25" s="72">
        <v>72.151776343737012</v>
      </c>
      <c r="J25" s="72">
        <v>81.14164917418141</v>
      </c>
      <c r="K25" s="73">
        <v>63.387533259362414</v>
      </c>
      <c r="L25" s="72">
        <v>60.746239981660388</v>
      </c>
      <c r="M25" s="72">
        <v>70.49056025251376</v>
      </c>
      <c r="N25" s="75">
        <v>51.758765086841386</v>
      </c>
    </row>
    <row r="26" spans="1:14" ht="11.45" customHeight="1" x14ac:dyDescent="0.2">
      <c r="A26" s="30" t="s">
        <v>23</v>
      </c>
      <c r="B26" s="31"/>
      <c r="C26" s="77">
        <v>46.60847994012245</v>
      </c>
      <c r="D26" s="77">
        <v>48.139683513626018</v>
      </c>
      <c r="E26" s="77">
        <v>45.039053853787422</v>
      </c>
      <c r="F26" s="77">
        <v>64.29062712034613</v>
      </c>
      <c r="G26" s="77">
        <v>66.671883370501433</v>
      </c>
      <c r="H26" s="78">
        <v>61.854757890493687</v>
      </c>
      <c r="I26" s="77">
        <v>72.708070723883182</v>
      </c>
      <c r="J26" s="77">
        <v>81.716651668486875</v>
      </c>
      <c r="K26" s="78">
        <v>63.923496075551618</v>
      </c>
      <c r="L26" s="77">
        <v>61.229499780267432</v>
      </c>
      <c r="M26" s="77">
        <v>71.006114281562702</v>
      </c>
      <c r="N26" s="79">
        <v>52.207956653784407</v>
      </c>
    </row>
    <row r="27" spans="1:14" ht="11.45" customHeight="1" x14ac:dyDescent="0.2">
      <c r="A27" s="36" t="s">
        <v>24</v>
      </c>
      <c r="B27" s="31"/>
      <c r="C27" s="72">
        <v>43.000723064995107</v>
      </c>
      <c r="D27" s="72">
        <v>44.586418023830007</v>
      </c>
      <c r="E27" s="72">
        <v>41.377677496200683</v>
      </c>
      <c r="F27" s="72">
        <v>61.240788130044869</v>
      </c>
      <c r="G27" s="72">
        <v>62.98426352857426</v>
      </c>
      <c r="H27" s="73">
        <v>59.459915314259284</v>
      </c>
      <c r="I27" s="72">
        <v>72.15490926156177</v>
      </c>
      <c r="J27" s="72">
        <v>80.207997866382229</v>
      </c>
      <c r="K27" s="73">
        <v>64.301278265968463</v>
      </c>
      <c r="L27" s="72">
        <v>60.831577288724056</v>
      </c>
      <c r="M27" s="72">
        <v>69.603109507444941</v>
      </c>
      <c r="N27" s="75">
        <v>52.735533678226354</v>
      </c>
    </row>
    <row r="28" spans="1:14" ht="11.45" customHeight="1" x14ac:dyDescent="0.2">
      <c r="A28" s="30" t="s">
        <v>25</v>
      </c>
      <c r="B28" s="31"/>
      <c r="C28" s="77">
        <v>41.709142902367546</v>
      </c>
      <c r="D28" s="77">
        <v>43.294471120805724</v>
      </c>
      <c r="E28" s="77">
        <v>40.087842625236476</v>
      </c>
      <c r="F28" s="77">
        <v>60.069390184538435</v>
      </c>
      <c r="G28" s="77">
        <v>61.818027736343112</v>
      </c>
      <c r="H28" s="78">
        <v>58.285479539097828</v>
      </c>
      <c r="I28" s="77">
        <v>71.293214142928861</v>
      </c>
      <c r="J28" s="77">
        <v>79.549206022887432</v>
      </c>
      <c r="K28" s="78">
        <v>63.240470686229877</v>
      </c>
      <c r="L28" s="77">
        <v>60.091795119445081</v>
      </c>
      <c r="M28" s="77">
        <v>68.985387315139619</v>
      </c>
      <c r="N28" s="79">
        <v>51.880992987594148</v>
      </c>
    </row>
    <row r="29" spans="1:14" ht="11.45" customHeight="1" x14ac:dyDescent="0.2">
      <c r="A29" s="36" t="s">
        <v>26</v>
      </c>
      <c r="B29" s="31"/>
      <c r="C29" s="72">
        <v>42.223083930334667</v>
      </c>
      <c r="D29" s="72">
        <v>44.820722356997308</v>
      </c>
      <c r="E29" s="72">
        <v>39.566619361986945</v>
      </c>
      <c r="F29" s="72">
        <v>60.341562741841713</v>
      </c>
      <c r="G29" s="72">
        <v>62.369696998770905</v>
      </c>
      <c r="H29" s="73">
        <v>58.274142794234969</v>
      </c>
      <c r="I29" s="72">
        <v>71.108189767472467</v>
      </c>
      <c r="J29" s="72">
        <v>78.84326970036642</v>
      </c>
      <c r="K29" s="73">
        <v>63.563128960594881</v>
      </c>
      <c r="L29" s="72">
        <v>59.909351042878804</v>
      </c>
      <c r="M29" s="72">
        <v>68.353595764929395</v>
      </c>
      <c r="N29" s="75">
        <v>52.112278086410697</v>
      </c>
    </row>
    <row r="30" spans="1:14" ht="11.45" customHeight="1" x14ac:dyDescent="0.2">
      <c r="A30" s="30" t="s">
        <v>27</v>
      </c>
      <c r="B30" s="31"/>
      <c r="C30" s="77">
        <v>43.868796129493873</v>
      </c>
      <c r="D30" s="77">
        <v>46.120553716263338</v>
      </c>
      <c r="E30" s="77">
        <v>41.567497532022898</v>
      </c>
      <c r="F30" s="77">
        <v>60.974171487621426</v>
      </c>
      <c r="G30" s="77">
        <v>62.76621687895296</v>
      </c>
      <c r="H30" s="78">
        <v>59.14951857006551</v>
      </c>
      <c r="I30" s="77">
        <v>71.402694569969867</v>
      </c>
      <c r="J30" s="77">
        <v>79.119602896210139</v>
      </c>
      <c r="K30" s="78">
        <v>63.87656354352378</v>
      </c>
      <c r="L30" s="77">
        <v>60.148422969650717</v>
      </c>
      <c r="M30" s="77">
        <v>68.623447453670138</v>
      </c>
      <c r="N30" s="79">
        <v>52.323866548203043</v>
      </c>
    </row>
    <row r="31" spans="1:14" ht="11.45" customHeight="1" x14ac:dyDescent="0.2">
      <c r="A31" s="36" t="s">
        <v>28</v>
      </c>
      <c r="B31" s="31"/>
      <c r="C31" s="72">
        <v>40.366690543643706</v>
      </c>
      <c r="D31" s="72">
        <v>42.080149963742912</v>
      </c>
      <c r="E31" s="72">
        <v>38.619702458449922</v>
      </c>
      <c r="F31" s="72">
        <v>59.192800145084732</v>
      </c>
      <c r="G31" s="72">
        <v>58.993070813200063</v>
      </c>
      <c r="H31" s="73">
        <v>59.395529159705319</v>
      </c>
      <c r="I31" s="72">
        <v>70.530851360937646</v>
      </c>
      <c r="J31" s="72">
        <v>76.95737072904781</v>
      </c>
      <c r="K31" s="73">
        <v>64.270730908091096</v>
      </c>
      <c r="L31" s="72">
        <v>59.390422264742021</v>
      </c>
      <c r="M31" s="72">
        <v>66.806188074297509</v>
      </c>
      <c r="N31" s="75">
        <v>52.551098392090061</v>
      </c>
    </row>
    <row r="32" spans="1:14" ht="11.45" customHeight="1" x14ac:dyDescent="0.2">
      <c r="A32" s="30" t="s">
        <v>29</v>
      </c>
      <c r="B32" s="31"/>
      <c r="C32" s="77">
        <v>36.264051241746728</v>
      </c>
      <c r="D32" s="77">
        <v>39.356363901200197</v>
      </c>
      <c r="E32" s="77">
        <v>33.118865289140672</v>
      </c>
      <c r="F32" s="77">
        <v>54.615932041530243</v>
      </c>
      <c r="G32" s="77">
        <v>57.281798815835927</v>
      </c>
      <c r="H32" s="78">
        <v>51.918078185903873</v>
      </c>
      <c r="I32" s="77">
        <v>68.174754732629552</v>
      </c>
      <c r="J32" s="77">
        <v>74.061144355833989</v>
      </c>
      <c r="K32" s="78">
        <v>62.448199591496483</v>
      </c>
      <c r="L32" s="77">
        <v>57.294605052492102</v>
      </c>
      <c r="M32" s="77">
        <v>64.147389844629927</v>
      </c>
      <c r="N32" s="79">
        <v>50.981385965312022</v>
      </c>
    </row>
    <row r="33" spans="1:14" ht="11.45" customHeight="1" x14ac:dyDescent="0.2">
      <c r="A33" s="36" t="s">
        <v>30</v>
      </c>
      <c r="B33" s="31"/>
      <c r="C33" s="72">
        <v>31.687053799852809</v>
      </c>
      <c r="D33" s="72">
        <v>30.682895993040582</v>
      </c>
      <c r="E33" s="72">
        <v>32.706006789551211</v>
      </c>
      <c r="F33" s="72">
        <v>52.631645909322586</v>
      </c>
      <c r="G33" s="72">
        <v>52.576048153275984</v>
      </c>
      <c r="H33" s="73">
        <v>52.687734611471512</v>
      </c>
      <c r="I33" s="72">
        <v>68.150719703243183</v>
      </c>
      <c r="J33" s="72">
        <v>73.765657209021853</v>
      </c>
      <c r="K33" s="73">
        <v>62.695163799924664</v>
      </c>
      <c r="L33" s="72">
        <v>57.168156769332008</v>
      </c>
      <c r="M33" s="72">
        <v>63.768619527365011</v>
      </c>
      <c r="N33" s="75">
        <v>51.094353668656346</v>
      </c>
    </row>
    <row r="34" spans="1:14" ht="11.45" customHeight="1" x14ac:dyDescent="0.2">
      <c r="A34" s="30" t="s">
        <v>31</v>
      </c>
      <c r="B34" s="31"/>
      <c r="C34" s="77">
        <v>30.933950842971193</v>
      </c>
      <c r="D34" s="77">
        <v>30.079846512843751</v>
      </c>
      <c r="E34" s="77">
        <v>31.79979075658186</v>
      </c>
      <c r="F34" s="77">
        <v>51.188019243644746</v>
      </c>
      <c r="G34" s="77">
        <v>50.641508433209395</v>
      </c>
      <c r="H34" s="78">
        <v>51.737978281443105</v>
      </c>
      <c r="I34" s="77">
        <v>66.860215722146435</v>
      </c>
      <c r="J34" s="77">
        <v>72.112461643888707</v>
      </c>
      <c r="K34" s="78">
        <v>61.763437834560136</v>
      </c>
      <c r="L34" s="77">
        <v>56.087385874133432</v>
      </c>
      <c r="M34" s="77">
        <v>62.349754531205015</v>
      </c>
      <c r="N34" s="79">
        <v>50.331435409928453</v>
      </c>
    </row>
    <row r="35" spans="1:14" ht="11.45" customHeight="1" x14ac:dyDescent="0.2">
      <c r="A35" s="41" t="s">
        <v>32</v>
      </c>
      <c r="B35" s="44"/>
      <c r="C35" s="72">
        <v>32.142425162026136</v>
      </c>
      <c r="D35" s="72">
        <v>33.65438042671839</v>
      </c>
      <c r="E35" s="72">
        <v>30.613405397377154</v>
      </c>
      <c r="F35" s="72">
        <v>51.41536955390584</v>
      </c>
      <c r="G35" s="72">
        <v>52.570140637907024</v>
      </c>
      <c r="H35" s="73">
        <v>50.257729057378256</v>
      </c>
      <c r="I35" s="72">
        <v>67.017532724828271</v>
      </c>
      <c r="J35" s="72">
        <v>72.77440200322205</v>
      </c>
      <c r="K35" s="73">
        <v>61.439897405563258</v>
      </c>
      <c r="L35" s="72">
        <v>56.096474455965406</v>
      </c>
      <c r="M35" s="72">
        <v>62.789766066403509</v>
      </c>
      <c r="N35" s="75">
        <v>49.952882863319083</v>
      </c>
    </row>
    <row r="36" spans="1:14" ht="11.45" customHeight="1" x14ac:dyDescent="0.2">
      <c r="A36" s="30" t="s">
        <v>83</v>
      </c>
      <c r="B36" s="31"/>
      <c r="C36" s="77">
        <v>31.201994377744455</v>
      </c>
      <c r="D36" s="77">
        <v>31.014293921903608</v>
      </c>
      <c r="E36" s="77">
        <v>31.391622773785098</v>
      </c>
      <c r="F36" s="77">
        <v>49.839706543890429</v>
      </c>
      <c r="G36" s="77">
        <v>49.203879658102132</v>
      </c>
      <c r="H36" s="78">
        <v>50.475568364045529</v>
      </c>
      <c r="I36" s="77">
        <v>66.38782991116652</v>
      </c>
      <c r="J36" s="77">
        <v>70.978344078214491</v>
      </c>
      <c r="K36" s="78">
        <v>61.945410854203743</v>
      </c>
      <c r="L36" s="77">
        <v>55.430383435448313</v>
      </c>
      <c r="M36" s="77">
        <v>60.999480970923948</v>
      </c>
      <c r="N36" s="79">
        <v>50.32408664307448</v>
      </c>
    </row>
    <row r="37" spans="1:14" ht="11.45" customHeight="1" x14ac:dyDescent="0.2">
      <c r="A37" s="36" t="s">
        <v>33</v>
      </c>
      <c r="B37" s="31"/>
      <c r="C37" s="72">
        <v>30.069253421424069</v>
      </c>
      <c r="D37" s="72">
        <v>31.115659207170737</v>
      </c>
      <c r="E37" s="72">
        <v>29.012585921480195</v>
      </c>
      <c r="F37" s="72">
        <v>49.287376028947435</v>
      </c>
      <c r="G37" s="72">
        <v>48.845979598410544</v>
      </c>
      <c r="H37" s="73">
        <v>49.727889178632999</v>
      </c>
      <c r="I37" s="72">
        <v>66.549999222608491</v>
      </c>
      <c r="J37" s="72">
        <v>71.96644261698512</v>
      </c>
      <c r="K37" s="73">
        <v>61.313601189103146</v>
      </c>
      <c r="L37" s="72">
        <v>55.506155721387699</v>
      </c>
      <c r="M37" s="72">
        <v>61.832331185922513</v>
      </c>
      <c r="N37" s="75">
        <v>49.711091570181949</v>
      </c>
    </row>
    <row r="38" spans="1:14" ht="11.45" customHeight="1" x14ac:dyDescent="0.2">
      <c r="A38" s="30" t="s">
        <v>34</v>
      </c>
      <c r="B38" s="31"/>
      <c r="C38" s="77">
        <v>30.386359914568711</v>
      </c>
      <c r="D38" s="77">
        <v>30.92907668260608</v>
      </c>
      <c r="E38" s="77">
        <v>29.838031207689241</v>
      </c>
      <c r="F38" s="77">
        <v>49.147021759005561</v>
      </c>
      <c r="G38" s="77">
        <v>48.16220294766272</v>
      </c>
      <c r="H38" s="78">
        <v>50.128450339028845</v>
      </c>
      <c r="I38" s="77">
        <v>66.569940680173502</v>
      </c>
      <c r="J38" s="77">
        <v>71.672364005616203</v>
      </c>
      <c r="K38" s="78">
        <v>61.64236704866024</v>
      </c>
      <c r="L38" s="77">
        <v>55.480365549250948</v>
      </c>
      <c r="M38" s="77">
        <v>61.592870923623188</v>
      </c>
      <c r="N38" s="79">
        <v>49.886600997249857</v>
      </c>
    </row>
    <row r="39" spans="1:14" ht="11.45" customHeight="1" x14ac:dyDescent="0.2">
      <c r="A39" s="41" t="s">
        <v>35</v>
      </c>
      <c r="B39" s="44"/>
      <c r="C39" s="72">
        <v>27.939371168777317</v>
      </c>
      <c r="D39" s="72">
        <v>28.058580057753769</v>
      </c>
      <c r="E39" s="72">
        <v>27.819122523552533</v>
      </c>
      <c r="F39" s="72">
        <v>48.758251308532436</v>
      </c>
      <c r="G39" s="72">
        <v>48.513933512273205</v>
      </c>
      <c r="H39" s="73">
        <v>49.001068615124417</v>
      </c>
      <c r="I39" s="72">
        <v>67.226728246889422</v>
      </c>
      <c r="J39" s="72">
        <v>72.152848407751918</v>
      </c>
      <c r="K39" s="73">
        <v>62.476085282378676</v>
      </c>
      <c r="L39" s="72">
        <v>56.021600068957049</v>
      </c>
      <c r="M39" s="72">
        <v>61.828055953721169</v>
      </c>
      <c r="N39" s="75">
        <v>50.71469681681041</v>
      </c>
    </row>
    <row r="40" spans="1:14" ht="11.45" customHeight="1" x14ac:dyDescent="0.2">
      <c r="A40" s="30" t="s">
        <v>84</v>
      </c>
      <c r="B40" s="31"/>
      <c r="C40" s="77">
        <v>27.672980251045381</v>
      </c>
      <c r="D40" s="77">
        <v>27.598839023854758</v>
      </c>
      <c r="E40" s="77">
        <v>27.747764655087529</v>
      </c>
      <c r="F40" s="77">
        <v>47.302777779248764</v>
      </c>
      <c r="G40" s="77">
        <v>47.191706487600037</v>
      </c>
      <c r="H40" s="78">
        <v>47.412945034563165</v>
      </c>
      <c r="I40" s="77">
        <v>66.659902653894918</v>
      </c>
      <c r="J40" s="77">
        <v>71.832972869908843</v>
      </c>
      <c r="K40" s="78">
        <v>61.675618480122047</v>
      </c>
      <c r="L40" s="77">
        <v>55.383920067105798</v>
      </c>
      <c r="M40" s="77">
        <v>61.372294108665834</v>
      </c>
      <c r="N40" s="79">
        <v>49.915080148708846</v>
      </c>
    </row>
    <row r="41" spans="1:14" ht="11.45" customHeight="1" x14ac:dyDescent="0.2">
      <c r="A41" s="36" t="s">
        <v>36</v>
      </c>
      <c r="B41" s="31"/>
      <c r="C41" s="72">
        <v>26.487317061967076</v>
      </c>
      <c r="D41" s="72">
        <v>25.386089202363678</v>
      </c>
      <c r="E41" s="72">
        <v>27.598008643014648</v>
      </c>
      <c r="F41" s="72">
        <v>47.590176880838307</v>
      </c>
      <c r="G41" s="72">
        <v>46.783935262424372</v>
      </c>
      <c r="H41" s="73">
        <v>48.388622289596057</v>
      </c>
      <c r="I41" s="72">
        <v>66.949439993938</v>
      </c>
      <c r="J41" s="72">
        <v>70.945758570682045</v>
      </c>
      <c r="K41" s="73">
        <v>63.103228723485891</v>
      </c>
      <c r="L41" s="72">
        <v>55.516201412995457</v>
      </c>
      <c r="M41" s="72">
        <v>60.55776346183923</v>
      </c>
      <c r="N41" s="75">
        <v>50.916468720997067</v>
      </c>
    </row>
    <row r="42" spans="1:14" ht="11.45" customHeight="1" x14ac:dyDescent="0.2">
      <c r="A42" s="30" t="s">
        <v>37</v>
      </c>
      <c r="B42" s="31"/>
      <c r="C42" s="77">
        <v>25.529610090398499</v>
      </c>
      <c r="D42" s="77">
        <v>26.62192392950951</v>
      </c>
      <c r="E42" s="77">
        <v>24.427253529032846</v>
      </c>
      <c r="F42" s="77">
        <v>44.90581205228856</v>
      </c>
      <c r="G42" s="77">
        <v>45.504064332501635</v>
      </c>
      <c r="H42" s="78">
        <v>44.314151583587261</v>
      </c>
      <c r="I42" s="77">
        <v>65.280529017503895</v>
      </c>
      <c r="J42" s="77">
        <v>70.759125310356936</v>
      </c>
      <c r="K42" s="78">
        <v>60.012899598083223</v>
      </c>
      <c r="L42" s="77">
        <v>54.100319978419435</v>
      </c>
      <c r="M42" s="77">
        <v>60.273643851435047</v>
      </c>
      <c r="N42" s="79">
        <v>48.473178581563687</v>
      </c>
    </row>
    <row r="43" spans="1:14" ht="11.45" customHeight="1" x14ac:dyDescent="0.2">
      <c r="A43" s="41" t="s">
        <v>38</v>
      </c>
      <c r="B43" s="44"/>
      <c r="C43" s="72">
        <v>24.334025465051315</v>
      </c>
      <c r="D43" s="72">
        <v>24.565309663264287</v>
      </c>
      <c r="E43" s="72">
        <v>24.100970485273905</v>
      </c>
      <c r="F43" s="72">
        <v>44.947354181986988</v>
      </c>
      <c r="G43" s="72">
        <v>44.950504353757772</v>
      </c>
      <c r="H43" s="73">
        <v>44.944247272532444</v>
      </c>
      <c r="I43" s="72">
        <v>64.345849588719872</v>
      </c>
      <c r="J43" s="72">
        <v>68.619967024558633</v>
      </c>
      <c r="K43" s="73">
        <v>60.241456804120141</v>
      </c>
      <c r="L43" s="72">
        <v>53.322679589072273</v>
      </c>
      <c r="M43" s="72">
        <v>58.547747973322601</v>
      </c>
      <c r="N43" s="75">
        <v>48.565085837939861</v>
      </c>
    </row>
    <row r="44" spans="1:14" ht="11.45" customHeight="1" x14ac:dyDescent="0.2">
      <c r="A44" s="30" t="s">
        <v>85</v>
      </c>
      <c r="B44" s="31"/>
      <c r="C44" s="77">
        <v>21.468242733446942</v>
      </c>
      <c r="D44" s="77">
        <v>19.691222202216181</v>
      </c>
      <c r="E44" s="77">
        <v>23.255952515886555</v>
      </c>
      <c r="F44" s="77">
        <v>43.563130798344872</v>
      </c>
      <c r="G44" s="77">
        <v>42.030812043543897</v>
      </c>
      <c r="H44" s="78">
        <v>45.070764896449347</v>
      </c>
      <c r="I44" s="77">
        <v>64.584623501642369</v>
      </c>
      <c r="J44" s="77">
        <v>67.767226045408705</v>
      </c>
      <c r="K44" s="78">
        <v>61.533328058528745</v>
      </c>
      <c r="L44" s="77">
        <v>53.504324861164591</v>
      </c>
      <c r="M44" s="77">
        <v>57.721029169991183</v>
      </c>
      <c r="N44" s="79">
        <v>49.670239028882229</v>
      </c>
    </row>
    <row r="45" spans="1:14" ht="11.45" customHeight="1" x14ac:dyDescent="0.2">
      <c r="A45" s="36" t="s">
        <v>39</v>
      </c>
      <c r="B45" s="31"/>
      <c r="C45" s="72">
        <v>23.525324795375681</v>
      </c>
      <c r="D45" s="72">
        <v>21.29838824645504</v>
      </c>
      <c r="E45" s="72">
        <v>25.766441544308087</v>
      </c>
      <c r="F45" s="72">
        <v>43.663835103870078</v>
      </c>
      <c r="G45" s="72">
        <v>41.832427445845326</v>
      </c>
      <c r="H45" s="73">
        <v>45.463727427924731</v>
      </c>
      <c r="I45" s="72">
        <v>64.595813231680921</v>
      </c>
      <c r="J45" s="72">
        <v>67.738491155994524</v>
      </c>
      <c r="K45" s="73">
        <v>61.586475301108273</v>
      </c>
      <c r="L45" s="72">
        <v>53.59133659566016</v>
      </c>
      <c r="M45" s="72">
        <v>57.88145664381981</v>
      </c>
      <c r="N45" s="75">
        <v>49.694688286608596</v>
      </c>
    </row>
    <row r="46" spans="1:14" ht="11.45" customHeight="1" x14ac:dyDescent="0.2">
      <c r="A46" s="30" t="s">
        <v>40</v>
      </c>
      <c r="B46" s="31"/>
      <c r="C46" s="77">
        <v>21.520225524076093</v>
      </c>
      <c r="D46" s="77">
        <v>21.445746762485246</v>
      </c>
      <c r="E46" s="77">
        <v>21.595290873598607</v>
      </c>
      <c r="F46" s="77">
        <v>42.480944033882288</v>
      </c>
      <c r="G46" s="77">
        <v>41.859335217911863</v>
      </c>
      <c r="H46" s="78">
        <v>43.091930208992409</v>
      </c>
      <c r="I46" s="77">
        <v>64.282414213656267</v>
      </c>
      <c r="J46" s="77">
        <v>67.897564629188267</v>
      </c>
      <c r="K46" s="78">
        <v>60.823738010018495</v>
      </c>
      <c r="L46" s="77">
        <v>53.323871701939346</v>
      </c>
      <c r="M46" s="77">
        <v>58.076556901022656</v>
      </c>
      <c r="N46" s="79">
        <v>49.011021981982019</v>
      </c>
    </row>
    <row r="47" spans="1:14" ht="11.45" customHeight="1" x14ac:dyDescent="0.2">
      <c r="A47" s="41" t="s">
        <v>41</v>
      </c>
      <c r="B47" s="44"/>
      <c r="C47" s="72">
        <v>20.275329762632211</v>
      </c>
      <c r="D47" s="72">
        <v>19.599317478903941</v>
      </c>
      <c r="E47" s="72">
        <v>20.955920350598188</v>
      </c>
      <c r="F47" s="72">
        <v>39.660765680336304</v>
      </c>
      <c r="G47" s="72">
        <v>39.326466010416027</v>
      </c>
      <c r="H47" s="73">
        <v>39.988918933181324</v>
      </c>
      <c r="I47" s="72">
        <v>63.484345576254377</v>
      </c>
      <c r="J47" s="72">
        <v>66.671037132501013</v>
      </c>
      <c r="K47" s="73">
        <v>60.439369470682593</v>
      </c>
      <c r="L47" s="72">
        <v>52.469071887592314</v>
      </c>
      <c r="M47" s="72">
        <v>56.864947197387558</v>
      </c>
      <c r="N47" s="75">
        <v>48.484869453195827</v>
      </c>
    </row>
    <row r="48" spans="1:14" ht="11.45" customHeight="1" x14ac:dyDescent="0.2">
      <c r="A48" s="30" t="s">
        <v>42</v>
      </c>
      <c r="B48" s="31"/>
      <c r="C48" s="77">
        <v>22.164532809604275</v>
      </c>
      <c r="D48" s="77">
        <v>19.978241896497686</v>
      </c>
      <c r="E48" s="77">
        <v>24.368144867604876</v>
      </c>
      <c r="F48" s="77">
        <v>42.313388541922912</v>
      </c>
      <c r="G48" s="77">
        <v>41.554199558454791</v>
      </c>
      <c r="H48" s="78">
        <v>43.058627145446096</v>
      </c>
      <c r="I48" s="77">
        <v>63.587017097004093</v>
      </c>
      <c r="J48" s="77">
        <v>66.663476121489808</v>
      </c>
      <c r="K48" s="78">
        <v>60.649765579066063</v>
      </c>
      <c r="L48" s="77">
        <v>52.308046700152261</v>
      </c>
      <c r="M48" s="77">
        <v>56.64271145664032</v>
      </c>
      <c r="N48" s="79">
        <v>48.382759143615864</v>
      </c>
    </row>
    <row r="49" spans="1:14" ht="11.45" customHeight="1" x14ac:dyDescent="0.2">
      <c r="A49" s="36" t="s">
        <v>43</v>
      </c>
      <c r="B49" s="31"/>
      <c r="C49" s="72">
        <v>22.272991263735989</v>
      </c>
      <c r="D49" s="72">
        <v>21.97487369653015</v>
      </c>
      <c r="E49" s="72">
        <v>22.574036695596913</v>
      </c>
      <c r="F49" s="72">
        <v>41.302388798504289</v>
      </c>
      <c r="G49" s="72">
        <v>41.711226652604246</v>
      </c>
      <c r="H49" s="73">
        <v>40.9004218490428</v>
      </c>
      <c r="I49" s="72">
        <v>63.433621836770648</v>
      </c>
      <c r="J49" s="72">
        <v>67.640505498634923</v>
      </c>
      <c r="K49" s="73">
        <v>59.418380832679112</v>
      </c>
      <c r="L49" s="72">
        <v>52.013385180029402</v>
      </c>
      <c r="M49" s="72">
        <v>57.121234735872449</v>
      </c>
      <c r="N49" s="75">
        <v>47.390232058984886</v>
      </c>
    </row>
    <row r="50" spans="1:14" ht="11.45" customHeight="1" x14ac:dyDescent="0.2">
      <c r="A50" s="30" t="s">
        <v>44</v>
      </c>
      <c r="B50" s="31"/>
      <c r="C50" s="77">
        <v>19.940336517847179</v>
      </c>
      <c r="D50" s="77">
        <v>22.133510574615574</v>
      </c>
      <c r="E50" s="77">
        <v>17.721680610920885</v>
      </c>
      <c r="F50" s="77">
        <v>41.458156429796183</v>
      </c>
      <c r="G50" s="77">
        <v>42.960655985283438</v>
      </c>
      <c r="H50" s="78">
        <v>39.980107750853215</v>
      </c>
      <c r="I50" s="77">
        <v>63.22944798922795</v>
      </c>
      <c r="J50" s="77">
        <v>67.928741192730101</v>
      </c>
      <c r="K50" s="78">
        <v>58.749023284026023</v>
      </c>
      <c r="L50" s="77">
        <v>51.613060731151229</v>
      </c>
      <c r="M50" s="77">
        <v>57.13028224952329</v>
      </c>
      <c r="N50" s="79">
        <v>46.625101471154103</v>
      </c>
    </row>
    <row r="51" spans="1:14" ht="11.45" customHeight="1" x14ac:dyDescent="0.2">
      <c r="A51" s="41" t="s">
        <v>45</v>
      </c>
      <c r="B51" s="44"/>
      <c r="C51" s="72">
        <v>20.386972283135957</v>
      </c>
      <c r="D51" s="72">
        <v>21.728566216925241</v>
      </c>
      <c r="E51" s="72">
        <v>19.029773314947541</v>
      </c>
      <c r="F51" s="72">
        <v>40.017713671035239</v>
      </c>
      <c r="G51" s="72">
        <v>39.835180972433037</v>
      </c>
      <c r="H51" s="73">
        <v>40.197249313190412</v>
      </c>
      <c r="I51" s="72">
        <v>62.649844042115504</v>
      </c>
      <c r="J51" s="72">
        <v>66.842108979312187</v>
      </c>
      <c r="K51" s="73">
        <v>58.657034635154062</v>
      </c>
      <c r="L51" s="72">
        <v>50.953441059409357</v>
      </c>
      <c r="M51" s="72">
        <v>55.875974126300669</v>
      </c>
      <c r="N51" s="75">
        <v>46.508138906662161</v>
      </c>
    </row>
    <row r="52" spans="1:14" ht="11.45" customHeight="1" x14ac:dyDescent="0.2">
      <c r="A52" s="30" t="s">
        <v>46</v>
      </c>
      <c r="B52" s="31"/>
      <c r="C52" s="77">
        <v>18.621267366900945</v>
      </c>
      <c r="D52" s="77">
        <v>19.973037766984756</v>
      </c>
      <c r="E52" s="77">
        <v>17.253411944519002</v>
      </c>
      <c r="F52" s="77">
        <v>38.531847408478569</v>
      </c>
      <c r="G52" s="77">
        <v>39.909917570641475</v>
      </c>
      <c r="H52" s="78">
        <v>37.175752703219395</v>
      </c>
      <c r="I52" s="77">
        <v>62.206350383934485</v>
      </c>
      <c r="J52" s="77">
        <v>66.879711827250645</v>
      </c>
      <c r="K52" s="78">
        <v>57.75848901164732</v>
      </c>
      <c r="L52" s="77">
        <v>50.497731152402167</v>
      </c>
      <c r="M52" s="77">
        <v>55.771980583581119</v>
      </c>
      <c r="N52" s="79">
        <v>45.738894750616701</v>
      </c>
    </row>
    <row r="53" spans="1:14" ht="11.45" customHeight="1" x14ac:dyDescent="0.2">
      <c r="A53" s="36" t="s">
        <v>47</v>
      </c>
      <c r="B53" s="31"/>
      <c r="C53" s="72">
        <v>20.558473650769425</v>
      </c>
      <c r="D53" s="72">
        <v>21.688376211162357</v>
      </c>
      <c r="E53" s="72">
        <v>19.415912981577392</v>
      </c>
      <c r="F53" s="72">
        <v>40.39346061817087</v>
      </c>
      <c r="G53" s="72">
        <v>42.752960394745564</v>
      </c>
      <c r="H53" s="73">
        <v>38.065861039030231</v>
      </c>
      <c r="I53" s="72">
        <v>63.398847415515078</v>
      </c>
      <c r="J53" s="72">
        <v>68.163179902693429</v>
      </c>
      <c r="K53" s="73">
        <v>58.859920996837907</v>
      </c>
      <c r="L53" s="72">
        <v>51.415493306497233</v>
      </c>
      <c r="M53" s="72">
        <v>56.89752486307453</v>
      </c>
      <c r="N53" s="75">
        <v>46.466477948969938</v>
      </c>
    </row>
    <row r="54" spans="1:14" ht="11.45" customHeight="1" x14ac:dyDescent="0.2">
      <c r="A54" s="30" t="s">
        <v>48</v>
      </c>
      <c r="B54" s="31"/>
      <c r="C54" s="77">
        <v>20.762778483218629</v>
      </c>
      <c r="D54" s="77">
        <v>20.893723799660524</v>
      </c>
      <c r="E54" s="77">
        <v>20.630272207212016</v>
      </c>
      <c r="F54" s="77">
        <v>41.016115248674332</v>
      </c>
      <c r="G54" s="77">
        <v>42.248503304201918</v>
      </c>
      <c r="H54" s="78">
        <v>39.799294869832181</v>
      </c>
      <c r="I54" s="77">
        <v>64.578187998589343</v>
      </c>
      <c r="J54" s="77">
        <v>70.167629257942309</v>
      </c>
      <c r="K54" s="78">
        <v>59.25350572903308</v>
      </c>
      <c r="L54" s="77">
        <v>52.496896404792352</v>
      </c>
      <c r="M54" s="77">
        <v>58.743855233087331</v>
      </c>
      <c r="N54" s="79">
        <v>46.858414003465576</v>
      </c>
    </row>
    <row r="55" spans="1:14" ht="11.45" customHeight="1" x14ac:dyDescent="0.2">
      <c r="A55" s="36" t="s">
        <v>49</v>
      </c>
      <c r="B55" s="44"/>
      <c r="C55" s="72">
        <v>22.159513285807918</v>
      </c>
      <c r="D55" s="72">
        <v>21.496683804802217</v>
      </c>
      <c r="E55" s="72">
        <v>22.829094346543439</v>
      </c>
      <c r="F55" s="72">
        <v>40.77636831287851</v>
      </c>
      <c r="G55" s="72">
        <v>39.155234480658997</v>
      </c>
      <c r="H55" s="73">
        <v>42.373236273399243</v>
      </c>
      <c r="I55" s="72">
        <v>65.520524641089793</v>
      </c>
      <c r="J55" s="72">
        <v>68.669196383823731</v>
      </c>
      <c r="K55" s="73">
        <v>62.523422375518059</v>
      </c>
      <c r="L55" s="72">
        <v>53.148742943545798</v>
      </c>
      <c r="M55" s="72">
        <v>57.382321806251461</v>
      </c>
      <c r="N55" s="75">
        <v>49.33053111300331</v>
      </c>
    </row>
    <row r="56" spans="1:14" ht="11.45" customHeight="1" x14ac:dyDescent="0.2">
      <c r="A56" s="30" t="s">
        <v>50</v>
      </c>
      <c r="B56" s="31"/>
      <c r="C56" s="77">
        <v>21.067522589357619</v>
      </c>
      <c r="D56" s="77">
        <v>20.300350611059674</v>
      </c>
      <c r="E56" s="77">
        <v>21.842677808423506</v>
      </c>
      <c r="F56" s="77">
        <v>39.348517169059136</v>
      </c>
      <c r="G56" s="77">
        <v>38.821376605647963</v>
      </c>
      <c r="H56" s="78">
        <v>39.867794573370055</v>
      </c>
      <c r="I56" s="77">
        <v>65.402110457037878</v>
      </c>
      <c r="J56" s="77">
        <v>68.887493456160826</v>
      </c>
      <c r="K56" s="78">
        <v>62.085719264828079</v>
      </c>
      <c r="L56" s="77">
        <v>53.079690340157953</v>
      </c>
      <c r="M56" s="77">
        <v>57.537082511251619</v>
      </c>
      <c r="N56" s="79">
        <v>49.061256472368136</v>
      </c>
    </row>
    <row r="57" spans="1:14" ht="11.45" customHeight="1" x14ac:dyDescent="0.2">
      <c r="A57" s="36" t="s">
        <v>51</v>
      </c>
      <c r="B57" s="31"/>
      <c r="C57" s="72">
        <v>24.132065671888036</v>
      </c>
      <c r="D57" s="72">
        <v>22.518460831136171</v>
      </c>
      <c r="E57" s="72">
        <v>25.769014711421562</v>
      </c>
      <c r="F57" s="72">
        <v>42.02406101102882</v>
      </c>
      <c r="G57" s="72">
        <v>41.491436325931822</v>
      </c>
      <c r="H57" s="73">
        <v>42.550737154591765</v>
      </c>
      <c r="I57" s="72">
        <v>66.191111214669604</v>
      </c>
      <c r="J57" s="72">
        <v>70.873396270579505</v>
      </c>
      <c r="K57" s="73">
        <v>61.731511197070233</v>
      </c>
      <c r="L57" s="72">
        <v>53.564859616314997</v>
      </c>
      <c r="M57" s="72">
        <v>59.045852590133698</v>
      </c>
      <c r="N57" s="75">
        <v>48.620357751444352</v>
      </c>
    </row>
    <row r="58" spans="1:14" ht="11.45" customHeight="1" x14ac:dyDescent="0.2">
      <c r="A58" s="30" t="s">
        <v>52</v>
      </c>
      <c r="B58" s="31"/>
      <c r="C58" s="77">
        <v>23.612049244715823</v>
      </c>
      <c r="D58" s="77">
        <v>24.317444888721962</v>
      </c>
      <c r="E58" s="77">
        <v>22.895121690317808</v>
      </c>
      <c r="F58" s="77">
        <v>42.049390090988439</v>
      </c>
      <c r="G58" s="77">
        <v>43.814891796283163</v>
      </c>
      <c r="H58" s="78">
        <v>40.301982844662668</v>
      </c>
      <c r="I58" s="77">
        <v>66.241564418327698</v>
      </c>
      <c r="J58" s="77">
        <v>71.384010814918724</v>
      </c>
      <c r="K58" s="78">
        <v>61.345962143580245</v>
      </c>
      <c r="L58" s="77">
        <v>53.532367853238597</v>
      </c>
      <c r="M58" s="77">
        <v>59.324615087736298</v>
      </c>
      <c r="N58" s="79">
        <v>48.309645385664552</v>
      </c>
    </row>
    <row r="59" spans="1:14" ht="11.45" customHeight="1" x14ac:dyDescent="0.2">
      <c r="A59" s="36" t="s">
        <v>53</v>
      </c>
      <c r="B59" s="44"/>
      <c r="C59" s="72">
        <v>23.019883466057674</v>
      </c>
      <c r="D59" s="72">
        <v>24.466964445233234</v>
      </c>
      <c r="E59" s="72">
        <v>21.548073369316484</v>
      </c>
      <c r="F59" s="72">
        <v>40.86209755765681</v>
      </c>
      <c r="G59" s="72">
        <v>40.568500551436763</v>
      </c>
      <c r="H59" s="73">
        <v>41.152444642256484</v>
      </c>
      <c r="I59" s="72">
        <v>66.840952067924135</v>
      </c>
      <c r="J59" s="72">
        <v>70.531430423550631</v>
      </c>
      <c r="K59" s="73">
        <v>63.329537271720504</v>
      </c>
      <c r="L59" s="72">
        <v>54.057831082050377</v>
      </c>
      <c r="M59" s="72">
        <v>58.653527221320047</v>
      </c>
      <c r="N59" s="75">
        <v>49.914816427998062</v>
      </c>
    </row>
    <row r="60" spans="1:14" ht="11.45" customHeight="1" x14ac:dyDescent="0.2">
      <c r="A60" s="30" t="s">
        <v>54</v>
      </c>
      <c r="B60" s="31"/>
      <c r="C60" s="77">
        <v>22.398410720293249</v>
      </c>
      <c r="D60" s="77">
        <v>23.31964657732108</v>
      </c>
      <c r="E60" s="77">
        <v>21.460578370675762</v>
      </c>
      <c r="F60" s="77">
        <v>39.235279943564073</v>
      </c>
      <c r="G60" s="77">
        <v>40.124883457850459</v>
      </c>
      <c r="H60" s="78">
        <v>38.354724905632615</v>
      </c>
      <c r="I60" s="77">
        <v>66.385374451017796</v>
      </c>
      <c r="J60" s="77">
        <v>70.62664796533393</v>
      </c>
      <c r="K60" s="78">
        <v>62.350724278853122</v>
      </c>
      <c r="L60" s="77">
        <v>53.441064732808705</v>
      </c>
      <c r="M60" s="77">
        <v>58.474407004670702</v>
      </c>
      <c r="N60" s="79">
        <v>48.90437799188966</v>
      </c>
    </row>
    <row r="61" spans="1:14" ht="11.45" customHeight="1" x14ac:dyDescent="0.2">
      <c r="A61" s="36" t="s">
        <v>55</v>
      </c>
      <c r="B61" s="31"/>
      <c r="C61" s="72">
        <v>22.093499288550266</v>
      </c>
      <c r="D61" s="72">
        <v>21.873700994215255</v>
      </c>
      <c r="E61" s="72">
        <v>22.317517694492579</v>
      </c>
      <c r="F61" s="72">
        <v>40.249089191790269</v>
      </c>
      <c r="G61" s="72">
        <v>39.841321398047114</v>
      </c>
      <c r="H61" s="73">
        <v>40.653294583500617</v>
      </c>
      <c r="I61" s="72">
        <v>66.613864623547315</v>
      </c>
      <c r="J61" s="72">
        <v>70.484168288509821</v>
      </c>
      <c r="K61" s="73">
        <v>62.931849079292753</v>
      </c>
      <c r="L61" s="72">
        <v>53.625194652100923</v>
      </c>
      <c r="M61" s="72">
        <v>58.368512387348375</v>
      </c>
      <c r="N61" s="75">
        <v>49.34973906331971</v>
      </c>
    </row>
    <row r="62" spans="1:14" ht="11.45" customHeight="1" x14ac:dyDescent="0.2">
      <c r="A62" s="30" t="s">
        <v>56</v>
      </c>
      <c r="B62" s="31"/>
      <c r="C62" s="77">
        <v>22.508708367247838</v>
      </c>
      <c r="D62" s="77">
        <v>21.327190446158063</v>
      </c>
      <c r="E62" s="77">
        <v>23.714800131337931</v>
      </c>
      <c r="F62" s="77">
        <v>41.076940930718358</v>
      </c>
      <c r="G62" s="77">
        <v>41.504690956210013</v>
      </c>
      <c r="H62" s="78">
        <v>40.6522584621503</v>
      </c>
      <c r="I62" s="77">
        <v>66.644224109933148</v>
      </c>
      <c r="J62" s="77">
        <v>71.24671843871333</v>
      </c>
      <c r="K62" s="78">
        <v>62.265006220914628</v>
      </c>
      <c r="L62" s="77">
        <v>53.554500137943919</v>
      </c>
      <c r="M62" s="77">
        <v>58.843405290006011</v>
      </c>
      <c r="N62" s="79">
        <v>48.786543092711888</v>
      </c>
    </row>
    <row r="63" spans="1:14" ht="11.45" customHeight="1" x14ac:dyDescent="0.2">
      <c r="A63" s="36" t="s">
        <v>57</v>
      </c>
      <c r="B63" s="44"/>
      <c r="C63" s="72">
        <v>21.367016958537672</v>
      </c>
      <c r="D63" s="72">
        <v>21.27577939782946</v>
      </c>
      <c r="E63" s="72">
        <v>21.460210997984326</v>
      </c>
      <c r="F63" s="72">
        <v>40.204885101813865</v>
      </c>
      <c r="G63" s="72">
        <v>40.163896633309548</v>
      </c>
      <c r="H63" s="73">
        <v>40.245616812111138</v>
      </c>
      <c r="I63" s="72">
        <v>67.25667234439932</v>
      </c>
      <c r="J63" s="72">
        <v>71.231502321991556</v>
      </c>
      <c r="K63" s="73">
        <v>63.475808454663351</v>
      </c>
      <c r="L63" s="72">
        <v>53.95930325295754</v>
      </c>
      <c r="M63" s="72">
        <v>58.783462455765303</v>
      </c>
      <c r="N63" s="75">
        <v>49.611433152526267</v>
      </c>
    </row>
    <row r="64" spans="1:14" ht="11.45" customHeight="1" x14ac:dyDescent="0.2">
      <c r="A64" s="30" t="s">
        <v>58</v>
      </c>
      <c r="B64" s="31"/>
      <c r="C64" s="77">
        <v>21.917967586981348</v>
      </c>
      <c r="D64" s="77">
        <v>20.668919903325381</v>
      </c>
      <c r="E64" s="77">
        <v>23.192813867405885</v>
      </c>
      <c r="F64" s="77">
        <v>39.350461642385042</v>
      </c>
      <c r="G64" s="77">
        <v>38.652375350459536</v>
      </c>
      <c r="H64" s="78">
        <v>40.044168224756163</v>
      </c>
      <c r="I64" s="77">
        <v>67.050167818148665</v>
      </c>
      <c r="J64" s="77">
        <v>71.248128508394728</v>
      </c>
      <c r="K64" s="78">
        <v>63.05939175280173</v>
      </c>
      <c r="L64" s="77">
        <v>53.751010681744823</v>
      </c>
      <c r="M64" s="77">
        <v>58.843002990663337</v>
      </c>
      <c r="N64" s="79">
        <v>49.164206937355324</v>
      </c>
    </row>
    <row r="65" spans="1:14" ht="11.45" customHeight="1" x14ac:dyDescent="0.2">
      <c r="A65" s="36" t="s">
        <v>59</v>
      </c>
      <c r="B65" s="31"/>
      <c r="C65" s="72">
        <v>23.113730970172988</v>
      </c>
      <c r="D65" s="72">
        <v>22.837842603736103</v>
      </c>
      <c r="E65" s="72">
        <v>23.395062214154176</v>
      </c>
      <c r="F65" s="72">
        <v>40.84555187989902</v>
      </c>
      <c r="G65" s="72">
        <v>39.595306304377168</v>
      </c>
      <c r="H65" s="73">
        <v>42.087893909222586</v>
      </c>
      <c r="I65" s="72">
        <v>68.068294999191338</v>
      </c>
      <c r="J65" s="72">
        <v>72.102190551931628</v>
      </c>
      <c r="K65" s="73">
        <v>64.235114018216763</v>
      </c>
      <c r="L65" s="72">
        <v>54.469911414821354</v>
      </c>
      <c r="M65" s="72">
        <v>59.347159334592227</v>
      </c>
      <c r="N65" s="75">
        <v>50.077912471328055</v>
      </c>
    </row>
    <row r="66" spans="1:14" ht="11.45" customHeight="1" x14ac:dyDescent="0.2">
      <c r="A66" s="30" t="s">
        <v>60</v>
      </c>
      <c r="B66" s="31"/>
      <c r="C66" s="77">
        <v>25.221395431432487</v>
      </c>
      <c r="D66" s="77">
        <v>24.729190058467047</v>
      </c>
      <c r="E66" s="77">
        <v>25.723278533335716</v>
      </c>
      <c r="F66" s="77">
        <v>42.870137988259138</v>
      </c>
      <c r="G66" s="77">
        <v>41.108920008206908</v>
      </c>
      <c r="H66" s="78">
        <v>44.620724987093077</v>
      </c>
      <c r="I66" s="77">
        <v>68.745366237356961</v>
      </c>
      <c r="J66" s="77">
        <v>73.261452313142939</v>
      </c>
      <c r="K66" s="78">
        <v>64.455067412435199</v>
      </c>
      <c r="L66" s="77">
        <v>55.087016668686246</v>
      </c>
      <c r="M66" s="77">
        <v>60.429935590599008</v>
      </c>
      <c r="N66" s="79">
        <v>50.276630510294325</v>
      </c>
    </row>
    <row r="67" spans="1:14" ht="11.45" customHeight="1" x14ac:dyDescent="0.2">
      <c r="A67" s="36" t="s">
        <v>61</v>
      </c>
      <c r="B67" s="44"/>
      <c r="C67" s="72">
        <v>23.800954209784035</v>
      </c>
      <c r="D67" s="72">
        <v>24.857138300037271</v>
      </c>
      <c r="E67" s="72">
        <v>22.724426086509077</v>
      </c>
      <c r="F67" s="72">
        <v>42.257938183851806</v>
      </c>
      <c r="G67" s="72">
        <v>42.736744514027698</v>
      </c>
      <c r="H67" s="73">
        <v>41.782114813151637</v>
      </c>
      <c r="I67" s="72">
        <v>68.089456961749718</v>
      </c>
      <c r="J67" s="72">
        <v>72.049905196214496</v>
      </c>
      <c r="K67" s="73">
        <v>64.328025586942815</v>
      </c>
      <c r="L67" s="72">
        <v>54.617826659320208</v>
      </c>
      <c r="M67" s="72">
        <v>59.370098773742029</v>
      </c>
      <c r="N67" s="75">
        <v>50.340298418388905</v>
      </c>
    </row>
    <row r="68" spans="1:14" ht="11.45" customHeight="1" x14ac:dyDescent="0.2">
      <c r="A68" s="30" t="s">
        <v>62</v>
      </c>
      <c r="B68" s="31"/>
      <c r="C68" s="77">
        <v>27.517259842830057</v>
      </c>
      <c r="D68" s="77">
        <v>28.326311980211958</v>
      </c>
      <c r="E68" s="77">
        <v>26.693591581646007</v>
      </c>
      <c r="F68" s="77">
        <v>45.734567457723017</v>
      </c>
      <c r="G68" s="77">
        <v>45.503042835118045</v>
      </c>
      <c r="H68" s="78">
        <v>45.964366207076047</v>
      </c>
      <c r="I68" s="77">
        <v>68.360406027619874</v>
      </c>
      <c r="J68" s="77">
        <v>72.626171737774271</v>
      </c>
      <c r="K68" s="78">
        <v>64.31097767252426</v>
      </c>
      <c r="L68" s="77">
        <v>54.790648017356958</v>
      </c>
      <c r="M68" s="77">
        <v>59.858238081810129</v>
      </c>
      <c r="N68" s="79">
        <v>50.231343064456574</v>
      </c>
    </row>
    <row r="69" spans="1:14" ht="11.45" customHeight="1" x14ac:dyDescent="0.2">
      <c r="A69" s="36" t="s">
        <v>63</v>
      </c>
      <c r="B69" s="31"/>
      <c r="C69" s="72">
        <v>27.304357818383895</v>
      </c>
      <c r="D69" s="72">
        <v>28.275343695431907</v>
      </c>
      <c r="E69" s="72">
        <v>26.316507672870284</v>
      </c>
      <c r="F69" s="72">
        <v>45.333700482547123</v>
      </c>
      <c r="G69" s="72">
        <v>46.508414435616665</v>
      </c>
      <c r="H69" s="73">
        <v>44.16924058038267</v>
      </c>
      <c r="I69" s="72">
        <v>69.015945843867385</v>
      </c>
      <c r="J69" s="72">
        <v>73.626207045746966</v>
      </c>
      <c r="K69" s="73">
        <v>64.641160769223674</v>
      </c>
      <c r="L69" s="72">
        <v>55.252597041048695</v>
      </c>
      <c r="M69" s="72">
        <v>60.623341285773392</v>
      </c>
      <c r="N69" s="75">
        <v>50.422104008086855</v>
      </c>
    </row>
    <row r="70" spans="1:14" ht="11.45" customHeight="1" x14ac:dyDescent="0.2">
      <c r="A70" s="30" t="s">
        <v>64</v>
      </c>
      <c r="B70" s="31"/>
      <c r="C70" s="77">
        <v>27.057969572969963</v>
      </c>
      <c r="D70" s="77">
        <v>24.626844769346651</v>
      </c>
      <c r="E70" s="77">
        <v>29.533765497234711</v>
      </c>
      <c r="F70" s="77">
        <v>44.824666599252318</v>
      </c>
      <c r="G70" s="77">
        <v>44.742731787018059</v>
      </c>
      <c r="H70" s="78">
        <v>44.905900645543412</v>
      </c>
      <c r="I70" s="77">
        <v>68.776774183750604</v>
      </c>
      <c r="J70" s="77">
        <v>73.668458057840937</v>
      </c>
      <c r="K70" s="78">
        <v>64.134704223475694</v>
      </c>
      <c r="L70" s="77">
        <v>55.112117979885518</v>
      </c>
      <c r="M70" s="77">
        <v>60.640515508522142</v>
      </c>
      <c r="N70" s="79">
        <v>50.139932133091079</v>
      </c>
    </row>
    <row r="71" spans="1:14" ht="11.45" customHeight="1" x14ac:dyDescent="0.2">
      <c r="A71" s="36" t="s">
        <v>65</v>
      </c>
      <c r="B71" s="44"/>
      <c r="C71" s="72">
        <v>25.920775342521782</v>
      </c>
      <c r="D71" s="72">
        <v>25.130625812547045</v>
      </c>
      <c r="E71" s="72">
        <v>26.725874519071439</v>
      </c>
      <c r="F71" s="72">
        <v>44.649056021126356</v>
      </c>
      <c r="G71" s="72">
        <v>45.039080614888306</v>
      </c>
      <c r="H71" s="73">
        <v>44.262371850729778</v>
      </c>
      <c r="I71" s="72">
        <v>69.497606574192446</v>
      </c>
      <c r="J71" s="72">
        <v>73.777150475009421</v>
      </c>
      <c r="K71" s="73">
        <v>65.436651312982022</v>
      </c>
      <c r="L71" s="72">
        <v>55.677254361943767</v>
      </c>
      <c r="M71" s="72">
        <v>60.732592784909883</v>
      </c>
      <c r="N71" s="75">
        <v>51.130969764970374</v>
      </c>
    </row>
    <row r="72" spans="1:14" ht="11.45" customHeight="1" x14ac:dyDescent="0.2">
      <c r="A72" s="30" t="s">
        <v>66</v>
      </c>
      <c r="B72" s="31"/>
      <c r="C72" s="85">
        <v>22.980441264368263</v>
      </c>
      <c r="D72" s="85">
        <v>22.999953057363729</v>
      </c>
      <c r="E72" s="85">
        <v>22.960554574367304</v>
      </c>
      <c r="F72" s="85">
        <v>43.5318291723434</v>
      </c>
      <c r="G72" s="85">
        <v>44.002788553042748</v>
      </c>
      <c r="H72" s="85">
        <v>43.064778889468343</v>
      </c>
      <c r="I72" s="77">
        <v>69.138909601852532</v>
      </c>
      <c r="J72" s="77">
        <v>73.5123332791091</v>
      </c>
      <c r="K72" s="78">
        <v>64.988463650903341</v>
      </c>
      <c r="L72" s="77">
        <v>55.372100693410928</v>
      </c>
      <c r="M72" s="77">
        <v>60.473146886186903</v>
      </c>
      <c r="N72" s="79">
        <v>50.784634032752862</v>
      </c>
    </row>
    <row r="73" spans="1:14" ht="11.45" customHeight="1" x14ac:dyDescent="0.2">
      <c r="A73" s="36" t="s">
        <v>67</v>
      </c>
      <c r="B73" s="44"/>
      <c r="C73" s="72">
        <v>24.782529479198015</v>
      </c>
      <c r="D73" s="72">
        <v>25.046074596627399</v>
      </c>
      <c r="E73" s="72">
        <v>24.513672486631709</v>
      </c>
      <c r="F73" s="72">
        <v>44.747836663698507</v>
      </c>
      <c r="G73" s="72">
        <v>44.898178361611741</v>
      </c>
      <c r="H73" s="73">
        <v>44.598547234327135</v>
      </c>
      <c r="I73" s="72">
        <v>70.238676920525663</v>
      </c>
      <c r="J73" s="72">
        <v>74.205908229740047</v>
      </c>
      <c r="K73" s="73">
        <v>66.47215571705523</v>
      </c>
      <c r="L73" s="72">
        <v>56.230438075807484</v>
      </c>
      <c r="M73" s="72">
        <v>61.135853909612145</v>
      </c>
      <c r="N73" s="75">
        <v>51.817326140971701</v>
      </c>
    </row>
    <row r="74" spans="1:14" ht="10.5" customHeight="1" x14ac:dyDescent="0.2">
      <c r="A74" s="30" t="s">
        <v>68</v>
      </c>
      <c r="B74" s="31"/>
      <c r="C74" s="85">
        <v>25.288475596657424</v>
      </c>
      <c r="D74" s="85">
        <v>25.859619636742156</v>
      </c>
      <c r="E74" s="85">
        <v>24.70505235785415</v>
      </c>
      <c r="F74" s="85">
        <v>45.435054426862543</v>
      </c>
      <c r="G74" s="85">
        <v>45.474393908284178</v>
      </c>
      <c r="H74" s="85">
        <v>45.395942593302969</v>
      </c>
      <c r="I74" s="77">
        <v>69.80989471806275</v>
      </c>
      <c r="J74" s="77">
        <v>74.367606371947659</v>
      </c>
      <c r="K74" s="78">
        <v>65.481137894022666</v>
      </c>
      <c r="L74" s="77">
        <v>55.965480084681559</v>
      </c>
      <c r="M74" s="77">
        <v>61.34635923717201</v>
      </c>
      <c r="N74" s="79">
        <v>51.122939708804473</v>
      </c>
    </row>
    <row r="75" spans="1:14" ht="11.45" customHeight="1" x14ac:dyDescent="0.2">
      <c r="A75" s="36" t="s">
        <v>69</v>
      </c>
      <c r="B75" s="44"/>
      <c r="C75" s="72">
        <v>26.650715681378237</v>
      </c>
      <c r="D75" s="72">
        <v>27.873254515764877</v>
      </c>
      <c r="E75" s="72">
        <v>25.401827382517695</v>
      </c>
      <c r="F75" s="72">
        <v>46.913312645800126</v>
      </c>
      <c r="G75" s="72">
        <v>46.943954587005685</v>
      </c>
      <c r="H75" s="73">
        <v>46.882856170036781</v>
      </c>
      <c r="I75" s="72">
        <v>71.117303829110554</v>
      </c>
      <c r="J75" s="72">
        <v>74.602302689328951</v>
      </c>
      <c r="K75" s="73">
        <v>67.808267654125288</v>
      </c>
      <c r="L75" s="72">
        <v>57.061966507439344</v>
      </c>
      <c r="M75" s="72">
        <v>61.64980617302308</v>
      </c>
      <c r="N75" s="75">
        <v>52.933968194576643</v>
      </c>
    </row>
    <row r="76" spans="1:14" ht="10.5" customHeight="1" x14ac:dyDescent="0.2">
      <c r="A76" s="30" t="s">
        <v>70</v>
      </c>
      <c r="B76" s="31"/>
      <c r="C76" s="85">
        <v>25.307868099870305</v>
      </c>
      <c r="D76" s="85">
        <v>26.793124400296914</v>
      </c>
      <c r="E76" s="85">
        <v>23.790681059555062</v>
      </c>
      <c r="F76" s="85">
        <v>45.293004152525093</v>
      </c>
      <c r="G76" s="85">
        <v>45.383135236198186</v>
      </c>
      <c r="H76" s="85">
        <v>45.203390667047842</v>
      </c>
      <c r="I76" s="77">
        <v>70.09324988892935</v>
      </c>
      <c r="J76" s="77">
        <v>73.405540486974388</v>
      </c>
      <c r="K76" s="78">
        <v>66.94897949186155</v>
      </c>
      <c r="L76" s="77">
        <v>56.284707163220979</v>
      </c>
      <c r="M76" s="77">
        <v>60.738853539074817</v>
      </c>
      <c r="N76" s="79">
        <v>52.277745916483724</v>
      </c>
    </row>
    <row r="77" spans="1:14" ht="11.45" customHeight="1" x14ac:dyDescent="0.2">
      <c r="A77" s="36" t="s">
        <v>71</v>
      </c>
      <c r="B77" s="44"/>
      <c r="C77" s="72">
        <v>19.287731369495003</v>
      </c>
      <c r="D77" s="72">
        <v>20.24448440172538</v>
      </c>
      <c r="E77" s="72">
        <v>18.308888145738361</v>
      </c>
      <c r="F77" s="72">
        <v>37.779454569565786</v>
      </c>
      <c r="G77" s="72">
        <v>36.820862176361494</v>
      </c>
      <c r="H77" s="73">
        <v>38.734386985203464</v>
      </c>
      <c r="I77" s="72">
        <v>65.979392601638821</v>
      </c>
      <c r="J77" s="72">
        <v>69.30342158558976</v>
      </c>
      <c r="K77" s="73">
        <v>62.823122514256809</v>
      </c>
      <c r="L77" s="72">
        <v>52.852987215130078</v>
      </c>
      <c r="M77" s="72">
        <v>57.240140992101821</v>
      </c>
      <c r="N77" s="75">
        <v>48.905522033618702</v>
      </c>
    </row>
    <row r="78" spans="1:14" ht="10.5" customHeight="1" x14ac:dyDescent="0.2">
      <c r="A78" s="30" t="s">
        <v>72</v>
      </c>
      <c r="B78" s="31"/>
      <c r="C78" s="85">
        <v>20.801097052339252</v>
      </c>
      <c r="D78" s="85">
        <v>22.684651992610419</v>
      </c>
      <c r="E78" s="85">
        <v>18.869805563696978</v>
      </c>
      <c r="F78" s="85">
        <v>38.827554770923989</v>
      </c>
      <c r="G78" s="85">
        <v>39.142630596542531</v>
      </c>
      <c r="H78" s="85">
        <v>38.513022592020718</v>
      </c>
      <c r="I78" s="77">
        <v>66.887475174203871</v>
      </c>
      <c r="J78" s="77">
        <v>70.899697873520623</v>
      </c>
      <c r="K78" s="78">
        <v>63.076460462443464</v>
      </c>
      <c r="L78" s="77">
        <v>53.604494489924221</v>
      </c>
      <c r="M78" s="77">
        <v>58.55113557991514</v>
      </c>
      <c r="N78" s="79">
        <v>49.152840697952016</v>
      </c>
    </row>
    <row r="79" spans="1:14" ht="11.45" customHeight="1" x14ac:dyDescent="0.2">
      <c r="A79" s="10" t="s">
        <v>73</v>
      </c>
      <c r="B79" s="44"/>
      <c r="C79" s="72">
        <v>23.045403989315364</v>
      </c>
      <c r="D79" s="72">
        <v>22.331406727735281</v>
      </c>
      <c r="E79" s="72">
        <v>23.778983171093092</v>
      </c>
      <c r="F79" s="72">
        <v>42.294854020774238</v>
      </c>
      <c r="G79" s="72">
        <v>40.193175343333472</v>
      </c>
      <c r="H79" s="73">
        <v>44.397123644102479</v>
      </c>
      <c r="I79" s="72">
        <v>68.380355864301919</v>
      </c>
      <c r="J79" s="72">
        <v>71.600833593585577</v>
      </c>
      <c r="K79" s="73">
        <v>65.32046836826936</v>
      </c>
      <c r="L79" s="72">
        <v>54.763191450444602</v>
      </c>
      <c r="M79" s="72">
        <v>59.043179278888353</v>
      </c>
      <c r="N79" s="75">
        <v>50.911474824866033</v>
      </c>
    </row>
    <row r="80" spans="1:14" ht="10.5" customHeight="1" x14ac:dyDescent="0.2">
      <c r="A80" s="30" t="s">
        <v>246</v>
      </c>
      <c r="B80" s="31"/>
      <c r="C80" s="85">
        <v>25.096209641216547</v>
      </c>
      <c r="D80" s="85">
        <v>24.448495573383966</v>
      </c>
      <c r="E80" s="85">
        <v>25.763375553510095</v>
      </c>
      <c r="F80" s="85">
        <v>42.734557980642961</v>
      </c>
      <c r="G80" s="85">
        <v>42.585423309909743</v>
      </c>
      <c r="H80" s="85">
        <v>42.884147427164834</v>
      </c>
      <c r="I80" s="77">
        <v>69.3811667672948</v>
      </c>
      <c r="J80" s="77">
        <v>73.0269462623978</v>
      </c>
      <c r="K80" s="78">
        <v>65.91463787276038</v>
      </c>
      <c r="L80" s="77">
        <v>55.62032918973231</v>
      </c>
      <c r="M80" s="77">
        <v>60.210382099152284</v>
      </c>
      <c r="N80" s="79">
        <v>51.489179153365626</v>
      </c>
    </row>
    <row r="81" spans="1:15" ht="11.45" customHeight="1" x14ac:dyDescent="0.2">
      <c r="A81" s="10" t="s">
        <v>247</v>
      </c>
      <c r="B81" s="44"/>
      <c r="C81" s="72">
        <v>25.98264255086719</v>
      </c>
      <c r="D81" s="72">
        <v>21.999475828093864</v>
      </c>
      <c r="E81" s="72">
        <v>30.055012919220641</v>
      </c>
      <c r="F81" s="72">
        <v>45.177340072086984</v>
      </c>
      <c r="G81" s="72">
        <v>41.790600568816529</v>
      </c>
      <c r="H81" s="73">
        <v>48.563640009315804</v>
      </c>
      <c r="I81" s="72">
        <v>69.93620382631569</v>
      </c>
      <c r="J81" s="72">
        <v>72.619885891176267</v>
      </c>
      <c r="K81" s="73">
        <v>67.385406176612022</v>
      </c>
      <c r="L81" s="72">
        <v>55.946411345461307</v>
      </c>
      <c r="M81" s="72">
        <v>59.861536324983618</v>
      </c>
      <c r="N81" s="75">
        <v>52.425229399820694</v>
      </c>
    </row>
    <row r="82" spans="1:15" ht="10.5" customHeight="1" x14ac:dyDescent="0.2">
      <c r="A82" s="30" t="s">
        <v>248</v>
      </c>
      <c r="B82" s="31"/>
      <c r="C82" s="85">
        <v>28.684393920928347</v>
      </c>
      <c r="D82" s="85">
        <v>26.355732451045998</v>
      </c>
      <c r="E82" s="85">
        <v>31.018647064427547</v>
      </c>
      <c r="F82" s="85">
        <v>47.040004602033989</v>
      </c>
      <c r="G82" s="85">
        <v>44.179366505984653</v>
      </c>
      <c r="H82" s="85">
        <v>49.867407581499535</v>
      </c>
      <c r="I82" s="77">
        <v>70.149326616781693</v>
      </c>
      <c r="J82" s="77">
        <v>73.07643584827423</v>
      </c>
      <c r="K82" s="78">
        <v>67.373553470679852</v>
      </c>
      <c r="L82" s="77">
        <v>56.004996235385946</v>
      </c>
      <c r="M82" s="77">
        <v>60.024964402785677</v>
      </c>
      <c r="N82" s="79">
        <v>52.397365527282361</v>
      </c>
    </row>
    <row r="83" spans="1:15" ht="11.45" customHeight="1" x14ac:dyDescent="0.2">
      <c r="A83" s="10" t="s">
        <v>249</v>
      </c>
      <c r="B83" s="44"/>
      <c r="C83" s="72">
        <v>27.761981800121006</v>
      </c>
      <c r="D83" s="72">
        <v>28.239589005604348</v>
      </c>
      <c r="E83" s="72">
        <v>27.264485635277239</v>
      </c>
      <c r="F83" s="72">
        <v>46.19416645616716</v>
      </c>
      <c r="G83" s="72">
        <v>46.862267933461567</v>
      </c>
      <c r="H83" s="73">
        <v>45.518059592728555</v>
      </c>
      <c r="I83" s="72">
        <v>70.626982915805499</v>
      </c>
      <c r="J83" s="72">
        <v>74.457945602765662</v>
      </c>
      <c r="K83" s="73">
        <v>66.973975864519232</v>
      </c>
      <c r="L83" s="72">
        <v>56.680572437581624</v>
      </c>
      <c r="M83" s="72">
        <v>61.560575664814465</v>
      </c>
      <c r="N83" s="75">
        <v>52.282909857696325</v>
      </c>
    </row>
    <row r="84" spans="1:15" ht="11.45" customHeight="1" x14ac:dyDescent="0.2">
      <c r="A84" s="30" t="s">
        <v>261</v>
      </c>
      <c r="B84" s="31"/>
      <c r="C84" s="85">
        <v>28.724008554627716</v>
      </c>
      <c r="D84" s="85">
        <v>27.394945884798556</v>
      </c>
      <c r="E84" s="85">
        <v>30.078950694911988</v>
      </c>
      <c r="F84" s="85">
        <v>47.429686540240688</v>
      </c>
      <c r="G84" s="85">
        <v>46.689684945574001</v>
      </c>
      <c r="H84" s="85">
        <v>48.168650589382615</v>
      </c>
      <c r="I84" s="77">
        <v>70.18018746267083</v>
      </c>
      <c r="J84" s="77">
        <v>74.294021475814134</v>
      </c>
      <c r="K84" s="78">
        <v>66.270823202701678</v>
      </c>
      <c r="L84" s="77">
        <v>56.328415257452235</v>
      </c>
      <c r="M84" s="77">
        <v>61.525750100718938</v>
      </c>
      <c r="N84" s="79">
        <v>51.657800612563946</v>
      </c>
    </row>
    <row r="85" spans="1:15" ht="11.45" customHeight="1" x14ac:dyDescent="0.2">
      <c r="A85" s="10" t="s">
        <v>262</v>
      </c>
      <c r="B85" s="44"/>
      <c r="C85" s="72">
        <v>31.368903764765815</v>
      </c>
      <c r="D85" s="72">
        <v>30.413085951932295</v>
      </c>
      <c r="E85" s="72">
        <v>32.359168878001881</v>
      </c>
      <c r="F85" s="72">
        <v>49.554653261763079</v>
      </c>
      <c r="G85" s="72">
        <v>49.513029823347075</v>
      </c>
      <c r="H85" s="73">
        <v>49.596640777143676</v>
      </c>
      <c r="I85" s="72">
        <v>71.453345975624842</v>
      </c>
      <c r="J85" s="72">
        <v>75.552918341232427</v>
      </c>
      <c r="K85" s="73">
        <v>67.552436205164625</v>
      </c>
      <c r="L85" s="72">
        <v>57.291701863092726</v>
      </c>
      <c r="M85" s="72">
        <v>62.520588128769681</v>
      </c>
      <c r="N85" s="75">
        <v>52.588589430357146</v>
      </c>
    </row>
    <row r="86" spans="1:15" ht="11.45" customHeight="1" x14ac:dyDescent="0.2">
      <c r="A86" s="30" t="s">
        <v>263</v>
      </c>
      <c r="B86" s="31"/>
      <c r="C86" s="85">
        <v>24.582383344259881</v>
      </c>
      <c r="D86" s="85">
        <v>24.529332639496907</v>
      </c>
      <c r="E86" s="85">
        <v>24.636210097687318</v>
      </c>
      <c r="F86" s="85">
        <v>44.27408608169759</v>
      </c>
      <c r="G86" s="85">
        <v>46.305437204633996</v>
      </c>
      <c r="H86" s="85">
        <v>42.250230967733906</v>
      </c>
      <c r="I86" s="77">
        <v>69.489487069747383</v>
      </c>
      <c r="J86" s="77">
        <v>74.319711539400828</v>
      </c>
      <c r="K86" s="78">
        <v>64.909143176047763</v>
      </c>
      <c r="L86" s="77">
        <v>55.775645867648521</v>
      </c>
      <c r="M86" s="77">
        <v>61.549873382983115</v>
      </c>
      <c r="N86" s="79">
        <v>50.595619093385764</v>
      </c>
    </row>
    <row r="87" spans="1:15" ht="11.45" customHeight="1" x14ac:dyDescent="0.2">
      <c r="A87" s="10" t="s">
        <v>264</v>
      </c>
      <c r="B87" s="44"/>
      <c r="C87" s="72">
        <v>25.180445262262467</v>
      </c>
      <c r="D87" s="72">
        <v>25.358728995274717</v>
      </c>
      <c r="E87" s="72">
        <v>24.994963774738821</v>
      </c>
      <c r="F87" s="72">
        <v>44.147092147432247</v>
      </c>
      <c r="G87" s="72">
        <v>45.013709944320368</v>
      </c>
      <c r="H87" s="73">
        <v>43.269991820072669</v>
      </c>
      <c r="I87" s="72">
        <v>69.8460756411841</v>
      </c>
      <c r="J87" s="72">
        <v>73.947012836012817</v>
      </c>
      <c r="K87" s="73">
        <v>65.943202695582059</v>
      </c>
      <c r="L87" s="72">
        <v>55.932083862248682</v>
      </c>
      <c r="M87" s="72">
        <v>61.07643433899208</v>
      </c>
      <c r="N87" s="75">
        <v>51.303540622888484</v>
      </c>
    </row>
    <row r="88" spans="1:15" ht="6" customHeight="1" x14ac:dyDescent="0.2">
      <c r="A88" s="10"/>
      <c r="B88" s="31"/>
      <c r="C88" s="72"/>
      <c r="D88" s="72"/>
      <c r="E88" s="72"/>
      <c r="F88" s="72"/>
      <c r="G88" s="72"/>
      <c r="H88" s="73"/>
      <c r="I88" s="72"/>
      <c r="J88" s="72"/>
      <c r="K88" s="73"/>
      <c r="L88" s="72"/>
      <c r="M88" s="72"/>
      <c r="N88" s="75"/>
    </row>
    <row r="89" spans="1:15" ht="19.149999999999999" customHeight="1" x14ac:dyDescent="0.2">
      <c r="A89" s="547" t="s">
        <v>74</v>
      </c>
      <c r="B89" s="547"/>
      <c r="C89" s="547"/>
      <c r="D89" s="547"/>
      <c r="E89" s="547"/>
      <c r="F89" s="547"/>
      <c r="G89" s="547"/>
      <c r="H89" s="547"/>
    </row>
    <row r="94" spans="1:15" x14ac:dyDescent="0.2">
      <c r="A94" s="548" t="s">
        <v>2</v>
      </c>
      <c r="B94" s="548"/>
      <c r="C94" s="548"/>
      <c r="D94" s="548"/>
      <c r="E94" s="548"/>
      <c r="F94" s="548"/>
      <c r="G94" s="548"/>
      <c r="H94" s="548"/>
      <c r="I94" s="548"/>
      <c r="J94" s="548"/>
      <c r="K94" s="548"/>
      <c r="L94" s="548"/>
      <c r="M94" s="548"/>
      <c r="N94" s="548"/>
    </row>
    <row r="96" spans="1:15" x14ac:dyDescent="0.2">
      <c r="N96" s="554"/>
      <c r="O96" s="554"/>
    </row>
  </sheetData>
  <mergeCells count="10">
    <mergeCell ref="A89:H89"/>
    <mergeCell ref="A94:N94"/>
    <mergeCell ref="N96:O96"/>
    <mergeCell ref="L1:N1"/>
    <mergeCell ref="A5:A6"/>
    <mergeCell ref="C5:E5"/>
    <mergeCell ref="F5:H5"/>
    <mergeCell ref="I5:K5"/>
    <mergeCell ref="L5:N5"/>
    <mergeCell ref="A4:N4"/>
  </mergeCells>
  <hyperlinks>
    <hyperlink ref="L1:N1" location="ÍNDICE!A1" display="VOLVER AL ÍNDICE"/>
  </hyperlinks>
  <printOptions horizontalCentered="1" verticalCentered="1"/>
  <pageMargins left="0.78740157480314965" right="0.78740157480314965" top="0" bottom="0.78740157480314965" header="0.51181102362204722" footer="0.31496062992125984"/>
  <pageSetup paperSize="9" scale="72" orientation="portrait" r:id="rId1"/>
  <drawing r:id="rId2"/>
  <legacyDrawingHF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6"/>
  <sheetViews>
    <sheetView showGridLines="0" zoomScaleNormal="100" workbookViewId="0"/>
  </sheetViews>
  <sheetFormatPr baseColWidth="10" defaultColWidth="1.7109375" defaultRowHeight="12.75" x14ac:dyDescent="0.2"/>
  <cols>
    <col min="1" max="1" width="8.7109375" style="46" customWidth="1"/>
    <col min="2" max="2" width="0.28515625" style="46" customWidth="1"/>
    <col min="3" max="3" width="5.85546875" style="46" customWidth="1"/>
    <col min="4" max="4" width="6" style="46" customWidth="1"/>
    <col min="5" max="6" width="6.28515625" style="46" customWidth="1"/>
    <col min="7" max="7" width="6.140625" style="46" customWidth="1"/>
    <col min="8" max="8" width="5.85546875" style="46" customWidth="1"/>
    <col min="9" max="9" width="6.5703125" style="15" customWidth="1"/>
    <col min="10" max="10" width="6.7109375" style="15" customWidth="1"/>
    <col min="11" max="12" width="7" style="15" customWidth="1"/>
    <col min="13" max="13" width="5.85546875" style="15" customWidth="1"/>
    <col min="14" max="14" width="6.5703125" style="15" customWidth="1"/>
    <col min="15" max="16" width="1.7109375" style="15" hidden="1" customWidth="1"/>
    <col min="17" max="16384" width="1.7109375" style="15"/>
  </cols>
  <sheetData>
    <row r="1" spans="1:15" s="14" customFormat="1" ht="49.5" customHeight="1" x14ac:dyDescent="0.2">
      <c r="A1" s="13"/>
      <c r="B1" s="13"/>
      <c r="C1" s="13"/>
      <c r="D1" s="13"/>
      <c r="E1" s="13"/>
      <c r="F1" s="13"/>
      <c r="G1" s="13"/>
      <c r="H1" s="13"/>
      <c r="K1" s="47"/>
      <c r="L1" s="555" t="s">
        <v>3</v>
      </c>
      <c r="M1" s="555"/>
      <c r="N1" s="555"/>
    </row>
    <row r="2" spans="1:15" s="14" customFormat="1" ht="13.5" customHeight="1" x14ac:dyDescent="0.2">
      <c r="A2" s="13"/>
      <c r="B2" s="13"/>
      <c r="C2" s="13"/>
      <c r="D2" s="13"/>
      <c r="E2" s="13"/>
      <c r="F2" s="13"/>
      <c r="G2" s="13"/>
      <c r="H2" s="13"/>
      <c r="K2" s="9"/>
      <c r="L2" s="9"/>
      <c r="M2" s="9"/>
    </row>
    <row r="3" spans="1:15" s="14" customFormat="1" ht="13.5" customHeight="1" thickBot="1" x14ac:dyDescent="0.25">
      <c r="A3" s="125" t="s">
        <v>2</v>
      </c>
      <c r="B3" s="13"/>
      <c r="C3" s="13"/>
      <c r="D3" s="13"/>
      <c r="E3" s="13"/>
      <c r="F3" s="13"/>
      <c r="G3" s="13"/>
      <c r="H3" s="13"/>
      <c r="L3" s="111"/>
      <c r="M3" s="111"/>
      <c r="N3" s="111"/>
    </row>
    <row r="4" spans="1:15" ht="27.75" customHeight="1" thickTop="1" thickBot="1" x14ac:dyDescent="0.25">
      <c r="A4" s="564" t="s">
        <v>99</v>
      </c>
      <c r="B4" s="565"/>
      <c r="C4" s="565"/>
      <c r="D4" s="565"/>
      <c r="E4" s="565"/>
      <c r="F4" s="565"/>
      <c r="G4" s="565"/>
      <c r="H4" s="565"/>
      <c r="I4" s="565"/>
      <c r="J4" s="565"/>
      <c r="K4" s="565"/>
      <c r="L4" s="565"/>
      <c r="M4" s="565"/>
      <c r="N4" s="566"/>
    </row>
    <row r="5" spans="1:15" ht="15" customHeight="1" thickTop="1" x14ac:dyDescent="0.2">
      <c r="A5" s="549" t="s">
        <v>4</v>
      </c>
      <c r="B5" s="16"/>
      <c r="C5" s="551" t="s">
        <v>75</v>
      </c>
      <c r="D5" s="552"/>
      <c r="E5" s="553"/>
      <c r="F5" s="551" t="s">
        <v>76</v>
      </c>
      <c r="G5" s="552"/>
      <c r="H5" s="553"/>
      <c r="I5" s="551" t="s">
        <v>77</v>
      </c>
      <c r="J5" s="552"/>
      <c r="K5" s="553"/>
      <c r="L5" s="551" t="s">
        <v>78</v>
      </c>
      <c r="M5" s="552"/>
      <c r="N5" s="558"/>
    </row>
    <row r="6" spans="1:15" ht="13.5" customHeight="1" x14ac:dyDescent="0.2">
      <c r="A6" s="550"/>
      <c r="B6" s="17"/>
      <c r="C6" s="129" t="s">
        <v>79</v>
      </c>
      <c r="D6" s="129" t="s">
        <v>80</v>
      </c>
      <c r="E6" s="129" t="s">
        <v>81</v>
      </c>
      <c r="F6" s="129" t="s">
        <v>79</v>
      </c>
      <c r="G6" s="129" t="s">
        <v>80</v>
      </c>
      <c r="H6" s="129" t="s">
        <v>81</v>
      </c>
      <c r="I6" s="129" t="s">
        <v>79</v>
      </c>
      <c r="J6" s="129" t="s">
        <v>80</v>
      </c>
      <c r="K6" s="129" t="s">
        <v>81</v>
      </c>
      <c r="L6" s="129" t="s">
        <v>79</v>
      </c>
      <c r="M6" s="129" t="s">
        <v>80</v>
      </c>
      <c r="N6" s="130" t="s">
        <v>81</v>
      </c>
    </row>
    <row r="7" spans="1:15" ht="6.75" customHeight="1" x14ac:dyDescent="0.2">
      <c r="A7" s="24"/>
      <c r="B7" s="25"/>
      <c r="C7" s="26"/>
      <c r="D7" s="26"/>
      <c r="E7" s="26"/>
      <c r="F7" s="26"/>
      <c r="G7" s="27"/>
      <c r="H7" s="27"/>
      <c r="I7" s="28"/>
      <c r="J7" s="27"/>
      <c r="K7" s="27"/>
      <c r="L7" s="26"/>
      <c r="M7" s="26"/>
      <c r="N7" s="29"/>
    </row>
    <row r="8" spans="1:15" ht="11.45" customHeight="1" x14ac:dyDescent="0.2">
      <c r="A8" s="42" t="s">
        <v>5</v>
      </c>
      <c r="B8" s="31"/>
      <c r="C8" s="76">
        <v>36.498680011032739</v>
      </c>
      <c r="D8" s="77">
        <v>42.359909234260222</v>
      </c>
      <c r="E8" s="77">
        <v>30.338894050167632</v>
      </c>
      <c r="F8" s="77">
        <v>51.133142850585791</v>
      </c>
      <c r="G8" s="77">
        <v>57.66338406445837</v>
      </c>
      <c r="H8" s="78">
        <v>44.260249134622178</v>
      </c>
      <c r="I8" s="77">
        <v>60.2</v>
      </c>
      <c r="J8" s="77">
        <v>73.739999999999995</v>
      </c>
      <c r="K8" s="78">
        <v>46.49</v>
      </c>
      <c r="L8" s="77">
        <v>48.65</v>
      </c>
      <c r="M8" s="77">
        <v>61.5</v>
      </c>
      <c r="N8" s="79">
        <v>36.409999999999997</v>
      </c>
      <c r="O8" s="48"/>
    </row>
    <row r="9" spans="1:15" ht="11.45" customHeight="1" x14ac:dyDescent="0.2">
      <c r="A9" s="41" t="s">
        <v>6</v>
      </c>
      <c r="B9" s="31"/>
      <c r="C9" s="74">
        <v>37.642186199516473</v>
      </c>
      <c r="D9" s="72">
        <v>43.587957588421958</v>
      </c>
      <c r="E9" s="72">
        <v>31.401299756295696</v>
      </c>
      <c r="F9" s="72">
        <v>52.418965794491278</v>
      </c>
      <c r="G9" s="72">
        <v>58.898922225458797</v>
      </c>
      <c r="H9" s="73">
        <v>45.606014187071374</v>
      </c>
      <c r="I9" s="72">
        <v>61.06</v>
      </c>
      <c r="J9" s="72">
        <v>74.44</v>
      </c>
      <c r="K9" s="73">
        <v>47.49</v>
      </c>
      <c r="L9" s="72">
        <v>49.37</v>
      </c>
      <c r="M9" s="72">
        <v>62.12</v>
      </c>
      <c r="N9" s="75">
        <v>37.229999999999997</v>
      </c>
      <c r="O9" s="48"/>
    </row>
    <row r="10" spans="1:15" ht="11.45" customHeight="1" x14ac:dyDescent="0.2">
      <c r="A10" s="42" t="s">
        <v>7</v>
      </c>
      <c r="B10" s="31"/>
      <c r="C10" s="76">
        <v>39.373927616615461</v>
      </c>
      <c r="D10" s="77">
        <v>45.483242400623539</v>
      </c>
      <c r="E10" s="77">
        <v>32.964068184605317</v>
      </c>
      <c r="F10" s="77">
        <v>53.854209823689168</v>
      </c>
      <c r="G10" s="77">
        <v>60.425742129608842</v>
      </c>
      <c r="H10" s="78">
        <v>46.941618074081077</v>
      </c>
      <c r="I10" s="77">
        <v>61.58</v>
      </c>
      <c r="J10" s="77">
        <v>74.88</v>
      </c>
      <c r="K10" s="78">
        <v>48.08</v>
      </c>
      <c r="L10" s="77">
        <v>49.8</v>
      </c>
      <c r="M10" s="77">
        <v>62.51</v>
      </c>
      <c r="N10" s="79">
        <v>37.69</v>
      </c>
      <c r="O10" s="48"/>
    </row>
    <row r="11" spans="1:15" ht="11.45" customHeight="1" x14ac:dyDescent="0.2">
      <c r="A11" s="41" t="s">
        <v>8</v>
      </c>
      <c r="B11" s="31"/>
      <c r="C11" s="74">
        <v>37.584849580270721</v>
      </c>
      <c r="D11" s="72">
        <v>43.716404441479973</v>
      </c>
      <c r="E11" s="72">
        <v>31.155634179454477</v>
      </c>
      <c r="F11" s="72">
        <v>52.914669002397204</v>
      </c>
      <c r="G11" s="72">
        <v>59.381605576793341</v>
      </c>
      <c r="H11" s="73">
        <v>46.115655586552563</v>
      </c>
      <c r="I11" s="72">
        <v>61.62</v>
      </c>
      <c r="J11" s="72">
        <v>74.510000000000005</v>
      </c>
      <c r="K11" s="73">
        <v>48.53</v>
      </c>
      <c r="L11" s="72">
        <v>49.86</v>
      </c>
      <c r="M11" s="72">
        <v>62.23</v>
      </c>
      <c r="N11" s="75">
        <v>38.049999999999997</v>
      </c>
      <c r="O11" s="48"/>
    </row>
    <row r="12" spans="1:15" ht="11.45" customHeight="1" x14ac:dyDescent="0.2">
      <c r="A12" s="42" t="s">
        <v>9</v>
      </c>
      <c r="B12" s="31"/>
      <c r="C12" s="76">
        <v>37.426179111722355</v>
      </c>
      <c r="D12" s="77">
        <v>43.455414641855313</v>
      </c>
      <c r="E12" s="77">
        <v>31.102639539220156</v>
      </c>
      <c r="F12" s="77">
        <v>52.667044233058633</v>
      </c>
      <c r="G12" s="77">
        <v>58.896203444855246</v>
      </c>
      <c r="H12" s="78">
        <v>46.113891326518512</v>
      </c>
      <c r="I12" s="77">
        <v>61.45</v>
      </c>
      <c r="J12" s="77">
        <v>74.099999999999994</v>
      </c>
      <c r="K12" s="78">
        <v>48.6</v>
      </c>
      <c r="L12" s="77">
        <v>49.77</v>
      </c>
      <c r="M12" s="77">
        <v>61.94</v>
      </c>
      <c r="N12" s="79">
        <v>38.15</v>
      </c>
      <c r="O12" s="48"/>
    </row>
    <row r="13" spans="1:15" ht="11.45" customHeight="1" x14ac:dyDescent="0.2">
      <c r="A13" s="41" t="s">
        <v>10</v>
      </c>
      <c r="B13" s="31"/>
      <c r="C13" s="74">
        <v>37.982775820998839</v>
      </c>
      <c r="D13" s="72">
        <v>43.661747742730995</v>
      </c>
      <c r="E13" s="72">
        <v>32.023690357023696</v>
      </c>
      <c r="F13" s="72">
        <v>53.557635433700987</v>
      </c>
      <c r="G13" s="72">
        <v>59.584238146941736</v>
      </c>
      <c r="H13" s="73">
        <v>47.214090205878861</v>
      </c>
      <c r="I13" s="72">
        <v>62</v>
      </c>
      <c r="J13" s="72">
        <v>74.55</v>
      </c>
      <c r="K13" s="73">
        <v>49.26</v>
      </c>
      <c r="L13" s="72">
        <v>50.28</v>
      </c>
      <c r="M13" s="72">
        <v>62.38</v>
      </c>
      <c r="N13" s="75">
        <v>38.71</v>
      </c>
      <c r="O13" s="48"/>
    </row>
    <row r="14" spans="1:15" ht="11.45" customHeight="1" x14ac:dyDescent="0.2">
      <c r="A14" s="42" t="s">
        <v>11</v>
      </c>
      <c r="B14" s="31"/>
      <c r="C14" s="76">
        <v>40.155286501546719</v>
      </c>
      <c r="D14" s="77">
        <v>46.55006803810133</v>
      </c>
      <c r="E14" s="77">
        <v>33.445251185629751</v>
      </c>
      <c r="F14" s="77">
        <v>55.189902867446051</v>
      </c>
      <c r="G14" s="77">
        <v>61.47721343828686</v>
      </c>
      <c r="H14" s="78">
        <v>48.568631664398445</v>
      </c>
      <c r="I14" s="77">
        <v>62.65</v>
      </c>
      <c r="J14" s="77">
        <v>75.180000000000007</v>
      </c>
      <c r="K14" s="78">
        <v>49.92</v>
      </c>
      <c r="L14" s="77">
        <v>50.82</v>
      </c>
      <c r="M14" s="77">
        <v>62.92</v>
      </c>
      <c r="N14" s="79">
        <v>39.25</v>
      </c>
      <c r="O14" s="48"/>
    </row>
    <row r="15" spans="1:15" ht="11.45" customHeight="1" x14ac:dyDescent="0.2">
      <c r="A15" s="41" t="s">
        <v>12</v>
      </c>
      <c r="B15" s="31"/>
      <c r="C15" s="74">
        <v>38.636737378720611</v>
      </c>
      <c r="D15" s="72">
        <v>45.029098936383711</v>
      </c>
      <c r="E15" s="72">
        <v>31.920451672705823</v>
      </c>
      <c r="F15" s="72">
        <v>54.660819801795938</v>
      </c>
      <c r="G15" s="72">
        <v>60.942387017814248</v>
      </c>
      <c r="H15" s="73">
        <v>48.035936155978213</v>
      </c>
      <c r="I15" s="72">
        <v>62.95</v>
      </c>
      <c r="J15" s="72">
        <v>75.23</v>
      </c>
      <c r="K15" s="73">
        <v>50.44</v>
      </c>
      <c r="L15" s="72">
        <v>51.1</v>
      </c>
      <c r="M15" s="72">
        <v>63.02</v>
      </c>
      <c r="N15" s="75">
        <v>39.69</v>
      </c>
      <c r="O15" s="48"/>
    </row>
    <row r="16" spans="1:15" ht="11.45" customHeight="1" x14ac:dyDescent="0.2">
      <c r="A16" s="42" t="s">
        <v>13</v>
      </c>
      <c r="B16" s="31"/>
      <c r="C16" s="76">
        <v>39.862273720671318</v>
      </c>
      <c r="D16" s="77">
        <v>46.160344342089381</v>
      </c>
      <c r="E16" s="77">
        <v>33.24028253605718</v>
      </c>
      <c r="F16" s="77">
        <v>55.441824758935951</v>
      </c>
      <c r="G16" s="77">
        <v>61.564063667444024</v>
      </c>
      <c r="H16" s="78">
        <v>48.973831507439122</v>
      </c>
      <c r="I16" s="77">
        <v>63.32</v>
      </c>
      <c r="J16" s="77">
        <v>75.31</v>
      </c>
      <c r="K16" s="78">
        <v>51.08</v>
      </c>
      <c r="L16" s="77">
        <v>51.54</v>
      </c>
      <c r="M16" s="77">
        <v>63.28</v>
      </c>
      <c r="N16" s="79">
        <v>40.28</v>
      </c>
      <c r="O16" s="48"/>
    </row>
    <row r="17" spans="1:15" ht="11.45" customHeight="1" x14ac:dyDescent="0.2">
      <c r="A17" s="41" t="s">
        <v>14</v>
      </c>
      <c r="B17" s="31"/>
      <c r="C17" s="74">
        <v>41.693224618186328</v>
      </c>
      <c r="D17" s="72">
        <v>47.05811138014527</v>
      </c>
      <c r="E17" s="72">
        <v>36.046215274827972</v>
      </c>
      <c r="F17" s="72">
        <v>56.437108310229945</v>
      </c>
      <c r="G17" s="72">
        <v>61.918571719872205</v>
      </c>
      <c r="H17" s="73">
        <v>50.638950825960826</v>
      </c>
      <c r="I17" s="72">
        <v>64.48</v>
      </c>
      <c r="J17" s="72">
        <v>76.05</v>
      </c>
      <c r="K17" s="73">
        <v>52.66</v>
      </c>
      <c r="L17" s="72">
        <v>52.47</v>
      </c>
      <c r="M17" s="72">
        <v>63.89</v>
      </c>
      <c r="N17" s="75">
        <v>41.49</v>
      </c>
      <c r="O17" s="48"/>
    </row>
    <row r="18" spans="1:15" ht="11.45" customHeight="1" x14ac:dyDescent="0.2">
      <c r="A18" s="42" t="s">
        <v>15</v>
      </c>
      <c r="B18" s="31"/>
      <c r="C18" s="76">
        <v>44.700710461070479</v>
      </c>
      <c r="D18" s="77">
        <v>50.717392187944554</v>
      </c>
      <c r="E18" s="77">
        <v>38.374727482580255</v>
      </c>
      <c r="F18" s="77">
        <v>58.674890569040983</v>
      </c>
      <c r="G18" s="77">
        <v>64.58812544125351</v>
      </c>
      <c r="H18" s="78">
        <v>52.423374184383512</v>
      </c>
      <c r="I18" s="77">
        <v>65.17</v>
      </c>
      <c r="J18" s="77">
        <v>77.069999999999993</v>
      </c>
      <c r="K18" s="78">
        <v>53.01</v>
      </c>
      <c r="L18" s="77">
        <v>52.99</v>
      </c>
      <c r="M18" s="77">
        <v>64.69</v>
      </c>
      <c r="N18" s="79">
        <v>41.75</v>
      </c>
      <c r="O18" s="48"/>
    </row>
    <row r="19" spans="1:15" ht="11.45" customHeight="1" x14ac:dyDescent="0.2">
      <c r="A19" s="41" t="s">
        <v>16</v>
      </c>
      <c r="B19" s="31"/>
      <c r="C19" s="74">
        <v>42.203968736248768</v>
      </c>
      <c r="D19" s="72">
        <v>47.738241308793455</v>
      </c>
      <c r="E19" s="72">
        <v>36.391371605362671</v>
      </c>
      <c r="F19" s="72">
        <v>57.318061674008817</v>
      </c>
      <c r="G19" s="72">
        <v>63.017771780151413</v>
      </c>
      <c r="H19" s="73">
        <v>51.300630389102253</v>
      </c>
      <c r="I19" s="72">
        <v>65.209999999999994</v>
      </c>
      <c r="J19" s="72">
        <v>76.739999999999995</v>
      </c>
      <c r="K19" s="73">
        <v>53.42</v>
      </c>
      <c r="L19" s="72">
        <v>53.02</v>
      </c>
      <c r="M19" s="72">
        <v>64.430000000000007</v>
      </c>
      <c r="N19" s="75">
        <v>42.04</v>
      </c>
      <c r="O19" s="48"/>
    </row>
    <row r="20" spans="1:15" ht="11.45" customHeight="1" x14ac:dyDescent="0.2">
      <c r="A20" s="42" t="s">
        <v>17</v>
      </c>
      <c r="B20" s="31"/>
      <c r="C20" s="76">
        <v>41.769564667706184</v>
      </c>
      <c r="D20" s="77">
        <v>46.293401349350006</v>
      </c>
      <c r="E20" s="77">
        <v>37.021037625815367</v>
      </c>
      <c r="F20" s="77">
        <v>56.880441707368867</v>
      </c>
      <c r="G20" s="77">
        <v>62.247289101268144</v>
      </c>
      <c r="H20" s="78">
        <v>51.213833579899593</v>
      </c>
      <c r="I20" s="77">
        <v>65.25</v>
      </c>
      <c r="J20" s="77">
        <v>76.62</v>
      </c>
      <c r="K20" s="78">
        <v>53.61</v>
      </c>
      <c r="L20" s="77">
        <v>53.03</v>
      </c>
      <c r="M20" s="77">
        <v>64.290000000000006</v>
      </c>
      <c r="N20" s="79">
        <v>42.2</v>
      </c>
      <c r="O20" s="48"/>
    </row>
    <row r="21" spans="1:15" ht="11.45" customHeight="1" x14ac:dyDescent="0.2">
      <c r="A21" s="41" t="s">
        <v>18</v>
      </c>
      <c r="B21" s="31"/>
      <c r="C21" s="74">
        <v>43.084509725073545</v>
      </c>
      <c r="D21" s="72">
        <v>47.838128306878311</v>
      </c>
      <c r="E21" s="72">
        <v>38.096890315305551</v>
      </c>
      <c r="F21" s="72">
        <v>58.195944665529652</v>
      </c>
      <c r="G21" s="72">
        <v>63.510115573600309</v>
      </c>
      <c r="H21" s="73">
        <v>52.588661976973448</v>
      </c>
      <c r="I21" s="72">
        <v>65.97</v>
      </c>
      <c r="J21" s="72">
        <v>77.099999999999994</v>
      </c>
      <c r="K21" s="73">
        <v>54.59</v>
      </c>
      <c r="L21" s="72">
        <v>53.68</v>
      </c>
      <c r="M21" s="72">
        <v>64.790000000000006</v>
      </c>
      <c r="N21" s="75">
        <v>42.99</v>
      </c>
      <c r="O21" s="48"/>
    </row>
    <row r="22" spans="1:15" ht="11.45" customHeight="1" x14ac:dyDescent="0.2">
      <c r="A22" s="42" t="s">
        <v>19</v>
      </c>
      <c r="B22" s="31"/>
      <c r="C22" s="76">
        <v>45.436579612826449</v>
      </c>
      <c r="D22" s="77">
        <v>51.498920445108787</v>
      </c>
      <c r="E22" s="77">
        <v>39.079909470752085</v>
      </c>
      <c r="F22" s="77">
        <v>59.932960096993902</v>
      </c>
      <c r="G22" s="77">
        <v>65.919407132931909</v>
      </c>
      <c r="H22" s="78">
        <v>53.619047619047613</v>
      </c>
      <c r="I22" s="77">
        <v>66.36</v>
      </c>
      <c r="J22" s="77">
        <v>77.8</v>
      </c>
      <c r="K22" s="78">
        <v>54.66</v>
      </c>
      <c r="L22" s="77">
        <v>53.99</v>
      </c>
      <c r="M22" s="77">
        <v>65.36</v>
      </c>
      <c r="N22" s="79">
        <v>43.05</v>
      </c>
      <c r="O22" s="48"/>
    </row>
    <row r="23" spans="1:15" ht="11.45" customHeight="1" x14ac:dyDescent="0.2">
      <c r="A23" s="41" t="s">
        <v>20</v>
      </c>
      <c r="B23" s="31"/>
      <c r="C23" s="74">
        <v>42.824281150159749</v>
      </c>
      <c r="D23" s="72">
        <v>48.56559936711497</v>
      </c>
      <c r="E23" s="72">
        <v>36.814792202695045</v>
      </c>
      <c r="F23" s="72">
        <v>58.416301448170735</v>
      </c>
      <c r="G23" s="72">
        <v>64.008450573431787</v>
      </c>
      <c r="H23" s="73">
        <v>52.529896554253995</v>
      </c>
      <c r="I23" s="72">
        <v>66.41</v>
      </c>
      <c r="J23" s="72">
        <v>77.260000000000005</v>
      </c>
      <c r="K23" s="73">
        <v>55.3</v>
      </c>
      <c r="L23" s="72">
        <v>54.01</v>
      </c>
      <c r="M23" s="72">
        <v>64.849999999999994</v>
      </c>
      <c r="N23" s="75">
        <v>43.58</v>
      </c>
      <c r="O23" s="48"/>
    </row>
    <row r="24" spans="1:15" ht="11.45" customHeight="1" x14ac:dyDescent="0.2">
      <c r="A24" s="42" t="s">
        <v>21</v>
      </c>
      <c r="B24" s="31"/>
      <c r="C24" s="76">
        <v>41.859870439822707</v>
      </c>
      <c r="D24" s="77">
        <v>48.111282328932575</v>
      </c>
      <c r="E24" s="77">
        <v>35.305668281188638</v>
      </c>
      <c r="F24" s="77">
        <v>57.825869342421996</v>
      </c>
      <c r="G24" s="77">
        <v>63.542198894514371</v>
      </c>
      <c r="H24" s="78">
        <v>51.799001370667717</v>
      </c>
      <c r="I24" s="77">
        <v>66.25</v>
      </c>
      <c r="J24" s="77">
        <v>76.930000000000007</v>
      </c>
      <c r="K24" s="78">
        <v>55.31</v>
      </c>
      <c r="L24" s="77">
        <v>53.94</v>
      </c>
      <c r="M24" s="77">
        <v>64.66</v>
      </c>
      <c r="N24" s="79">
        <v>43.61</v>
      </c>
      <c r="O24" s="45"/>
    </row>
    <row r="25" spans="1:15" ht="11.45" customHeight="1" x14ac:dyDescent="0.2">
      <c r="A25" s="41" t="s">
        <v>22</v>
      </c>
      <c r="B25" s="31"/>
      <c r="C25" s="74">
        <v>42.882744495647721</v>
      </c>
      <c r="D25" s="72">
        <v>48.803468690069209</v>
      </c>
      <c r="E25" s="72">
        <v>36.686183693087479</v>
      </c>
      <c r="F25" s="72">
        <v>58.91136974037601</v>
      </c>
      <c r="G25" s="72">
        <v>64.697945986182532</v>
      </c>
      <c r="H25" s="73">
        <v>52.815848186922295</v>
      </c>
      <c r="I25" s="72">
        <v>66.98</v>
      </c>
      <c r="J25" s="72">
        <v>77.599999999999994</v>
      </c>
      <c r="K25" s="73">
        <v>56.1</v>
      </c>
      <c r="L25" s="72">
        <v>54.53</v>
      </c>
      <c r="M25" s="72">
        <v>65.2</v>
      </c>
      <c r="N25" s="75">
        <v>44.23</v>
      </c>
      <c r="O25" s="45"/>
    </row>
    <row r="26" spans="1:15" ht="11.45" customHeight="1" x14ac:dyDescent="0.2">
      <c r="A26" s="42" t="s">
        <v>23</v>
      </c>
      <c r="B26" s="31"/>
      <c r="C26" s="76">
        <v>45.379714359018223</v>
      </c>
      <c r="D26" s="77">
        <v>50.603667961732889</v>
      </c>
      <c r="E26" s="77">
        <v>39.897530215449294</v>
      </c>
      <c r="F26" s="77">
        <v>60.160344621275584</v>
      </c>
      <c r="G26" s="77">
        <v>65.516919704284163</v>
      </c>
      <c r="H26" s="78">
        <v>54.509485894033226</v>
      </c>
      <c r="I26" s="77">
        <v>67.180000000000007</v>
      </c>
      <c r="J26" s="77">
        <v>77.75</v>
      </c>
      <c r="K26" s="78">
        <v>56.34</v>
      </c>
      <c r="L26" s="77">
        <v>54.73</v>
      </c>
      <c r="M26" s="77">
        <v>65.38</v>
      </c>
      <c r="N26" s="79">
        <v>44.46</v>
      </c>
      <c r="O26" s="45"/>
    </row>
    <row r="27" spans="1:15" ht="11.45" customHeight="1" x14ac:dyDescent="0.2">
      <c r="A27" s="41" t="s">
        <v>24</v>
      </c>
      <c r="B27" s="31"/>
      <c r="C27" s="74">
        <v>41.903661381096057</v>
      </c>
      <c r="D27" s="72">
        <v>46.722133957688769</v>
      </c>
      <c r="E27" s="72">
        <v>36.853410485709283</v>
      </c>
      <c r="F27" s="72">
        <v>57.762226030269971</v>
      </c>
      <c r="G27" s="72">
        <v>62.794282511210753</v>
      </c>
      <c r="H27" s="73">
        <v>52.462405552410729</v>
      </c>
      <c r="I27" s="72">
        <v>66.72</v>
      </c>
      <c r="J27" s="72">
        <v>76.75</v>
      </c>
      <c r="K27" s="73">
        <v>56.43</v>
      </c>
      <c r="L27" s="72">
        <v>54.38</v>
      </c>
      <c r="M27" s="72">
        <v>64.56</v>
      </c>
      <c r="N27" s="75">
        <v>44.54</v>
      </c>
      <c r="O27" s="45"/>
    </row>
    <row r="28" spans="1:15" ht="11.45" customHeight="1" x14ac:dyDescent="0.2">
      <c r="A28" s="42" t="s">
        <v>25</v>
      </c>
      <c r="B28" s="31"/>
      <c r="C28" s="76">
        <v>40.162650473145511</v>
      </c>
      <c r="D28" s="77">
        <v>44.882219800486205</v>
      </c>
      <c r="E28" s="77">
        <v>35.212134535062653</v>
      </c>
      <c r="F28" s="77">
        <v>56.30586735000783</v>
      </c>
      <c r="G28" s="77">
        <v>60.752725993668669</v>
      </c>
      <c r="H28" s="78">
        <v>51.619438199471311</v>
      </c>
      <c r="I28" s="77">
        <v>66.180000000000007</v>
      </c>
      <c r="J28" s="77">
        <v>76.040000000000006</v>
      </c>
      <c r="K28" s="78">
        <v>56.06</v>
      </c>
      <c r="L28" s="77">
        <v>53.94</v>
      </c>
      <c r="M28" s="77">
        <v>63.94</v>
      </c>
      <c r="N28" s="79">
        <v>44.28</v>
      </c>
      <c r="O28" s="45"/>
    </row>
    <row r="29" spans="1:15" ht="11.45" customHeight="1" x14ac:dyDescent="0.2">
      <c r="A29" s="41" t="s">
        <v>26</v>
      </c>
      <c r="B29" s="31"/>
      <c r="C29" s="74">
        <v>39.871334208318082</v>
      </c>
      <c r="D29" s="72">
        <v>43.803320025215378</v>
      </c>
      <c r="E29" s="72">
        <v>35.746406842430126</v>
      </c>
      <c r="F29" s="72">
        <v>55.942365341843136</v>
      </c>
      <c r="G29" s="72">
        <v>59.572963800904986</v>
      </c>
      <c r="H29" s="73">
        <v>52.120610497580358</v>
      </c>
      <c r="I29" s="72">
        <v>66.069999999999993</v>
      </c>
      <c r="J29" s="72">
        <v>75.39</v>
      </c>
      <c r="K29" s="73">
        <v>56.49</v>
      </c>
      <c r="L29" s="72">
        <v>53.85</v>
      </c>
      <c r="M29" s="72">
        <v>63.4</v>
      </c>
      <c r="N29" s="75">
        <v>44.62</v>
      </c>
      <c r="O29" s="45"/>
    </row>
    <row r="30" spans="1:15" ht="11.45" customHeight="1" x14ac:dyDescent="0.2">
      <c r="A30" s="42" t="s">
        <v>27</v>
      </c>
      <c r="B30" s="31"/>
      <c r="C30" s="76">
        <v>41.834838598159116</v>
      </c>
      <c r="D30" s="77">
        <v>45.434589894043647</v>
      </c>
      <c r="E30" s="77">
        <v>38.054350712578554</v>
      </c>
      <c r="F30" s="77">
        <v>56.208427068766341</v>
      </c>
      <c r="G30" s="77">
        <v>59.416955263532415</v>
      </c>
      <c r="H30" s="78">
        <v>52.829482509107237</v>
      </c>
      <c r="I30" s="77">
        <v>65.62</v>
      </c>
      <c r="J30" s="77">
        <v>74.56</v>
      </c>
      <c r="K30" s="78">
        <v>56.45</v>
      </c>
      <c r="L30" s="77">
        <v>53.47</v>
      </c>
      <c r="M30" s="77">
        <v>62.64</v>
      </c>
      <c r="N30" s="79">
        <v>44.59</v>
      </c>
      <c r="O30" s="45"/>
    </row>
    <row r="31" spans="1:15" ht="11.45" customHeight="1" x14ac:dyDescent="0.2">
      <c r="A31" s="41" t="s">
        <v>28</v>
      </c>
      <c r="B31" s="31"/>
      <c r="C31" s="74">
        <v>36.586318370180727</v>
      </c>
      <c r="D31" s="72">
        <v>38.793688496776383</v>
      </c>
      <c r="E31" s="72">
        <v>34.270486342438375</v>
      </c>
      <c r="F31" s="72">
        <v>52.322280680288756</v>
      </c>
      <c r="G31" s="72">
        <v>54.11320574391322</v>
      </c>
      <c r="H31" s="73">
        <v>50.440103317701933</v>
      </c>
      <c r="I31" s="72">
        <v>63.9</v>
      </c>
      <c r="J31" s="72">
        <v>71.78</v>
      </c>
      <c r="K31" s="73">
        <v>55.81</v>
      </c>
      <c r="L31" s="72">
        <v>52.03</v>
      </c>
      <c r="M31" s="72">
        <v>60.24</v>
      </c>
      <c r="N31" s="75">
        <v>44.09</v>
      </c>
      <c r="O31" s="45"/>
    </row>
    <row r="32" spans="1:15" ht="11.45" customHeight="1" x14ac:dyDescent="0.2">
      <c r="A32" s="42" t="s">
        <v>29</v>
      </c>
      <c r="B32" s="31"/>
      <c r="C32" s="76">
        <v>32.199061442758925</v>
      </c>
      <c r="D32" s="77">
        <v>34.219850586979724</v>
      </c>
      <c r="E32" s="77">
        <v>30.086203046138731</v>
      </c>
      <c r="F32" s="77">
        <v>48.266377215595824</v>
      </c>
      <c r="G32" s="77">
        <v>49.774595597984614</v>
      </c>
      <c r="H32" s="78">
        <v>46.687378444596</v>
      </c>
      <c r="I32" s="77">
        <v>61.4</v>
      </c>
      <c r="J32" s="77">
        <v>68.510000000000005</v>
      </c>
      <c r="K32" s="78">
        <v>54.11</v>
      </c>
      <c r="L32" s="77">
        <v>49.97</v>
      </c>
      <c r="M32" s="77">
        <v>57.47</v>
      </c>
      <c r="N32" s="79">
        <v>42.73</v>
      </c>
      <c r="O32" s="45"/>
    </row>
    <row r="33" spans="1:15" ht="11.45" customHeight="1" x14ac:dyDescent="0.2">
      <c r="A33" s="41" t="s">
        <v>30</v>
      </c>
      <c r="B33" s="31"/>
      <c r="C33" s="74">
        <v>30.765344229163922</v>
      </c>
      <c r="D33" s="72">
        <v>32.147001934235973</v>
      </c>
      <c r="E33" s="72">
        <v>29.319795129840955</v>
      </c>
      <c r="F33" s="72">
        <v>47.17802629778447</v>
      </c>
      <c r="G33" s="72">
        <v>48.33459039926035</v>
      </c>
      <c r="H33" s="73">
        <v>45.965689268987987</v>
      </c>
      <c r="I33" s="72">
        <v>60.98</v>
      </c>
      <c r="J33" s="72">
        <v>67.760000000000005</v>
      </c>
      <c r="K33" s="73">
        <v>54.04</v>
      </c>
      <c r="L33" s="72">
        <v>49.58</v>
      </c>
      <c r="M33" s="72">
        <v>56.78</v>
      </c>
      <c r="N33" s="75">
        <v>42.63</v>
      </c>
      <c r="O33" s="45"/>
    </row>
    <row r="34" spans="1:15" ht="11.45" customHeight="1" x14ac:dyDescent="0.2">
      <c r="A34" s="42" t="s">
        <v>31</v>
      </c>
      <c r="B34" s="31"/>
      <c r="C34" s="76">
        <v>31.41675147117385</v>
      </c>
      <c r="D34" s="77">
        <v>32.916161441191754</v>
      </c>
      <c r="E34" s="77">
        <v>29.853918863913886</v>
      </c>
      <c r="F34" s="77">
        <v>46.994350282485883</v>
      </c>
      <c r="G34" s="77">
        <v>48.138225968982724</v>
      </c>
      <c r="H34" s="78">
        <v>45.801252438148026</v>
      </c>
      <c r="I34" s="77">
        <v>60.8</v>
      </c>
      <c r="J34" s="77">
        <v>67.3</v>
      </c>
      <c r="K34" s="78">
        <v>54.14</v>
      </c>
      <c r="L34" s="77">
        <v>49.39</v>
      </c>
      <c r="M34" s="77">
        <v>56.37</v>
      </c>
      <c r="N34" s="79">
        <v>42.65</v>
      </c>
      <c r="O34" s="45"/>
    </row>
    <row r="35" spans="1:15" ht="11.45" customHeight="1" x14ac:dyDescent="0.2">
      <c r="A35" s="41" t="s">
        <v>32</v>
      </c>
      <c r="B35" s="31"/>
      <c r="C35" s="74">
        <v>28.788047471666179</v>
      </c>
      <c r="D35" s="72">
        <v>29.81117264837992</v>
      </c>
      <c r="E35" s="72">
        <v>27.720655141037305</v>
      </c>
      <c r="F35" s="72">
        <v>45.175877487428274</v>
      </c>
      <c r="G35" s="72">
        <v>46.039075494650078</v>
      </c>
      <c r="H35" s="73">
        <v>44.274039207572542</v>
      </c>
      <c r="I35" s="72">
        <v>60.09</v>
      </c>
      <c r="J35" s="72">
        <v>66.31</v>
      </c>
      <c r="K35" s="73">
        <v>53.72</v>
      </c>
      <c r="L35" s="72">
        <v>48.8</v>
      </c>
      <c r="M35" s="72">
        <v>55.51</v>
      </c>
      <c r="N35" s="75">
        <v>42.32</v>
      </c>
      <c r="O35" s="45"/>
    </row>
    <row r="36" spans="1:15" ht="11.45" customHeight="1" x14ac:dyDescent="0.2">
      <c r="A36" s="42" t="s">
        <v>83</v>
      </c>
      <c r="B36" s="31"/>
      <c r="C36" s="76">
        <v>27.443811403705531</v>
      </c>
      <c r="D36" s="77">
        <v>27.912290723733364</v>
      </c>
      <c r="E36" s="77">
        <v>26.956561583577709</v>
      </c>
      <c r="F36" s="77">
        <v>43.846271941047029</v>
      </c>
      <c r="G36" s="77">
        <v>43.993074722737994</v>
      </c>
      <c r="H36" s="78">
        <v>43.694693153044973</v>
      </c>
      <c r="I36" s="77">
        <v>59.4</v>
      </c>
      <c r="J36" s="77">
        <v>65.290000000000006</v>
      </c>
      <c r="K36" s="78">
        <v>53.37</v>
      </c>
      <c r="L36" s="77">
        <v>48.17</v>
      </c>
      <c r="M36" s="77">
        <v>54.55</v>
      </c>
      <c r="N36" s="79">
        <v>42.01</v>
      </c>
      <c r="O36" s="45"/>
    </row>
    <row r="37" spans="1:15" ht="11.45" customHeight="1" x14ac:dyDescent="0.2">
      <c r="A37" s="41" t="s">
        <v>33</v>
      </c>
      <c r="B37" s="31"/>
      <c r="C37" s="74">
        <v>27.445621484877915</v>
      </c>
      <c r="D37" s="72">
        <v>28.71116225546605</v>
      </c>
      <c r="E37" s="72">
        <v>26.130073800738007</v>
      </c>
      <c r="F37" s="72">
        <v>43.946889167301705</v>
      </c>
      <c r="G37" s="72">
        <v>44.753986159344976</v>
      </c>
      <c r="H37" s="73">
        <v>43.109940750493742</v>
      </c>
      <c r="I37" s="72">
        <v>59.73</v>
      </c>
      <c r="J37" s="72">
        <v>65.98</v>
      </c>
      <c r="K37" s="73">
        <v>53.34</v>
      </c>
      <c r="L37" s="72">
        <v>48.4</v>
      </c>
      <c r="M37" s="72">
        <v>55.07</v>
      </c>
      <c r="N37" s="75">
        <v>41.96</v>
      </c>
      <c r="O37" s="45"/>
    </row>
    <row r="38" spans="1:15" ht="11.45" customHeight="1" x14ac:dyDescent="0.2">
      <c r="A38" s="42" t="s">
        <v>34</v>
      </c>
      <c r="B38" s="31"/>
      <c r="C38" s="76">
        <v>28.853152579383135</v>
      </c>
      <c r="D38" s="77">
        <v>29.799848437569647</v>
      </c>
      <c r="E38" s="77">
        <v>27.865502507895229</v>
      </c>
      <c r="F38" s="77">
        <v>44.67807575915684</v>
      </c>
      <c r="G38" s="77">
        <v>45.596372579157702</v>
      </c>
      <c r="H38" s="78">
        <v>43.724255228680008</v>
      </c>
      <c r="I38" s="77">
        <v>59.99</v>
      </c>
      <c r="J38" s="77">
        <v>66.31</v>
      </c>
      <c r="K38" s="78">
        <v>53.54</v>
      </c>
      <c r="L38" s="77">
        <v>48.54</v>
      </c>
      <c r="M38" s="77">
        <v>55.29</v>
      </c>
      <c r="N38" s="79">
        <v>42.05</v>
      </c>
      <c r="O38" s="45"/>
    </row>
    <row r="39" spans="1:15" ht="11.45" customHeight="1" x14ac:dyDescent="0.2">
      <c r="A39" s="41" t="s">
        <v>35</v>
      </c>
      <c r="B39" s="31"/>
      <c r="C39" s="74">
        <v>25.963210396266128</v>
      </c>
      <c r="D39" s="72">
        <v>26.392751412936217</v>
      </c>
      <c r="E39" s="72">
        <v>25.517209171998317</v>
      </c>
      <c r="F39" s="72">
        <v>42.518192943901248</v>
      </c>
      <c r="G39" s="72">
        <v>42.980958294525514</v>
      </c>
      <c r="H39" s="73">
        <v>42.040280679200812</v>
      </c>
      <c r="I39" s="72">
        <v>59.53</v>
      </c>
      <c r="J39" s="72">
        <v>65.27</v>
      </c>
      <c r="K39" s="73">
        <v>53.68</v>
      </c>
      <c r="L39" s="72">
        <v>48.13</v>
      </c>
      <c r="M39" s="72">
        <v>54.35</v>
      </c>
      <c r="N39" s="75">
        <v>42.14</v>
      </c>
    </row>
    <row r="40" spans="1:15" ht="11.45" customHeight="1" x14ac:dyDescent="0.2">
      <c r="A40" s="42" t="s">
        <v>84</v>
      </c>
      <c r="B40" s="31"/>
      <c r="C40" s="76">
        <v>24.270615055150021</v>
      </c>
      <c r="D40" s="77">
        <v>24.336403033586134</v>
      </c>
      <c r="E40" s="77">
        <v>24.197414806110455</v>
      </c>
      <c r="F40" s="77">
        <v>40.727311365236218</v>
      </c>
      <c r="G40" s="77">
        <v>40.986518967499222</v>
      </c>
      <c r="H40" s="78">
        <v>40.456571660137783</v>
      </c>
      <c r="I40" s="77">
        <v>58.79</v>
      </c>
      <c r="J40" s="77">
        <v>64.45</v>
      </c>
      <c r="K40" s="78">
        <v>53.02</v>
      </c>
      <c r="L40" s="77">
        <v>47.48</v>
      </c>
      <c r="M40" s="77">
        <v>53.59</v>
      </c>
      <c r="N40" s="79">
        <v>41.6</v>
      </c>
    </row>
    <row r="41" spans="1:15" ht="11.45" customHeight="1" x14ac:dyDescent="0.2">
      <c r="A41" s="41" t="s">
        <v>36</v>
      </c>
      <c r="B41" s="31"/>
      <c r="C41" s="74">
        <v>24.392616439307968</v>
      </c>
      <c r="D41" s="72">
        <v>24.157660521296886</v>
      </c>
      <c r="E41" s="72">
        <v>24.637201607185062</v>
      </c>
      <c r="F41" s="72">
        <v>41.449853969614963</v>
      </c>
      <c r="G41" s="72">
        <v>41.735003295978906</v>
      </c>
      <c r="H41" s="73">
        <v>41.15644405708683</v>
      </c>
      <c r="I41" s="72">
        <v>59.45</v>
      </c>
      <c r="J41" s="72">
        <v>64.69</v>
      </c>
      <c r="K41" s="73">
        <v>54.11</v>
      </c>
      <c r="L41" s="72">
        <v>47.96</v>
      </c>
      <c r="M41" s="72">
        <v>53.76</v>
      </c>
      <c r="N41" s="75">
        <v>42.39</v>
      </c>
    </row>
    <row r="42" spans="1:15" ht="11.45" customHeight="1" x14ac:dyDescent="0.2">
      <c r="A42" s="42" t="s">
        <v>37</v>
      </c>
      <c r="B42" s="31"/>
      <c r="C42" s="76">
        <v>25.704036710069644</v>
      </c>
      <c r="D42" s="77">
        <v>25.923726878282714</v>
      </c>
      <c r="E42" s="77">
        <v>25.475375546681871</v>
      </c>
      <c r="F42" s="77">
        <v>41.975892543444772</v>
      </c>
      <c r="G42" s="77">
        <v>42.57159586926435</v>
      </c>
      <c r="H42" s="78">
        <v>41.358770244304132</v>
      </c>
      <c r="I42" s="77">
        <v>59.03</v>
      </c>
      <c r="J42" s="77">
        <v>64.58</v>
      </c>
      <c r="K42" s="78">
        <v>53.39</v>
      </c>
      <c r="L42" s="77">
        <v>47.58</v>
      </c>
      <c r="M42" s="77">
        <v>53.61</v>
      </c>
      <c r="N42" s="79">
        <v>41.78</v>
      </c>
    </row>
    <row r="43" spans="1:15" ht="11.45" customHeight="1" x14ac:dyDescent="0.2">
      <c r="A43" s="41" t="s">
        <v>38</v>
      </c>
      <c r="B43" s="31"/>
      <c r="C43" s="74">
        <v>22.372238861849493</v>
      </c>
      <c r="D43" s="72">
        <v>22.317084366106673</v>
      </c>
      <c r="E43" s="72">
        <v>22.43066494820755</v>
      </c>
      <c r="F43" s="72">
        <v>39.432034867883409</v>
      </c>
      <c r="G43" s="72">
        <v>39.742143432715551</v>
      </c>
      <c r="H43" s="73">
        <v>39.114095443366772</v>
      </c>
      <c r="I43" s="72">
        <v>57.93</v>
      </c>
      <c r="J43" s="72">
        <v>63.13</v>
      </c>
      <c r="K43" s="73">
        <v>52.64</v>
      </c>
      <c r="L43" s="72">
        <v>46.69</v>
      </c>
      <c r="M43" s="72">
        <v>52.41</v>
      </c>
      <c r="N43" s="75">
        <v>41.19</v>
      </c>
    </row>
    <row r="44" spans="1:15" ht="11.45" customHeight="1" x14ac:dyDescent="0.2">
      <c r="A44" s="42" t="s">
        <v>85</v>
      </c>
      <c r="B44" s="31"/>
      <c r="C44" s="76">
        <v>20.472681904851576</v>
      </c>
      <c r="D44" s="77">
        <v>20.157007619487416</v>
      </c>
      <c r="E44" s="77">
        <v>20.796120234322483</v>
      </c>
      <c r="F44" s="77">
        <v>37.104800131962385</v>
      </c>
      <c r="G44" s="77">
        <v>36.902340465923579</v>
      </c>
      <c r="H44" s="78">
        <v>37.311144561520884</v>
      </c>
      <c r="I44" s="77">
        <v>56.8</v>
      </c>
      <c r="J44" s="77">
        <v>61.45</v>
      </c>
      <c r="K44" s="78">
        <v>52.08</v>
      </c>
      <c r="L44" s="77">
        <v>45.72</v>
      </c>
      <c r="M44" s="77">
        <v>50.94</v>
      </c>
      <c r="N44" s="79">
        <v>40.72</v>
      </c>
    </row>
    <row r="45" spans="1:15" ht="11.45" customHeight="1" x14ac:dyDescent="0.2">
      <c r="A45" s="41" t="s">
        <v>39</v>
      </c>
      <c r="B45" s="31"/>
      <c r="C45" s="74">
        <v>20.290266827662951</v>
      </c>
      <c r="D45" s="72">
        <v>20.354886659234484</v>
      </c>
      <c r="E45" s="72">
        <v>20.224067993046166</v>
      </c>
      <c r="F45" s="72">
        <v>37.054401198435379</v>
      </c>
      <c r="G45" s="72">
        <v>36.645486415425061</v>
      </c>
      <c r="H45" s="73">
        <v>37.475056912397065</v>
      </c>
      <c r="I45" s="72">
        <v>56.86</v>
      </c>
      <c r="J45" s="72">
        <v>61.4</v>
      </c>
      <c r="K45" s="73">
        <v>52.24</v>
      </c>
      <c r="L45" s="72">
        <v>45.74</v>
      </c>
      <c r="M45" s="72">
        <v>50.87</v>
      </c>
      <c r="N45" s="75">
        <v>40.83</v>
      </c>
    </row>
    <row r="46" spans="1:15" ht="11.45" customHeight="1" x14ac:dyDescent="0.2">
      <c r="A46" s="42" t="s">
        <v>40</v>
      </c>
      <c r="B46" s="31"/>
      <c r="C46" s="76">
        <v>21.576990897393124</v>
      </c>
      <c r="D46" s="77">
        <v>22.219625075966526</v>
      </c>
      <c r="E46" s="77">
        <v>20.907853810264388</v>
      </c>
      <c r="F46" s="77">
        <v>37.303732754394566</v>
      </c>
      <c r="G46" s="77">
        <v>37.522138587558118</v>
      </c>
      <c r="H46" s="78">
        <v>37.078842881452076</v>
      </c>
      <c r="I46" s="77">
        <v>56.67</v>
      </c>
      <c r="J46" s="77">
        <v>61.44</v>
      </c>
      <c r="K46" s="78">
        <v>51.83</v>
      </c>
      <c r="L46" s="77">
        <v>45.54</v>
      </c>
      <c r="M46" s="77">
        <v>50.84</v>
      </c>
      <c r="N46" s="79">
        <v>40.46</v>
      </c>
    </row>
    <row r="47" spans="1:15" ht="11.45" customHeight="1" x14ac:dyDescent="0.2">
      <c r="A47" s="41" t="s">
        <v>41</v>
      </c>
      <c r="B47" s="31"/>
      <c r="C47" s="74">
        <v>18.654661270624299</v>
      </c>
      <c r="D47" s="72">
        <v>18.948258846750317</v>
      </c>
      <c r="E47" s="72">
        <v>18.349609375</v>
      </c>
      <c r="F47" s="72">
        <v>34.785741533505707</v>
      </c>
      <c r="G47" s="72">
        <v>35.270300457947059</v>
      </c>
      <c r="H47" s="73">
        <v>34.288492335849917</v>
      </c>
      <c r="I47" s="72">
        <v>55.73</v>
      </c>
      <c r="J47" s="72">
        <v>60.24</v>
      </c>
      <c r="K47" s="73">
        <v>51.16</v>
      </c>
      <c r="L47" s="72">
        <v>44.71</v>
      </c>
      <c r="M47" s="72">
        <v>49.78</v>
      </c>
      <c r="N47" s="75">
        <v>39.86</v>
      </c>
    </row>
    <row r="48" spans="1:15" ht="11.45" customHeight="1" x14ac:dyDescent="0.2">
      <c r="A48" s="42" t="s">
        <v>42</v>
      </c>
      <c r="B48" s="31"/>
      <c r="C48" s="76">
        <v>17.88433734939759</v>
      </c>
      <c r="D48" s="77">
        <v>17.772209351803696</v>
      </c>
      <c r="E48" s="77">
        <v>17.996854727737372</v>
      </c>
      <c r="F48" s="77">
        <v>33.657562575768381</v>
      </c>
      <c r="G48" s="77">
        <v>33.672606292996498</v>
      </c>
      <c r="H48" s="78">
        <v>33.643133406453849</v>
      </c>
      <c r="I48" s="77">
        <v>54.91</v>
      </c>
      <c r="J48" s="77">
        <v>59.2</v>
      </c>
      <c r="K48" s="78">
        <v>50.58</v>
      </c>
      <c r="L48" s="77">
        <v>43.97</v>
      </c>
      <c r="M48" s="77">
        <v>48.82</v>
      </c>
      <c r="N48" s="79">
        <v>39.33</v>
      </c>
    </row>
    <row r="49" spans="1:14" ht="11.45" customHeight="1" x14ac:dyDescent="0.2">
      <c r="A49" s="41" t="s">
        <v>43</v>
      </c>
      <c r="B49" s="31"/>
      <c r="C49" s="74">
        <v>18.200324746140609</v>
      </c>
      <c r="D49" s="72">
        <v>19.079541672609707</v>
      </c>
      <c r="E49" s="72">
        <v>17.29200652528548</v>
      </c>
      <c r="F49" s="72">
        <v>34.089273894149137</v>
      </c>
      <c r="G49" s="72">
        <v>34.914087391898043</v>
      </c>
      <c r="H49" s="73">
        <v>33.248886171049179</v>
      </c>
      <c r="I49" s="72">
        <v>55.5</v>
      </c>
      <c r="J49" s="72">
        <v>60.04</v>
      </c>
      <c r="K49" s="73">
        <v>50.92</v>
      </c>
      <c r="L49" s="72">
        <v>44.36</v>
      </c>
      <c r="M49" s="72">
        <v>49.41</v>
      </c>
      <c r="N49" s="75">
        <v>39.549999999999997</v>
      </c>
    </row>
    <row r="50" spans="1:14" ht="11.45" customHeight="1" x14ac:dyDescent="0.2">
      <c r="A50" s="42" t="s">
        <v>44</v>
      </c>
      <c r="B50" s="31"/>
      <c r="C50" s="76">
        <v>19.886724281040962</v>
      </c>
      <c r="D50" s="77">
        <v>20.878436631861288</v>
      </c>
      <c r="E50" s="77">
        <v>18.855805616411072</v>
      </c>
      <c r="F50" s="77">
        <v>36.018495630552685</v>
      </c>
      <c r="G50" s="77">
        <v>36.538295608156695</v>
      </c>
      <c r="H50" s="78">
        <v>35.487001529231854</v>
      </c>
      <c r="I50" s="77">
        <v>55.98</v>
      </c>
      <c r="J50" s="77">
        <v>60.68</v>
      </c>
      <c r="K50" s="78">
        <v>51.24</v>
      </c>
      <c r="L50" s="77">
        <v>44.64</v>
      </c>
      <c r="M50" s="77">
        <v>49.82</v>
      </c>
      <c r="N50" s="79">
        <v>39.700000000000003</v>
      </c>
    </row>
    <row r="51" spans="1:14" ht="11.45" customHeight="1" x14ac:dyDescent="0.2">
      <c r="A51" s="41" t="s">
        <v>45</v>
      </c>
      <c r="B51" s="31"/>
      <c r="C51" s="74">
        <v>18.290229179957795</v>
      </c>
      <c r="D51" s="72">
        <v>18.864654051711689</v>
      </c>
      <c r="E51" s="72">
        <v>17.694155324259409</v>
      </c>
      <c r="F51" s="72">
        <v>34.582179030532231</v>
      </c>
      <c r="G51" s="72">
        <v>34.722826559916456</v>
      </c>
      <c r="H51" s="73">
        <v>34.439538949302204</v>
      </c>
      <c r="I51" s="72">
        <v>55.87</v>
      </c>
      <c r="J51" s="72">
        <v>60.42</v>
      </c>
      <c r="K51" s="73">
        <v>51.28</v>
      </c>
      <c r="L51" s="72">
        <v>44.46</v>
      </c>
      <c r="M51" s="72">
        <v>49.51</v>
      </c>
      <c r="N51" s="75">
        <v>39.64</v>
      </c>
    </row>
    <row r="52" spans="1:14" ht="11.45" customHeight="1" x14ac:dyDescent="0.2">
      <c r="A52" s="42" t="s">
        <v>46</v>
      </c>
      <c r="B52" s="31"/>
      <c r="C52" s="76">
        <v>17.442032560434139</v>
      </c>
      <c r="D52" s="77">
        <v>18.051589798189998</v>
      </c>
      <c r="E52" s="77">
        <v>16.808371484630477</v>
      </c>
      <c r="F52" s="77">
        <v>33.758093604943376</v>
      </c>
      <c r="G52" s="77">
        <v>34.21807327636661</v>
      </c>
      <c r="H52" s="78">
        <v>33.288522435322946</v>
      </c>
      <c r="I52" s="77">
        <v>55.45</v>
      </c>
      <c r="J52" s="77">
        <v>59.74</v>
      </c>
      <c r="K52" s="78">
        <v>51.13</v>
      </c>
      <c r="L52" s="77">
        <v>44.05</v>
      </c>
      <c r="M52" s="77">
        <v>48.86</v>
      </c>
      <c r="N52" s="79">
        <v>39.47</v>
      </c>
    </row>
    <row r="53" spans="1:14" ht="11.45" customHeight="1" x14ac:dyDescent="0.2">
      <c r="A53" s="41" t="s">
        <v>47</v>
      </c>
      <c r="B53" s="31"/>
      <c r="C53" s="74">
        <v>18.333704060700427</v>
      </c>
      <c r="D53" s="72">
        <v>19.069542040222924</v>
      </c>
      <c r="E53" s="72">
        <v>17.567840209825484</v>
      </c>
      <c r="F53" s="72">
        <v>35.274628950066109</v>
      </c>
      <c r="G53" s="72">
        <v>36.037491919844861</v>
      </c>
      <c r="H53" s="73">
        <v>34.494365138993238</v>
      </c>
      <c r="I53" s="72">
        <v>56.77</v>
      </c>
      <c r="J53" s="72">
        <v>61.48</v>
      </c>
      <c r="K53" s="73">
        <v>52.02</v>
      </c>
      <c r="L53" s="72">
        <v>45.04</v>
      </c>
      <c r="M53" s="72">
        <v>50.25</v>
      </c>
      <c r="N53" s="75">
        <v>40.08</v>
      </c>
    </row>
    <row r="54" spans="1:14" ht="11.45" customHeight="1" x14ac:dyDescent="0.2">
      <c r="A54" s="42" t="s">
        <v>48</v>
      </c>
      <c r="B54" s="31"/>
      <c r="C54" s="76">
        <v>19.543820503284991</v>
      </c>
      <c r="D54" s="77">
        <v>20.62010983136512</v>
      </c>
      <c r="E54" s="77">
        <v>18.422917299321796</v>
      </c>
      <c r="F54" s="77">
        <v>36.424088463837414</v>
      </c>
      <c r="G54" s="77">
        <v>37.680988121269429</v>
      </c>
      <c r="H54" s="78">
        <v>35.141181449906284</v>
      </c>
      <c r="I54" s="77">
        <v>57.31</v>
      </c>
      <c r="J54" s="77">
        <v>62.62</v>
      </c>
      <c r="K54" s="78">
        <v>51.95</v>
      </c>
      <c r="L54" s="77">
        <v>45.44</v>
      </c>
      <c r="M54" s="77">
        <v>51.15</v>
      </c>
      <c r="N54" s="79">
        <v>40</v>
      </c>
    </row>
    <row r="55" spans="1:14" ht="11.45" customHeight="1" x14ac:dyDescent="0.2">
      <c r="A55" s="41" t="s">
        <v>49</v>
      </c>
      <c r="B55" s="31"/>
      <c r="C55" s="74">
        <v>18.805117376723388</v>
      </c>
      <c r="D55" s="72">
        <v>19.549018652900209</v>
      </c>
      <c r="E55" s="72">
        <v>18.036610719537546</v>
      </c>
      <c r="F55" s="72">
        <v>35.505267264923916</v>
      </c>
      <c r="G55" s="72">
        <v>36.372543198147369</v>
      </c>
      <c r="H55" s="73">
        <v>34.621920135938822</v>
      </c>
      <c r="I55" s="72">
        <v>57.6</v>
      </c>
      <c r="J55" s="72">
        <v>62.45</v>
      </c>
      <c r="K55" s="73">
        <v>52.71</v>
      </c>
      <c r="L55" s="72">
        <v>45.61</v>
      </c>
      <c r="M55" s="72">
        <v>50.91</v>
      </c>
      <c r="N55" s="75">
        <v>40.56</v>
      </c>
    </row>
    <row r="56" spans="1:14" ht="11.45" customHeight="1" x14ac:dyDescent="0.2">
      <c r="A56" s="42" t="s">
        <v>50</v>
      </c>
      <c r="B56" s="31"/>
      <c r="C56" s="76">
        <v>18.435267468200035</v>
      </c>
      <c r="D56" s="77">
        <v>18.995803649848735</v>
      </c>
      <c r="E56" s="77">
        <v>17.85151684536816</v>
      </c>
      <c r="F56" s="77">
        <v>34.788503253796101</v>
      </c>
      <c r="G56" s="77">
        <v>35.71662742526749</v>
      </c>
      <c r="H56" s="78">
        <v>33.84301422436112</v>
      </c>
      <c r="I56" s="77">
        <v>57.28</v>
      </c>
      <c r="J56" s="77">
        <v>62.25</v>
      </c>
      <c r="K56" s="78">
        <v>52.27</v>
      </c>
      <c r="L56" s="77">
        <v>45.32</v>
      </c>
      <c r="M56" s="77">
        <v>50.73</v>
      </c>
      <c r="N56" s="79">
        <v>40.18</v>
      </c>
    </row>
    <row r="57" spans="1:14" ht="11.45" customHeight="1" x14ac:dyDescent="0.2">
      <c r="A57" s="41" t="s">
        <v>51</v>
      </c>
      <c r="B57" s="31"/>
      <c r="C57" s="74">
        <v>19.735234723641888</v>
      </c>
      <c r="D57" s="72">
        <v>20.107448107448107</v>
      </c>
      <c r="E57" s="72">
        <v>19.347117539213691</v>
      </c>
      <c r="F57" s="72">
        <v>35.92381355803996</v>
      </c>
      <c r="G57" s="72">
        <v>36.353577943243323</v>
      </c>
      <c r="H57" s="73">
        <v>35.479624016411009</v>
      </c>
      <c r="I57" s="72">
        <v>58.7</v>
      </c>
      <c r="J57" s="72">
        <v>63.92</v>
      </c>
      <c r="K57" s="73">
        <v>53.46</v>
      </c>
      <c r="L57" s="72">
        <v>46.41</v>
      </c>
      <c r="M57" s="72">
        <v>52.04</v>
      </c>
      <c r="N57" s="75">
        <v>41.06</v>
      </c>
    </row>
    <row r="58" spans="1:14" ht="11.45" customHeight="1" x14ac:dyDescent="0.2">
      <c r="A58" s="42" t="s">
        <v>52</v>
      </c>
      <c r="B58" s="31"/>
      <c r="C58" s="76">
        <v>21.956396873361133</v>
      </c>
      <c r="D58" s="77">
        <v>22.850014675667744</v>
      </c>
      <c r="E58" s="77">
        <v>21.026582988928006</v>
      </c>
      <c r="F58" s="77">
        <v>37.418551314570394</v>
      </c>
      <c r="G58" s="77">
        <v>38.57837545776551</v>
      </c>
      <c r="H58" s="78">
        <v>36.232819850567282</v>
      </c>
      <c r="I58" s="77">
        <v>59.36</v>
      </c>
      <c r="J58" s="77">
        <v>64.94</v>
      </c>
      <c r="K58" s="78">
        <v>53.75</v>
      </c>
      <c r="L58" s="77">
        <v>46.9</v>
      </c>
      <c r="M58" s="77">
        <v>52.79</v>
      </c>
      <c r="N58" s="79">
        <v>41.3</v>
      </c>
    </row>
    <row r="59" spans="1:14" ht="11.45" customHeight="1" x14ac:dyDescent="0.2">
      <c r="A59" s="41" t="s">
        <v>53</v>
      </c>
      <c r="B59" s="31"/>
      <c r="C59" s="74">
        <v>19.992496248124063</v>
      </c>
      <c r="D59" s="72">
        <v>21.478252351097179</v>
      </c>
      <c r="E59" s="72">
        <v>18.446204957832862</v>
      </c>
      <c r="F59" s="72">
        <v>36.226420853427761</v>
      </c>
      <c r="G59" s="72">
        <v>37.081837651956199</v>
      </c>
      <c r="H59" s="73">
        <v>35.352443318712545</v>
      </c>
      <c r="I59" s="72">
        <v>59.53</v>
      </c>
      <c r="J59" s="72">
        <v>64.760000000000005</v>
      </c>
      <c r="K59" s="73">
        <v>54.29</v>
      </c>
      <c r="L59" s="72">
        <v>47.01</v>
      </c>
      <c r="M59" s="72">
        <v>52.63</v>
      </c>
      <c r="N59" s="75">
        <v>41.68</v>
      </c>
    </row>
    <row r="60" spans="1:14" ht="11.45" customHeight="1" x14ac:dyDescent="0.2">
      <c r="A60" s="42" t="s">
        <v>54</v>
      </c>
      <c r="B60" s="31"/>
      <c r="C60" s="76">
        <v>19.297279711704498</v>
      </c>
      <c r="D60" s="77">
        <v>20.801685696084675</v>
      </c>
      <c r="E60" s="77">
        <v>17.72708674304419</v>
      </c>
      <c r="F60" s="77">
        <v>35.317618245828868</v>
      </c>
      <c r="G60" s="77">
        <v>36.839398614514323</v>
      </c>
      <c r="H60" s="78">
        <v>33.758869643355126</v>
      </c>
      <c r="I60" s="77">
        <v>59.42</v>
      </c>
      <c r="J60" s="77">
        <v>64.78</v>
      </c>
      <c r="K60" s="78">
        <v>54.03</v>
      </c>
      <c r="L60" s="77">
        <v>46.84</v>
      </c>
      <c r="M60" s="77">
        <v>52.55</v>
      </c>
      <c r="N60" s="79">
        <v>41.42</v>
      </c>
    </row>
    <row r="61" spans="1:14" ht="11.45" customHeight="1" x14ac:dyDescent="0.2">
      <c r="A61" s="41" t="s">
        <v>55</v>
      </c>
      <c r="B61" s="31"/>
      <c r="C61" s="74">
        <v>19.962457764985604</v>
      </c>
      <c r="D61" s="72">
        <v>21.396374326310632</v>
      </c>
      <c r="E61" s="72">
        <v>18.469252020873835</v>
      </c>
      <c r="F61" s="72">
        <v>36.556549491353778</v>
      </c>
      <c r="G61" s="72">
        <v>37.964057338545928</v>
      </c>
      <c r="H61" s="73">
        <v>35.114053079743925</v>
      </c>
      <c r="I61" s="72">
        <v>60.32</v>
      </c>
      <c r="J61" s="72">
        <v>65.62</v>
      </c>
      <c r="K61" s="73">
        <v>55.01</v>
      </c>
      <c r="L61" s="72">
        <v>47.53</v>
      </c>
      <c r="M61" s="72">
        <v>53.2</v>
      </c>
      <c r="N61" s="75">
        <v>42.15</v>
      </c>
    </row>
    <row r="62" spans="1:14" ht="11.45" customHeight="1" x14ac:dyDescent="0.2">
      <c r="A62" s="42" t="s">
        <v>56</v>
      </c>
      <c r="B62" s="31"/>
      <c r="C62" s="76">
        <v>22.433298293036994</v>
      </c>
      <c r="D62" s="77">
        <v>23.318802958319047</v>
      </c>
      <c r="E62" s="77">
        <v>21.502789578748015</v>
      </c>
      <c r="F62" s="77">
        <v>38.949116575171836</v>
      </c>
      <c r="G62" s="77">
        <v>40.435284118504121</v>
      </c>
      <c r="H62" s="78">
        <v>37.420138997101631</v>
      </c>
      <c r="I62" s="77">
        <v>61.12</v>
      </c>
      <c r="J62" s="77">
        <v>66.59</v>
      </c>
      <c r="K62" s="78">
        <v>55.64</v>
      </c>
      <c r="L62" s="77">
        <v>48.07</v>
      </c>
      <c r="M62" s="77">
        <v>53.91</v>
      </c>
      <c r="N62" s="79">
        <v>42.53</v>
      </c>
    </row>
    <row r="63" spans="1:14" ht="11.45" customHeight="1" x14ac:dyDescent="0.2">
      <c r="A63" s="41" t="s">
        <v>57</v>
      </c>
      <c r="B63" s="31"/>
      <c r="C63" s="74">
        <v>20.418114981619947</v>
      </c>
      <c r="D63" s="72">
        <v>21.663405088062625</v>
      </c>
      <c r="E63" s="72">
        <v>19.121182669190237</v>
      </c>
      <c r="F63" s="72">
        <v>37.392817007650983</v>
      </c>
      <c r="G63" s="72">
        <v>38.791872931029246</v>
      </c>
      <c r="H63" s="73">
        <v>35.95779220779221</v>
      </c>
      <c r="I63" s="72">
        <v>61.05</v>
      </c>
      <c r="J63" s="72">
        <v>66.31</v>
      </c>
      <c r="K63" s="73">
        <v>55.79</v>
      </c>
      <c r="L63" s="72">
        <v>47.97</v>
      </c>
      <c r="M63" s="72">
        <v>53.64</v>
      </c>
      <c r="N63" s="75">
        <v>42.59</v>
      </c>
    </row>
    <row r="64" spans="1:14" ht="11.45" customHeight="1" x14ac:dyDescent="0.2">
      <c r="A64" s="42" t="s">
        <v>58</v>
      </c>
      <c r="B64" s="31"/>
      <c r="C64" s="76">
        <v>20.694562340839866</v>
      </c>
      <c r="D64" s="77">
        <v>21.614888628370458</v>
      </c>
      <c r="E64" s="77">
        <v>19.732407312838319</v>
      </c>
      <c r="F64" s="77">
        <v>37.114878285371148</v>
      </c>
      <c r="G64" s="77">
        <v>38.254768557890898</v>
      </c>
      <c r="H64" s="78">
        <v>35.942916029104076</v>
      </c>
      <c r="I64" s="77">
        <v>60.82</v>
      </c>
      <c r="J64" s="77">
        <v>66.16</v>
      </c>
      <c r="K64" s="78">
        <v>55.47</v>
      </c>
      <c r="L64" s="77">
        <v>47.76</v>
      </c>
      <c r="M64" s="77">
        <v>53.49</v>
      </c>
      <c r="N64" s="79">
        <v>42.32</v>
      </c>
    </row>
    <row r="65" spans="1:14" ht="11.45" customHeight="1" x14ac:dyDescent="0.2">
      <c r="A65" s="41" t="s">
        <v>59</v>
      </c>
      <c r="B65" s="31"/>
      <c r="C65" s="74">
        <v>22.255451713395637</v>
      </c>
      <c r="D65" s="72">
        <v>22.961771016188802</v>
      </c>
      <c r="E65" s="72">
        <v>21.517051536932254</v>
      </c>
      <c r="F65" s="72">
        <v>38.92018345799859</v>
      </c>
      <c r="G65" s="72">
        <v>39.942929998178613</v>
      </c>
      <c r="H65" s="73">
        <v>37.869563860010615</v>
      </c>
      <c r="I65" s="72">
        <v>62.04</v>
      </c>
      <c r="J65" s="72">
        <v>67.55</v>
      </c>
      <c r="K65" s="73">
        <v>56.53</v>
      </c>
      <c r="L65" s="72">
        <v>48.7</v>
      </c>
      <c r="M65" s="72">
        <v>54.58</v>
      </c>
      <c r="N65" s="75">
        <v>43.13</v>
      </c>
    </row>
    <row r="66" spans="1:14" ht="11.45" customHeight="1" x14ac:dyDescent="0.2">
      <c r="A66" s="42" t="s">
        <v>60</v>
      </c>
      <c r="B66" s="31"/>
      <c r="C66" s="76">
        <v>25.637964482912995</v>
      </c>
      <c r="D66" s="77">
        <v>26.671207550841693</v>
      </c>
      <c r="E66" s="77">
        <v>24.56363543840008</v>
      </c>
      <c r="F66" s="77">
        <v>41.070056254034611</v>
      </c>
      <c r="G66" s="77">
        <v>42.535527073296379</v>
      </c>
      <c r="H66" s="78">
        <v>39.562667664857443</v>
      </c>
      <c r="I66" s="77">
        <v>62.8</v>
      </c>
      <c r="J66" s="77">
        <v>68.61</v>
      </c>
      <c r="K66" s="78">
        <v>56.98</v>
      </c>
      <c r="L66" s="77">
        <v>49.27</v>
      </c>
      <c r="M66" s="77">
        <v>55.41</v>
      </c>
      <c r="N66" s="79">
        <v>43.45</v>
      </c>
    </row>
    <row r="67" spans="1:14" ht="11.45" customHeight="1" x14ac:dyDescent="0.2">
      <c r="A67" s="41" t="s">
        <v>61</v>
      </c>
      <c r="B67" s="31"/>
      <c r="C67" s="74">
        <v>23.105346691796449</v>
      </c>
      <c r="D67" s="72">
        <v>23.815527859948592</v>
      </c>
      <c r="E67" s="72">
        <v>22.358136229824382</v>
      </c>
      <c r="F67" s="72">
        <v>39.532457970303099</v>
      </c>
      <c r="G67" s="72">
        <v>40.640111218568663</v>
      </c>
      <c r="H67" s="73">
        <v>38.387739845502125</v>
      </c>
      <c r="I67" s="72">
        <v>62.57</v>
      </c>
      <c r="J67" s="72">
        <v>68.02</v>
      </c>
      <c r="K67" s="73">
        <v>57.12</v>
      </c>
      <c r="L67" s="72">
        <v>49.07</v>
      </c>
      <c r="M67" s="72">
        <v>54.91</v>
      </c>
      <c r="N67" s="75">
        <v>43.54</v>
      </c>
    </row>
    <row r="68" spans="1:14" ht="11.45" customHeight="1" x14ac:dyDescent="0.2">
      <c r="A68" s="42" t="s">
        <v>62</v>
      </c>
      <c r="B68" s="31"/>
      <c r="C68" s="76">
        <v>22.292135787293891</v>
      </c>
      <c r="D68" s="77">
        <v>23.181724745745186</v>
      </c>
      <c r="E68" s="77">
        <v>21.360797957650153</v>
      </c>
      <c r="F68" s="77">
        <v>38.710202616818577</v>
      </c>
      <c r="G68" s="77">
        <v>39.846953912387924</v>
      </c>
      <c r="H68" s="78">
        <v>37.538231789824174</v>
      </c>
      <c r="I68" s="77">
        <v>62.072255233802963</v>
      </c>
      <c r="J68" s="77">
        <v>67.546216392666139</v>
      </c>
      <c r="K68" s="78">
        <v>56.594863670335066</v>
      </c>
      <c r="L68" s="77">
        <v>48.670155064123854</v>
      </c>
      <c r="M68" s="77">
        <v>54.529746201087299</v>
      </c>
      <c r="N68" s="79">
        <v>43.12261853481904</v>
      </c>
    </row>
    <row r="69" spans="1:14" ht="11.45" customHeight="1" x14ac:dyDescent="0.2">
      <c r="A69" s="41" t="s">
        <v>63</v>
      </c>
      <c r="B69" s="31"/>
      <c r="C69" s="74">
        <v>24.194828532639111</v>
      </c>
      <c r="D69" s="72">
        <v>25.395978231919266</v>
      </c>
      <c r="E69" s="72">
        <v>22.936966821148363</v>
      </c>
      <c r="F69" s="72">
        <v>40.478971990561405</v>
      </c>
      <c r="G69" s="72">
        <v>41.78269296719899</v>
      </c>
      <c r="H69" s="73">
        <v>39.133909534457601</v>
      </c>
      <c r="I69" s="72">
        <v>63.533439116073829</v>
      </c>
      <c r="J69" s="72">
        <v>69.096864738070096</v>
      </c>
      <c r="K69" s="73">
        <v>57.968696732044435</v>
      </c>
      <c r="L69" s="72">
        <v>49.810428413828255</v>
      </c>
      <c r="M69" s="72">
        <v>55.752559893707513</v>
      </c>
      <c r="N69" s="75">
        <v>44.186159836320421</v>
      </c>
    </row>
    <row r="70" spans="1:14" ht="11.45" customHeight="1" x14ac:dyDescent="0.2">
      <c r="A70" s="42" t="s">
        <v>64</v>
      </c>
      <c r="B70" s="31"/>
      <c r="C70" s="76">
        <v>26.26892939990325</v>
      </c>
      <c r="D70" s="77">
        <v>27.629103245293116</v>
      </c>
      <c r="E70" s="77">
        <v>24.843242296731351</v>
      </c>
      <c r="F70" s="77">
        <v>42.04570946047226</v>
      </c>
      <c r="G70" s="77">
        <v>43.984980726825874</v>
      </c>
      <c r="H70" s="78">
        <v>40.04322320875044</v>
      </c>
      <c r="I70" s="77">
        <v>64.014059390657536</v>
      </c>
      <c r="J70" s="77">
        <v>69.854338897897691</v>
      </c>
      <c r="K70" s="78">
        <v>58.17393359845299</v>
      </c>
      <c r="L70" s="77">
        <v>50.18446296110664</v>
      </c>
      <c r="M70" s="77">
        <v>56.35468103343463</v>
      </c>
      <c r="N70" s="79">
        <v>44.345147285651862</v>
      </c>
    </row>
    <row r="71" spans="1:14" ht="11.45" customHeight="1" x14ac:dyDescent="0.2">
      <c r="A71" s="41" t="s">
        <v>65</v>
      </c>
      <c r="B71" s="31"/>
      <c r="C71" s="74">
        <v>24.263909350636066</v>
      </c>
      <c r="D71" s="72">
        <v>25.474933876941179</v>
      </c>
      <c r="E71" s="72">
        <v>22.993223603930257</v>
      </c>
      <c r="F71" s="72">
        <v>40.718781304834465</v>
      </c>
      <c r="G71" s="72">
        <v>42.558591153503599</v>
      </c>
      <c r="H71" s="73">
        <v>38.816657595558326</v>
      </c>
      <c r="I71" s="72">
        <v>64.000068084016078</v>
      </c>
      <c r="J71" s="72">
        <v>69.669147109039699</v>
      </c>
      <c r="K71" s="73">
        <v>58.33211016326274</v>
      </c>
      <c r="L71" s="72">
        <v>50.140497728929084</v>
      </c>
      <c r="M71" s="72">
        <v>56.153106470182294</v>
      </c>
      <c r="N71" s="75">
        <v>44.450720992787843</v>
      </c>
    </row>
    <row r="72" spans="1:14" ht="11.45" customHeight="1" x14ac:dyDescent="0.2">
      <c r="A72" s="42" t="s">
        <v>66</v>
      </c>
      <c r="B72" s="31"/>
      <c r="C72" s="76">
        <v>22.884875472016901</v>
      </c>
      <c r="D72" s="77">
        <v>24.660789075128193</v>
      </c>
      <c r="E72" s="77">
        <v>21.01926608901314</v>
      </c>
      <c r="F72" s="77">
        <v>39.466584942256048</v>
      </c>
      <c r="G72" s="77">
        <v>41.639334100318479</v>
      </c>
      <c r="H72" s="78">
        <v>37.216948890830977</v>
      </c>
      <c r="I72" s="77">
        <v>63.576745337699805</v>
      </c>
      <c r="J72" s="77">
        <v>69.186102060677783</v>
      </c>
      <c r="K72" s="78">
        <v>57.968668784833127</v>
      </c>
      <c r="L72" s="77">
        <v>49.779552482963041</v>
      </c>
      <c r="M72" s="77">
        <v>55.731384458407064</v>
      </c>
      <c r="N72" s="79">
        <v>44.147069792117001</v>
      </c>
    </row>
    <row r="73" spans="1:14" ht="11.45" customHeight="1" x14ac:dyDescent="0.2">
      <c r="A73" s="41" t="s">
        <v>67</v>
      </c>
      <c r="B73" s="31"/>
      <c r="C73" s="74">
        <v>24.546239155052039</v>
      </c>
      <c r="D73" s="72">
        <v>26.790395632360852</v>
      </c>
      <c r="E73" s="72">
        <v>22.185429059945836</v>
      </c>
      <c r="F73" s="72">
        <v>40.773759131132699</v>
      </c>
      <c r="G73" s="72">
        <v>42.696799173766031</v>
      </c>
      <c r="H73" s="73">
        <v>38.779163528918112</v>
      </c>
      <c r="I73" s="72">
        <v>64.48511728203944</v>
      </c>
      <c r="J73" s="72">
        <v>69.962994849286574</v>
      </c>
      <c r="K73" s="73">
        <v>59.007676108997636</v>
      </c>
      <c r="L73" s="72">
        <v>50.505820292179926</v>
      </c>
      <c r="M73" s="72">
        <v>56.378218328386616</v>
      </c>
      <c r="N73" s="75">
        <v>44.947409972598329</v>
      </c>
    </row>
    <row r="74" spans="1:14" ht="11.45" customHeight="1" x14ac:dyDescent="0.2">
      <c r="A74" s="42" t="s">
        <v>68</v>
      </c>
      <c r="B74" s="31"/>
      <c r="C74" s="76">
        <v>27.028409400422458</v>
      </c>
      <c r="D74" s="77">
        <v>29.683110244966496</v>
      </c>
      <c r="E74" s="77">
        <v>24.232390124512346</v>
      </c>
      <c r="F74" s="77">
        <v>42.423332125417268</v>
      </c>
      <c r="G74" s="77">
        <v>44.710358404853061</v>
      </c>
      <c r="H74" s="78">
        <v>40.048748663987148</v>
      </c>
      <c r="I74" s="77">
        <v>64.536648080262211</v>
      </c>
      <c r="J74" s="77">
        <v>70.25540097818056</v>
      </c>
      <c r="K74" s="78">
        <v>58.81851131028732</v>
      </c>
      <c r="L74" s="77">
        <v>50.542450533125319</v>
      </c>
      <c r="M74" s="77">
        <v>56.609640665440075</v>
      </c>
      <c r="N74" s="79">
        <v>44.799429465161218</v>
      </c>
    </row>
    <row r="75" spans="1:14" ht="11.45" customHeight="1" x14ac:dyDescent="0.2">
      <c r="A75" s="36" t="s">
        <v>69</v>
      </c>
      <c r="B75" s="44"/>
      <c r="C75" s="72">
        <v>24.971530643940348</v>
      </c>
      <c r="D75" s="72">
        <v>27.395036832088287</v>
      </c>
      <c r="E75" s="72">
        <v>22.417581141558475</v>
      </c>
      <c r="F75" s="72">
        <v>41.117804960529313</v>
      </c>
      <c r="G75" s="72">
        <v>43.293187616814642</v>
      </c>
      <c r="H75" s="73">
        <v>38.857706478085213</v>
      </c>
      <c r="I75" s="72">
        <v>64.707170139472538</v>
      </c>
      <c r="J75" s="72">
        <v>69.993322073290955</v>
      </c>
      <c r="K75" s="73">
        <v>59.423376519704483</v>
      </c>
      <c r="L75" s="72">
        <v>50.642379581558082</v>
      </c>
      <c r="M75" s="72">
        <v>56.382294246235269</v>
      </c>
      <c r="N75" s="75">
        <v>45.210395495468411</v>
      </c>
    </row>
    <row r="76" spans="1:14" ht="11.45" customHeight="1" x14ac:dyDescent="0.2">
      <c r="A76" s="42" t="s">
        <v>70</v>
      </c>
      <c r="B76" s="31"/>
      <c r="C76" s="76">
        <v>23.224173416816686</v>
      </c>
      <c r="D76" s="77">
        <v>25.334260578109415</v>
      </c>
      <c r="E76" s="77">
        <v>20.999419842582004</v>
      </c>
      <c r="F76" s="77">
        <v>39.39077751251731</v>
      </c>
      <c r="G76" s="77">
        <v>41.461882906912308</v>
      </c>
      <c r="H76" s="78">
        <v>37.236750099569612</v>
      </c>
      <c r="I76" s="77">
        <v>63.602441433962078</v>
      </c>
      <c r="J76" s="77">
        <v>68.863650111761046</v>
      </c>
      <c r="K76" s="78">
        <v>58.344835102903019</v>
      </c>
      <c r="L76" s="77">
        <v>49.800663763450807</v>
      </c>
      <c r="M76" s="77">
        <v>55.486960663018088</v>
      </c>
      <c r="N76" s="79">
        <v>44.420216433455458</v>
      </c>
    </row>
    <row r="77" spans="1:14" ht="11.45" customHeight="1" x14ac:dyDescent="0.2">
      <c r="A77" s="36" t="s">
        <v>71</v>
      </c>
      <c r="B77" s="44"/>
      <c r="C77" s="72">
        <v>18.202937507981062</v>
      </c>
      <c r="D77" s="72">
        <v>20.30461148290091</v>
      </c>
      <c r="E77" s="72">
        <v>15.98559167001163</v>
      </c>
      <c r="F77" s="72">
        <v>33.533414548575081</v>
      </c>
      <c r="G77" s="72">
        <v>35.3365591993796</v>
      </c>
      <c r="H77" s="73">
        <v>31.656481552852384</v>
      </c>
      <c r="I77" s="72">
        <v>60.050328253382233</v>
      </c>
      <c r="J77" s="72">
        <v>65.380546361099832</v>
      </c>
      <c r="K77" s="73">
        <v>54.724472695022321</v>
      </c>
      <c r="L77" s="72">
        <v>47.030836741427819</v>
      </c>
      <c r="M77" s="72">
        <v>52.683127055210271</v>
      </c>
      <c r="N77" s="75">
        <v>41.682886221909406</v>
      </c>
    </row>
    <row r="78" spans="1:14" ht="11.45" customHeight="1" x14ac:dyDescent="0.2">
      <c r="A78" s="42" t="s">
        <v>72</v>
      </c>
      <c r="B78" s="31"/>
      <c r="C78" s="76">
        <v>21.368489640460496</v>
      </c>
      <c r="D78" s="77">
        <v>23.546031626762549</v>
      </c>
      <c r="E78" s="77">
        <v>19.069774102119183</v>
      </c>
      <c r="F78" s="77">
        <v>36.430948275606546</v>
      </c>
      <c r="G78" s="77">
        <v>37.96190044600695</v>
      </c>
      <c r="H78" s="78">
        <v>34.835703054833651</v>
      </c>
      <c r="I78" s="77">
        <v>61.833833810889338</v>
      </c>
      <c r="J78" s="77">
        <v>67.396820354937233</v>
      </c>
      <c r="K78" s="78">
        <v>56.275939216171999</v>
      </c>
      <c r="L78" s="77">
        <v>48.431581749889176</v>
      </c>
      <c r="M78" s="77">
        <v>54.307463281840512</v>
      </c>
      <c r="N78" s="79">
        <v>42.87214731712826</v>
      </c>
    </row>
    <row r="79" spans="1:14" ht="11.45" customHeight="1" x14ac:dyDescent="0.2">
      <c r="A79" s="10" t="s">
        <v>73</v>
      </c>
      <c r="B79" s="44"/>
      <c r="C79" s="72">
        <v>19.84226199738799</v>
      </c>
      <c r="D79" s="72">
        <v>21.550495955370671</v>
      </c>
      <c r="E79" s="72">
        <v>18.038095073796526</v>
      </c>
      <c r="F79" s="72">
        <v>36.42792714395182</v>
      </c>
      <c r="G79" s="72">
        <v>37.821240421898807</v>
      </c>
      <c r="H79" s="73">
        <v>34.97506319993871</v>
      </c>
      <c r="I79" s="72">
        <v>62.314307948941867</v>
      </c>
      <c r="J79" s="72">
        <v>67.441512912982461</v>
      </c>
      <c r="K79" s="73">
        <v>57.192288463568929</v>
      </c>
      <c r="L79" s="72">
        <v>48.805488013552939</v>
      </c>
      <c r="M79" s="72">
        <v>54.334525236820639</v>
      </c>
      <c r="N79" s="75">
        <v>43.574309897052466</v>
      </c>
    </row>
    <row r="80" spans="1:14" ht="11.45" customHeight="1" x14ac:dyDescent="0.2">
      <c r="A80" s="42" t="s">
        <v>246</v>
      </c>
      <c r="B80" s="31"/>
      <c r="C80" s="76">
        <v>19.59564160775485</v>
      </c>
      <c r="D80" s="77">
        <v>21.404384537454941</v>
      </c>
      <c r="E80" s="77">
        <v>17.684941640828455</v>
      </c>
      <c r="F80" s="77">
        <v>35.6824176867541</v>
      </c>
      <c r="G80" s="77">
        <v>37.274830525625582</v>
      </c>
      <c r="H80" s="78">
        <v>34.02148114836826</v>
      </c>
      <c r="I80" s="77">
        <v>61.930185655459589</v>
      </c>
      <c r="J80" s="77">
        <v>66.96663335210927</v>
      </c>
      <c r="K80" s="78">
        <v>56.899661970027942</v>
      </c>
      <c r="L80" s="77">
        <v>48.468364250917688</v>
      </c>
      <c r="M80" s="77">
        <v>53.911476039181835</v>
      </c>
      <c r="N80" s="79">
        <v>43.319575456415635</v>
      </c>
    </row>
    <row r="81" spans="1:16" ht="11.45" customHeight="1" x14ac:dyDescent="0.2">
      <c r="A81" s="10" t="s">
        <v>247</v>
      </c>
      <c r="B81" s="44"/>
      <c r="C81" s="72">
        <v>22.156860759156952</v>
      </c>
      <c r="D81" s="72">
        <v>23.659709953375103</v>
      </c>
      <c r="E81" s="72">
        <v>20.573950467288327</v>
      </c>
      <c r="F81" s="72">
        <v>38.365531255625349</v>
      </c>
      <c r="G81" s="72">
        <v>39.62433770810501</v>
      </c>
      <c r="H81" s="73">
        <v>37.05387437267504</v>
      </c>
      <c r="I81" s="72">
        <v>63.459742698797101</v>
      </c>
      <c r="J81" s="72">
        <v>68.43814561959185</v>
      </c>
      <c r="K81" s="73">
        <v>58.490172160768523</v>
      </c>
      <c r="L81" s="72">
        <v>49.634372583571924</v>
      </c>
      <c r="M81" s="72">
        <v>55.080484161458124</v>
      </c>
      <c r="N81" s="75">
        <v>44.485806595550748</v>
      </c>
    </row>
    <row r="82" spans="1:16" ht="11.45" customHeight="1" x14ac:dyDescent="0.2">
      <c r="A82" s="42" t="s">
        <v>248</v>
      </c>
      <c r="B82" s="31"/>
      <c r="C82" s="76">
        <v>26.704757469551836</v>
      </c>
      <c r="D82" s="77">
        <v>27.915706433348358</v>
      </c>
      <c r="E82" s="77">
        <v>25.426098469274212</v>
      </c>
      <c r="F82" s="77">
        <v>41.633336159607893</v>
      </c>
      <c r="G82" s="77">
        <v>42.455578037694295</v>
      </c>
      <c r="H82" s="78">
        <v>40.774642215559446</v>
      </c>
      <c r="I82" s="77">
        <v>64.694873529524969</v>
      </c>
      <c r="J82" s="77">
        <v>69.658453208497633</v>
      </c>
      <c r="K82" s="78">
        <v>59.739760966704793</v>
      </c>
      <c r="L82" s="77">
        <v>50.520433260116505</v>
      </c>
      <c r="M82" s="77">
        <v>55.962494737212076</v>
      </c>
      <c r="N82" s="79">
        <v>45.375997584895288</v>
      </c>
    </row>
    <row r="83" spans="1:16" ht="11.45" customHeight="1" x14ac:dyDescent="0.2">
      <c r="A83" s="10" t="s">
        <v>249</v>
      </c>
      <c r="B83" s="44"/>
      <c r="C83" s="72">
        <v>23.484149402432298</v>
      </c>
      <c r="D83" s="72">
        <v>24.576613991647321</v>
      </c>
      <c r="E83" s="72">
        <v>22.330258028550805</v>
      </c>
      <c r="F83" s="72">
        <v>40.004016922116101</v>
      </c>
      <c r="G83" s="72">
        <v>40.840504283298301</v>
      </c>
      <c r="H83" s="73">
        <v>39.130243610561088</v>
      </c>
      <c r="I83" s="72">
        <v>65.097570242155811</v>
      </c>
      <c r="J83" s="72">
        <v>69.853034639392064</v>
      </c>
      <c r="K83" s="73">
        <v>60.351441385896727</v>
      </c>
      <c r="L83" s="72">
        <v>50.834772965600564</v>
      </c>
      <c r="M83" s="72">
        <v>56.140053722317994</v>
      </c>
      <c r="N83" s="75">
        <v>45.82100937365594</v>
      </c>
    </row>
    <row r="84" spans="1:16" ht="11.45" customHeight="1" x14ac:dyDescent="0.2">
      <c r="A84" s="42" t="s">
        <v>261</v>
      </c>
      <c r="B84" s="31"/>
      <c r="C84" s="76">
        <v>24.272473798096023</v>
      </c>
      <c r="D84" s="77">
        <v>25.550638801074641</v>
      </c>
      <c r="E84" s="77">
        <v>22.925591730301939</v>
      </c>
      <c r="F84" s="77">
        <v>40.41754093409768</v>
      </c>
      <c r="G84" s="77">
        <v>41.495740909870705</v>
      </c>
      <c r="H84" s="78">
        <v>39.293170211876074</v>
      </c>
      <c r="I84" s="77">
        <v>64.737933231342424</v>
      </c>
      <c r="J84" s="77">
        <v>69.604457407554548</v>
      </c>
      <c r="K84" s="78">
        <v>59.885193787252881</v>
      </c>
      <c r="L84" s="77">
        <v>50.512810967930264</v>
      </c>
      <c r="M84" s="77">
        <v>55.87932806488012</v>
      </c>
      <c r="N84" s="79">
        <v>45.444916604589586</v>
      </c>
    </row>
    <row r="85" spans="1:16" ht="11.45" customHeight="1" x14ac:dyDescent="0.2">
      <c r="A85" s="10" t="s">
        <v>262</v>
      </c>
      <c r="B85" s="44"/>
      <c r="C85" s="72">
        <v>26.654662336644336</v>
      </c>
      <c r="D85" s="72">
        <v>28.08258766324926</v>
      </c>
      <c r="E85" s="72">
        <v>25.133990403545631</v>
      </c>
      <c r="F85" s="72">
        <v>43.110186017554568</v>
      </c>
      <c r="G85" s="72">
        <v>44.816530190679451</v>
      </c>
      <c r="H85" s="73">
        <v>41.318330951853532</v>
      </c>
      <c r="I85" s="72">
        <v>65.934593449524215</v>
      </c>
      <c r="J85" s="72">
        <v>70.779175887017018</v>
      </c>
      <c r="K85" s="73">
        <v>61.101124244486947</v>
      </c>
      <c r="L85" s="72">
        <v>51.384457789610465</v>
      </c>
      <c r="M85" s="72">
        <v>56.726347893666897</v>
      </c>
      <c r="N85" s="75">
        <v>46.338001685164208</v>
      </c>
    </row>
    <row r="86" spans="1:16" ht="11.45" customHeight="1" x14ac:dyDescent="0.2">
      <c r="A86" s="42" t="s">
        <v>263</v>
      </c>
      <c r="B86" s="31"/>
      <c r="C86" s="76">
        <v>26.964143756746882</v>
      </c>
      <c r="D86" s="77">
        <v>29.526867424174085</v>
      </c>
      <c r="E86" s="77">
        <v>24.258182182582097</v>
      </c>
      <c r="F86" s="77">
        <v>42.356881252033332</v>
      </c>
      <c r="G86" s="77">
        <v>45.455121285970321</v>
      </c>
      <c r="H86" s="78">
        <v>39.120183594612044</v>
      </c>
      <c r="I86" s="77">
        <v>65.92824614038733</v>
      </c>
      <c r="J86" s="77">
        <v>71.427630135742405</v>
      </c>
      <c r="K86" s="78">
        <v>60.45324445046824</v>
      </c>
      <c r="L86" s="77">
        <v>51.403975441303686</v>
      </c>
      <c r="M86" s="77">
        <v>57.294541932586469</v>
      </c>
      <c r="N86" s="79">
        <v>45.848324239372936</v>
      </c>
    </row>
    <row r="87" spans="1:16" ht="11.45" customHeight="1" x14ac:dyDescent="0.2">
      <c r="A87" s="10" t="s">
        <v>264</v>
      </c>
      <c r="B87" s="44"/>
      <c r="C87" s="72">
        <v>24.911991708403256</v>
      </c>
      <c r="D87" s="72">
        <v>26.668814745425742</v>
      </c>
      <c r="E87" s="72">
        <v>23.048261505004476</v>
      </c>
      <c r="F87" s="72">
        <v>40.951823370078202</v>
      </c>
      <c r="G87" s="72">
        <v>42.940651858040127</v>
      </c>
      <c r="H87" s="73">
        <v>38.868438472819669</v>
      </c>
      <c r="I87" s="72">
        <v>65.424374783771256</v>
      </c>
      <c r="J87" s="72">
        <v>70.304922643377509</v>
      </c>
      <c r="K87" s="73">
        <v>60.564317069874619</v>
      </c>
      <c r="L87" s="72">
        <v>50.985676125456571</v>
      </c>
      <c r="M87" s="72">
        <v>56.34267064432283</v>
      </c>
      <c r="N87" s="75">
        <v>45.931876626558626</v>
      </c>
    </row>
    <row r="88" spans="1:16" x14ac:dyDescent="0.2">
      <c r="A88" s="546"/>
      <c r="B88" s="546"/>
      <c r="C88" s="546"/>
      <c r="D88" s="546"/>
      <c r="E88" s="546"/>
      <c r="F88" s="546"/>
      <c r="G88" s="546"/>
      <c r="H88" s="546"/>
    </row>
    <row r="89" spans="1:16" ht="21" customHeight="1" x14ac:dyDescent="0.2">
      <c r="A89" s="547" t="s">
        <v>74</v>
      </c>
      <c r="B89" s="547"/>
      <c r="C89" s="547"/>
      <c r="D89" s="547"/>
      <c r="E89" s="547"/>
      <c r="F89" s="547"/>
      <c r="G89" s="547"/>
      <c r="H89" s="547"/>
    </row>
    <row r="94" spans="1:16" x14ac:dyDescent="0.2">
      <c r="A94" s="548" t="s">
        <v>2</v>
      </c>
      <c r="B94" s="548"/>
      <c r="C94" s="548"/>
      <c r="D94" s="548"/>
      <c r="E94" s="548"/>
      <c r="F94" s="548"/>
      <c r="G94" s="548"/>
      <c r="H94" s="548"/>
      <c r="I94" s="548"/>
      <c r="J94" s="548"/>
      <c r="K94" s="548"/>
      <c r="L94" s="548"/>
      <c r="M94" s="548"/>
      <c r="N94" s="548"/>
    </row>
    <row r="96" spans="1:16" x14ac:dyDescent="0.2">
      <c r="N96" s="554"/>
      <c r="O96" s="554"/>
      <c r="P96" s="554"/>
    </row>
  </sheetData>
  <mergeCells count="11">
    <mergeCell ref="A88:H88"/>
    <mergeCell ref="A89:H89"/>
    <mergeCell ref="A94:N94"/>
    <mergeCell ref="N96:P96"/>
    <mergeCell ref="L1:N1"/>
    <mergeCell ref="A5:A6"/>
    <mergeCell ref="C5:E5"/>
    <mergeCell ref="F5:H5"/>
    <mergeCell ref="I5:K5"/>
    <mergeCell ref="L5:N5"/>
    <mergeCell ref="A4:N4"/>
  </mergeCells>
  <hyperlinks>
    <hyperlink ref="L1:N1" location="ÍNDICE!A1" display="VOLVER AL ÍNDICE"/>
  </hyperlinks>
  <printOptions horizontalCentered="1" verticalCentered="1"/>
  <pageMargins left="0.78740157480314965" right="0.78740157480314965" top="0" bottom="0.78740157480314965" header="0.51181102362204722" footer="0.31496062992125984"/>
  <pageSetup paperSize="9" scale="71" orientation="portrait" r:id="rId1"/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25</vt:i4>
      </vt:variant>
      <vt:variant>
        <vt:lpstr>Rangos con nombre</vt:lpstr>
      </vt:variant>
      <vt:variant>
        <vt:i4>19</vt:i4>
      </vt:variant>
    </vt:vector>
  </HeadingPairs>
  <TitlesOfParts>
    <vt:vector size="44" baseType="lpstr">
      <vt:lpstr>ÍNDICE</vt:lpstr>
      <vt:lpstr>1.1</vt:lpstr>
      <vt:lpstr>1.2</vt:lpstr>
      <vt:lpstr>1.3</vt:lpstr>
      <vt:lpstr>1.4</vt:lpstr>
      <vt:lpstr>1.5</vt:lpstr>
      <vt:lpstr>1.6</vt:lpstr>
      <vt:lpstr>1.7</vt:lpstr>
      <vt:lpstr>1.8</vt:lpstr>
      <vt:lpstr>1.9</vt:lpstr>
      <vt:lpstr>1.10</vt:lpstr>
      <vt:lpstr>1.11</vt:lpstr>
      <vt:lpstr>1.12</vt:lpstr>
      <vt:lpstr>2.1</vt:lpstr>
      <vt:lpstr>2.2</vt:lpstr>
      <vt:lpstr>2.3</vt:lpstr>
      <vt:lpstr>2.4</vt:lpstr>
      <vt:lpstr>2.5</vt:lpstr>
      <vt:lpstr>2.6</vt:lpstr>
      <vt:lpstr>3.1</vt:lpstr>
      <vt:lpstr>3.2</vt:lpstr>
      <vt:lpstr>3.3</vt:lpstr>
      <vt:lpstr>3.4</vt:lpstr>
      <vt:lpstr>3.5</vt:lpstr>
      <vt:lpstr>3.6</vt:lpstr>
      <vt:lpstr>'1.1'!Área_de_impresión</vt:lpstr>
      <vt:lpstr>'1.10'!Área_de_impresión</vt:lpstr>
      <vt:lpstr>'1.11'!Área_de_impresión</vt:lpstr>
      <vt:lpstr>'1.12'!Área_de_impresión</vt:lpstr>
      <vt:lpstr>'1.2'!Área_de_impresión</vt:lpstr>
      <vt:lpstr>'1.3'!Área_de_impresión</vt:lpstr>
      <vt:lpstr>'1.4'!Área_de_impresión</vt:lpstr>
      <vt:lpstr>'1.5'!Área_de_impresión</vt:lpstr>
      <vt:lpstr>'1.6'!Área_de_impresión</vt:lpstr>
      <vt:lpstr>'1.7'!Área_de_impresión</vt:lpstr>
      <vt:lpstr>'1.8'!Área_de_impresión</vt:lpstr>
      <vt:lpstr>'1.9'!Área_de_impresión</vt:lpstr>
      <vt:lpstr>'2.1'!Área_de_impresión</vt:lpstr>
      <vt:lpstr>'2.2'!Área_de_impresión</vt:lpstr>
      <vt:lpstr>'2.3'!Área_de_impresión</vt:lpstr>
      <vt:lpstr>'2.4'!Área_de_impresión</vt:lpstr>
      <vt:lpstr>'2.5'!Área_de_impresión</vt:lpstr>
      <vt:lpstr>'2.6'!Área_de_impresión</vt:lpstr>
      <vt:lpstr>ÍNDICE!Títulos_a_imprimir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2023-06-16T12:09:32Z</dcterms:created>
  <dcterms:modified xsi:type="dcterms:W3CDTF">2023-06-16T12:11:05Z</dcterms:modified>
</cp:coreProperties>
</file>