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madrid\Desktop\PENDIENTES\ACTUALIZAR WEB ESTADÍSTICAS DISCAPACIDAD\"/>
    </mc:Choice>
  </mc:AlternateContent>
  <bookViews>
    <workbookView xWindow="0" yWindow="0" windowWidth="19200" windowHeight="676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Tabla 17" sheetId="77" r:id="rId18"/>
    <sheet name="RESUMEN DATOS" sheetId="75" r:id="rId19"/>
  </sheets>
  <definedNames>
    <definedName name="_xlnm._FilterDatabase" localSheetId="14" hidden="1">'Tabla 14'!$A$7:$G$188</definedName>
    <definedName name="_xlnm._FilterDatabase" localSheetId="15" hidden="1">'Tabla 15'!$A$6:$Q$186</definedName>
    <definedName name="_xlnm.Print_Area" localSheetId="18">'RESUMEN DATOS'!$B$2:$C$33</definedName>
    <definedName name="_xlnm.Print_Area" localSheetId="11">'Tabla 11'!$B$1:$J$29</definedName>
    <definedName name="_xlnm.Print_Area" localSheetId="13">'Tabla 13'!$B$1:$L$26</definedName>
    <definedName name="_xlnm.Print_Area" localSheetId="14">'Tabla 14'!$A$1:$G$198</definedName>
    <definedName name="_xlnm.Print_Area" localSheetId="15">'Tabla 15'!$A:$Q</definedName>
    <definedName name="_xlnm.Print_Area" localSheetId="16">'Tabla 16'!$A$2:$K$199</definedName>
    <definedName name="_xlnm.Print_Area" localSheetId="17">'Tabla 17'!$A$2:$K$41</definedName>
    <definedName name="_xlnm.Print_Area" localSheetId="2">'Tabla 2'!$B$2:$K$35</definedName>
    <definedName name="_xlnm.Print_Area" localSheetId="4">'Tabla 4 '!$A$1:$L$30</definedName>
    <definedName name="_xlnm.Print_Area" localSheetId="5">'Tabla 5'!$B$1:$K$22</definedName>
    <definedName name="_xlnm.Print_Area" localSheetId="6">'Tabla 6'!$B$1:$N$29</definedName>
    <definedName name="_xlnm.Print_Area" localSheetId="8">'Tabla 8'!$A$1:$K$20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  <definedName name="_xlnm.Print_Titles" localSheetId="17">'Tabla 17'!$6:$7</definedName>
  </definedNames>
  <calcPr calcId="162913"/>
</workbook>
</file>

<file path=xl/calcChain.xml><?xml version="1.0" encoding="utf-8"?>
<calcChain xmlns="http://schemas.openxmlformats.org/spreadsheetml/2006/main">
  <c r="C31" i="75" l="1"/>
  <c r="C30" i="75"/>
  <c r="C29" i="75"/>
  <c r="C28" i="75"/>
  <c r="C27" i="75"/>
  <c r="C26" i="75"/>
  <c r="C25" i="75"/>
  <c r="C24" i="75"/>
  <c r="C23" i="75"/>
  <c r="C22" i="75"/>
  <c r="C21" i="75"/>
  <c r="C20" i="75"/>
  <c r="C19" i="75"/>
  <c r="C18" i="75"/>
  <c r="C17" i="75"/>
  <c r="C16" i="75"/>
  <c r="C15" i="75"/>
  <c r="C14" i="75"/>
  <c r="C13" i="75"/>
  <c r="C12" i="75"/>
  <c r="C11" i="75"/>
  <c r="C10" i="75"/>
  <c r="C9" i="75"/>
  <c r="C8" i="75"/>
  <c r="C7" i="75"/>
  <c r="C6" i="75"/>
  <c r="C5" i="75"/>
  <c r="C4" i="75"/>
  <c r="C3" i="75"/>
  <c r="C11" i="15" l="1"/>
  <c r="D11" i="15"/>
  <c r="U9" i="1" l="1"/>
  <c r="W9" i="1"/>
  <c r="Y9" i="1"/>
  <c r="Z21" i="1" s="1"/>
  <c r="AA9" i="1"/>
  <c r="U15" i="1"/>
  <c r="W15" i="1"/>
  <c r="Y15" i="1"/>
  <c r="AA15" i="1"/>
  <c r="U18" i="1"/>
  <c r="W18" i="1"/>
  <c r="Y18" i="1"/>
  <c r="AA18" i="1"/>
  <c r="AC24" i="1"/>
  <c r="AD12" i="1" s="1"/>
  <c r="W24" i="1" l="1"/>
  <c r="X9" i="1" s="1"/>
  <c r="AD20" i="1"/>
  <c r="AA24" i="1"/>
  <c r="AB9" i="1" s="1"/>
  <c r="AD23" i="1"/>
  <c r="AD17" i="1"/>
  <c r="AD22" i="1"/>
  <c r="AD13" i="1"/>
  <c r="AD24" i="1"/>
  <c r="AD9" i="1"/>
  <c r="Y24" i="1"/>
  <c r="U24" i="1"/>
  <c r="AD21" i="1"/>
  <c r="AD19" i="1"/>
  <c r="AD15" i="1"/>
  <c r="AD11" i="1"/>
  <c r="AD18" i="1"/>
  <c r="AD14" i="1"/>
  <c r="X13" i="1"/>
  <c r="AD10" i="1"/>
  <c r="AD16" i="1"/>
  <c r="X11" i="1" l="1"/>
  <c r="X17" i="1"/>
  <c r="X18" i="1"/>
  <c r="X22" i="1"/>
  <c r="X24" i="1" s="1"/>
  <c r="X10" i="1"/>
  <c r="X19" i="1"/>
  <c r="X20" i="1"/>
  <c r="X12" i="1"/>
  <c r="X15" i="1"/>
  <c r="X23" i="1"/>
  <c r="X14" i="1"/>
  <c r="X16" i="1"/>
  <c r="AB10" i="1"/>
  <c r="AB11" i="1"/>
  <c r="AB22" i="1"/>
  <c r="AB17" i="1"/>
  <c r="AB16" i="1"/>
  <c r="AB18" i="1"/>
  <c r="AB15" i="1"/>
  <c r="AB14" i="1"/>
  <c r="AB19" i="1"/>
  <c r="AB12" i="1"/>
  <c r="AB23" i="1"/>
  <c r="AB13" i="1"/>
  <c r="AB21" i="1"/>
  <c r="AB20" i="1"/>
  <c r="V12" i="1"/>
  <c r="V15" i="1"/>
  <c r="V16" i="1"/>
  <c r="V17" i="1"/>
  <c r="V13" i="1"/>
  <c r="V10" i="1"/>
  <c r="V14" i="1"/>
  <c r="V11" i="1"/>
  <c r="V18" i="1"/>
  <c r="V19" i="1"/>
  <c r="V20" i="1"/>
  <c r="V22" i="1"/>
  <c r="Z10" i="1"/>
  <c r="Z14" i="1"/>
  <c r="Z15" i="1"/>
  <c r="Z19" i="1"/>
  <c r="Z11" i="1"/>
  <c r="Z12" i="1"/>
  <c r="Z16" i="1"/>
  <c r="Z20" i="1"/>
  <c r="Z22" i="1"/>
  <c r="Z23" i="1"/>
  <c r="Z13" i="1"/>
  <c r="Z17" i="1"/>
  <c r="Z18" i="1"/>
  <c r="Z9" i="1"/>
  <c r="V9" i="1"/>
  <c r="AB24" i="1" l="1"/>
  <c r="V24" i="1"/>
  <c r="Z24" i="1"/>
  <c r="H20" i="71" l="1"/>
  <c r="E20" i="71"/>
  <c r="J20" i="71"/>
  <c r="I20" i="71"/>
  <c r="K20" i="71" l="1"/>
  <c r="K17" i="71" l="1"/>
  <c r="H17" i="71"/>
  <c r="E17" i="71"/>
  <c r="H18" i="71" l="1"/>
  <c r="E18" i="71"/>
  <c r="K18" i="71"/>
  <c r="L15" i="14" l="1"/>
</calcChain>
</file>

<file path=xl/sharedStrings.xml><?xml version="1.0" encoding="utf-8"?>
<sst xmlns="http://schemas.openxmlformats.org/spreadsheetml/2006/main" count="1025" uniqueCount="385">
  <si>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</si>
  <si>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</si>
  <si>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</si>
  <si>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</si>
  <si>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</si>
  <si>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</si>
  <si>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</si>
  <si>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</si>
  <si>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</si>
  <si>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</si>
  <si>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</si>
  <si>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</si>
  <si>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</si>
  <si>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</si>
  <si>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</si>
  <si>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</si>
  <si>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</si>
  <si>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</si>
  <si>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</si>
  <si>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</si>
  <si>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</si>
  <si>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</si>
  <si>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</si>
  <si>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</si>
  <si>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</si>
  <si>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</si>
  <si>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</si>
  <si>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</si>
  <si>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</si>
  <si>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</si>
  <si>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</si>
  <si>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</si>
  <si>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</si>
  <si>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</si>
  <si>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</si>
  <si>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</si>
  <si>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</si>
  <si>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</si>
  <si>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</si>
  <si>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</si>
  <si>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</si>
  <si>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</si>
  <si>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</si>
  <si>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</si>
  <si>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</si>
  <si>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</si>
  <si>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</si>
  <si>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</si>
  <si>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</si>
  <si>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</si>
  <si>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</si>
  <si>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</si>
  <si>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</si>
  <si>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</si>
  <si>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</si>
  <si>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</si>
  <si>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</si>
  <si>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</si>
  <si>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</si>
  <si>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</si>
  <si>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</si>
  <si>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</si>
  <si>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</si>
  <si>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</si>
  <si>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</si>
  <si>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</si>
  <si>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</si>
  <si>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</si>
  <si>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</si>
  <si>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</si>
  <si>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</si>
  <si>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</si>
  <si>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</si>
  <si>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</si>
  <si>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</si>
  <si>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</si>
  <si>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</si>
  <si>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</si>
  <si>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</si>
  <si>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</si>
  <si>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</si>
  <si>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</si>
  <si>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</si>
  <si>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</si>
  <si>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</si>
  <si>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</si>
  <si>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</si>
  <si>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</si>
  <si>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</si>
  <si>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</si>
  <si>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</si>
  <si>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</si>
  <si>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</si>
  <si>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</si>
  <si>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</si>
  <si>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</si>
  <si>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</si>
  <si>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</si>
  <si>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</si>
  <si>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</si>
  <si>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</si>
  <si>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</si>
  <si>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</si>
  <si>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</si>
  <si>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</si>
  <si>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</si>
  <si>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</si>
  <si>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</si>
  <si>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</si>
  <si>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</si>
  <si>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</si>
  <si>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</si>
  <si>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</si>
  <si>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</si>
  <si>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</si>
  <si>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</si>
  <si>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</si>
  <si>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</si>
  <si>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</si>
  <si>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</si>
  <si>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</si>
  <si>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</si>
  <si>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</si>
  <si>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Batres</t>
  </si>
  <si>
    <t>Becerril de la Sierra</t>
  </si>
  <si>
    <t>Belmonte de Tajo</t>
  </si>
  <si>
    <t>Berrueco (El)</t>
  </si>
  <si>
    <t>Boadilla del Monte</t>
  </si>
  <si>
    <t>Boalo (El)</t>
  </si>
  <si>
    <t>Braojos</t>
  </si>
  <si>
    <t>Brea de Tajo</t>
  </si>
  <si>
    <t>Brunete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</si>
  <si>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</si>
  <si>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</si>
  <si>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</si>
  <si>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</si>
  <si>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</si>
  <si>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</si>
  <si>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</si>
  <si>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</si>
  <si>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</si>
  <si>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</si>
  <si>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</si>
  <si>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</si>
  <si>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</si>
  <si>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</si>
  <si>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</si>
  <si>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</si>
  <si>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</si>
  <si>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</si>
  <si>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</si>
  <si>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</si>
  <si>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</si>
  <si>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</si>
  <si>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</si>
  <si>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</si>
  <si>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</si>
  <si>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</si>
  <si>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</si>
  <si>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</si>
  <si>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</si>
  <si>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</si>
  <si>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</si>
  <si>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</si>
  <si>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</si>
  <si>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</si>
  <si>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</si>
  <si>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</si>
  <si>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</si>
  <si>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</si>
  <si>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</si>
  <si>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</si>
  <si>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</si>
  <si>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</si>
  <si>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</si>
  <si>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</si>
  <si>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</si>
  <si>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</si>
  <si>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</si>
  <si>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</si>
  <si>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</si>
  <si>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</si>
  <si>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</si>
  <si>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</si>
  <si>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</si>
  <si>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</si>
  <si>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</si>
  <si>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</si>
  <si>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</si>
  <si>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</si>
  <si>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Navalafuente</t>
  </si>
  <si>
    <t>Navalagamella</t>
  </si>
  <si>
    <t>Navalcarnero</t>
  </si>
  <si>
    <t>Navarredonda y San Mamés</t>
  </si>
  <si>
    <t>Navas del Rey</t>
  </si>
  <si>
    <t>Olmeda de las Fuentes</t>
  </si>
  <si>
    <t>Orusco de Tajuña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</si>
  <si>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</si>
  <si>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</si>
  <si>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</si>
  <si>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</si>
  <si>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</si>
  <si>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</si>
  <si>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</si>
  <si>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</si>
  <si>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</si>
  <si>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Prádena del Rincón</t>
  </si>
  <si>
    <t>Puebla de la Sierra</t>
  </si>
  <si>
    <t xml:space="preserve">Puentes Viejas </t>
  </si>
  <si>
    <t>Quijorna</t>
  </si>
  <si>
    <t>Redueña</t>
  </si>
  <si>
    <t>Ribatejada</t>
  </si>
  <si>
    <t>Rivas-Vaciamadrid</t>
  </si>
  <si>
    <t>Robledillo de la Jara</t>
  </si>
  <si>
    <t>Robregordo</t>
  </si>
  <si>
    <t>Rozas de Madrid (Las)</t>
  </si>
  <si>
    <t>Rozas de Puerto Real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</si>
  <si>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</si>
  <si>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</si>
  <si>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</si>
  <si>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</si>
  <si>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</si>
  <si>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</si>
  <si>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</si>
  <si>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</si>
  <si>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</si>
  <si>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</si>
  <si>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</si>
  <si>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</si>
  <si>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</si>
  <si>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</si>
  <si>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</si>
  <si>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</si>
  <si>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</si>
  <si>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</si>
  <si>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</si>
  <si>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</si>
  <si>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</si>
  <si>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</si>
  <si>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</si>
  <si>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</si>
  <si>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</si>
  <si>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</si>
  <si>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</si>
  <si>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</si>
  <si>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</si>
  <si>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</si>
  <si>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</si>
  <si>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</si>
  <si>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</si>
  <si>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</si>
  <si>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</si>
  <si>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</si>
  <si>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</si>
  <si>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</si>
  <si>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</si>
  <si>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</si>
  <si>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</si>
  <si>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</si>
  <si>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</si>
  <si>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Zarzalejo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</si>
  <si>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</si>
  <si>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</si>
  <si>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</si>
  <si>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</si>
  <si>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</si>
  <si>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</si>
  <si>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</si>
  <si>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</si>
  <si>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</si>
  <si>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</si>
  <si>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</si>
  <si>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</si>
  <si>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</si>
  <si>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</si>
  <si>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</si>
  <si>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</si>
  <si>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</si>
  <si>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</si>
  <si>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</si>
  <si>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</si>
  <si>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</si>
  <si>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</si>
  <si>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</si>
  <si>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</si>
  <si>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</si>
  <si>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</si>
  <si>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</si>
  <si>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</si>
  <si>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</si>
  <si>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</si>
  <si>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</si>
  <si>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</si>
  <si>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</si>
  <si>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</si>
  <si>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NO CONSTA</t>
  </si>
  <si>
    <t>CRÓNICAS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</si>
  <si>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</si>
  <si>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</si>
  <si>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</si>
  <si>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</si>
  <si>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</si>
  <si>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</si>
  <si>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</si>
  <si>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</si>
  <si>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</si>
  <si>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SORDOCEGUERA</t>
  </si>
  <si>
    <t>Estremera</t>
  </si>
  <si>
    <t>Navacerrada</t>
  </si>
  <si>
    <t>Pozuelo del Rey</t>
  </si>
  <si>
    <t>TABLA 17</t>
  </si>
  <si>
    <t>TABLA 17   PERSONAS CON DISCAPACIDAD EN MADRID CAPITAL POR DISTRITOS, TIPOLOGÍA Y GÉNERO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</si>
  <si>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</si>
  <si>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</si>
  <si>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</si>
  <si>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</si>
  <si>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</si>
  <si>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</si>
  <si>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</si>
  <si>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</si>
  <si>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</si>
  <si>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</si>
  <si>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</si>
  <si>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</si>
  <si>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</si>
  <si>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</si>
  <si>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</si>
  <si>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</si>
  <si>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</si>
  <si>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</si>
  <si>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</si>
  <si>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</si>
  <si>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</si>
  <si>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</si>
  <si>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Sin datos</t>
  </si>
  <si>
    <t>Atazar (El)</t>
  </si>
  <si>
    <t>Berzosa de Lozoya</t>
  </si>
  <si>
    <t xml:space="preserve">Gargantilla de Lozoya y Pinilla de Buitrago </t>
  </si>
  <si>
    <t>Horcajo de la Sierra</t>
  </si>
  <si>
    <t>Miraflores de La Sierra</t>
  </si>
  <si>
    <t>Paracuellos del Jarama</t>
  </si>
  <si>
    <t>Piñuecar-Gandullas</t>
  </si>
  <si>
    <t>Rascafría</t>
  </si>
  <si>
    <t>San Agustin de Guadalix</t>
  </si>
  <si>
    <t xml:space="preserve">San Fernando de Henares </t>
  </si>
  <si>
    <t>Soto del Real</t>
  </si>
  <si>
    <t>Talamanca del Jarama</t>
  </si>
  <si>
    <t>Torremocha del Jarama</t>
  </si>
  <si>
    <t>Valdetorres del Jarama</t>
  </si>
  <si>
    <t>Villavieja de Lozoya</t>
  </si>
  <si>
    <t>Lozoyuela- Navas-Sieteiglesias</t>
  </si>
  <si>
    <t>Tres Cantos</t>
  </si>
  <si>
    <t>Sin especificar</t>
  </si>
  <si>
    <t>Aldea del Fresno</t>
  </si>
  <si>
    <t>Buitrago de Lozoya</t>
  </si>
  <si>
    <t>Fresnedillas de la Oliva</t>
  </si>
  <si>
    <t>Nuevo Baztán</t>
  </si>
  <si>
    <t>Robledo de Chavela</t>
  </si>
  <si>
    <t>San Lorenzo de El Escorial</t>
  </si>
  <si>
    <t>Vellón (El)</t>
  </si>
  <si>
    <t>2019*</t>
  </si>
  <si>
    <t>* Sin dato de edad: 17</t>
  </si>
  <si>
    <t xml:space="preserve">(Número y proporción de PcD menores y mayores de 65 años en relación a la población) </t>
  </si>
  <si>
    <t>N. CONSTA</t>
  </si>
  <si>
    <t>2020**</t>
  </si>
  <si>
    <t>** Sin dato de edad: 45</t>
  </si>
  <si>
    <t>EVOLUCION DEL NÚMERO DE PERSONAS CON DISCAPACIDAD 2015-2021 SEGÚN TIPOLOGÍA</t>
  </si>
  <si>
    <t>Fuente: Bases de Datos del Reconocimiento del Grado de  Discapacidad 2015-2021</t>
  </si>
  <si>
    <t>EVOLUCION DEL Nº Y PROPORCIÓN DE PERSONAS CON DISCAPACIDAD MAYORES Y MENORES DE 65 AÑOS EN RELACIÓN A LA POBLACIÓN 2012-2021</t>
  </si>
  <si>
    <t>Fuente: Bases de Datos del Reconocimiento del Grado de  Discapacidad 2012-2021 y Padrón de Habitantes IECM  2021</t>
  </si>
  <si>
    <t>Fuente: Base de Datos del Reconocimiento del Grado de  Discapacidad a 31 diciembre del 2021</t>
  </si>
  <si>
    <t>Fuente: Bases de Datos del Reconocimiento del Grado de  Discapacidad 2021 y Padrón de Habitantes IECM  2021</t>
  </si>
  <si>
    <t>Fuente: Bases de Datos del Reconocimiento del Grado de Discapacidad a 31 diciembre del 2021 y  Padrón de Habitantes IECM  2021</t>
  </si>
  <si>
    <t>POBLACIÓN POR MUNICIPIOS DE LA COMUNIDAD DE MADRID EN 2021</t>
  </si>
  <si>
    <t>PERSONAS CON DISCAPACIDAD EN 2021 POR MUNICIPIOS Y TIPOLOGÍA</t>
  </si>
  <si>
    <t>PERSONAS CON DISCAPACIDAD EN 2021 SEGÚN MUNICIPIOS, TIPOLOGÍA Y GÉNERO</t>
  </si>
  <si>
    <t>PERSONAS CON DISCAPACIDAD EN MADRID CAPITAL EN 2021 POR DISTRITOS, TIPOLOGÍA Y GÉNERO</t>
  </si>
  <si>
    <t>RESUMEN DATOS PERSONAS CON DISCAPACIDAD COMUNIDAD DE MADRID AÑO 2021</t>
  </si>
  <si>
    <t>DATOS ESTADÍSTICOS DE PERSONAS CON DISCAPACIDAD EN LA COMUNIDAD DE MADRID EN 2021</t>
  </si>
  <si>
    <t>TABLA 1     EVOLUCION DEL NUMERO DE PERSONAS CON DISCAPACIDAD 2015-2021 SEGÚN TIPOLOGÍA</t>
  </si>
  <si>
    <t>TABLA 2     EVOLUCION DEL Nº Y PROPORCIÓN DE PERSONAS CON DISCAPACIDAD MAYORES Y MENORES DE 65 AÑOS EN RELACIÓN A LA POBLACIÓN 2012-2021</t>
  </si>
  <si>
    <t>2021***</t>
  </si>
  <si>
    <t>*** Sin dato de edad: 23</t>
  </si>
  <si>
    <t>POBLACIÓN 2021</t>
  </si>
  <si>
    <t xml:space="preserve">Dirección General de Atención a las Personas con Discapacidad de la Consejería de Familia, Juventud y Política Social de la Comunidad de Madrid.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</si>
</sst>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  <numFmt numFmtId="168" formatCode="0.0%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2" fillId="0" borderId="0" applyFont="0" applyFill="0" applyBorder="0" applyAlignment="0" applyProtection="0"/>
  </cellStyleXfs>
  <cellXfs count="6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3" borderId="0" xfId="1" applyFill="1" applyAlignment="1" applyProtection="1">
      <alignment horizontal="center"/>
    </xf>
    <xf numFmtId="0" fontId="7" fillId="1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5" fillId="3" borderId="25" xfId="49" applyNumberFormat="1" applyFont="1" applyFill="1" applyBorder="1" applyAlignment="1">
      <alignment horizontal="center"/>
    </xf>
    <xf numFmtId="3" fontId="15" fillId="3" borderId="26" xfId="49" applyNumberFormat="1" applyFont="1" applyFill="1" applyBorder="1" applyAlignment="1">
      <alignment horizontal="center"/>
    </xf>
    <xf numFmtId="0" fontId="15" fillId="3" borderId="25" xfId="49" applyNumberFormat="1" applyFont="1" applyFill="1" applyBorder="1" applyAlignment="1">
      <alignment horizontal="center"/>
    </xf>
    <xf numFmtId="0" fontId="15" fillId="5" borderId="25" xfId="49" applyNumberFormat="1" applyFont="1" applyFill="1" applyBorder="1" applyAlignment="1">
      <alignment horizontal="center"/>
    </xf>
    <xf numFmtId="3" fontId="15" fillId="5" borderId="34" xfId="49" applyNumberFormat="1" applyFont="1" applyFill="1" applyBorder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38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7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27" fillId="0" borderId="0" xfId="0" applyNumberFormat="1" applyFont="1" applyBorder="1" applyAlignment="1">
      <alignment horizontal="center"/>
    </xf>
    <xf numFmtId="0" fontId="1" fillId="0" borderId="0" xfId="90" applyFont="1" applyFill="1" applyBorder="1" applyAlignment="1">
      <alignment horizontal="right" wrapText="1"/>
    </xf>
    <xf numFmtId="3" fontId="27" fillId="0" borderId="31" xfId="0" applyNumberFormat="1" applyFont="1" applyBorder="1" applyAlignment="1">
      <alignment horizontal="center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28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0" fontId="28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7" fillId="0" borderId="41" xfId="2" applyNumberFormat="1" applyFont="1" applyBorder="1" applyAlignment="1">
      <alignment horizontal="center" wrapText="1"/>
    </xf>
    <xf numFmtId="165" fontId="27" fillId="0" borderId="18" xfId="0" applyNumberFormat="1" applyFont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165" fontId="27" fillId="0" borderId="8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4" xfId="0" applyNumberFormat="1" applyFont="1" applyFill="1" applyBorder="1" applyAlignment="1">
      <alignment horizontal="center"/>
    </xf>
    <xf numFmtId="4" fontId="19" fillId="2" borderId="45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46" xfId="49" applyNumberFormat="1" applyFont="1" applyBorder="1" applyAlignment="1">
      <alignment horizontal="center"/>
    </xf>
    <xf numFmtId="3" fontId="14" fillId="0" borderId="46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15" fillId="14" borderId="16" xfId="0" applyNumberFormat="1" applyFont="1" applyFill="1" applyBorder="1" applyAlignment="1">
      <alignment horizontal="center"/>
    </xf>
    <xf numFmtId="3" fontId="15" fillId="14" borderId="27" xfId="0" applyNumberFormat="1" applyFont="1" applyFill="1" applyBorder="1" applyAlignment="1">
      <alignment horizontal="center"/>
    </xf>
    <xf numFmtId="3" fontId="15" fillId="15" borderId="5" xfId="49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3" fontId="15" fillId="15" borderId="13" xfId="49" applyNumberFormat="1" applyFont="1" applyFill="1" applyBorder="1" applyAlignment="1">
      <alignment horizontal="center"/>
    </xf>
    <xf numFmtId="3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3" fontId="15" fillId="15" borderId="18" xfId="49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5" fillId="15" borderId="46" xfId="0" applyNumberFormat="1" applyFont="1" applyFill="1" applyBorder="1" applyAlignment="1">
      <alignment horizontal="center"/>
    </xf>
    <xf numFmtId="3" fontId="15" fillId="16" borderId="1" xfId="49" applyNumberFormat="1" applyFont="1" applyFill="1" applyBorder="1" applyAlignment="1">
      <alignment horizontal="center"/>
    </xf>
    <xf numFmtId="165" fontId="15" fillId="16" borderId="14" xfId="49" applyNumberFormat="1" applyFont="1" applyFill="1" applyBorder="1" applyAlignment="1">
      <alignment horizontal="center"/>
    </xf>
    <xf numFmtId="2" fontId="15" fillId="16" borderId="14" xfId="49" applyNumberFormat="1" applyFont="1" applyFill="1" applyBorder="1" applyAlignment="1">
      <alignment horizontal="center"/>
    </xf>
    <xf numFmtId="2" fontId="15" fillId="16" borderId="0" xfId="49" applyNumberFormat="1" applyFont="1" applyFill="1" applyBorder="1" applyAlignment="1">
      <alignment horizontal="center"/>
    </xf>
    <xf numFmtId="3" fontId="15" fillId="15" borderId="46" xfId="49" applyNumberFormat="1" applyFont="1" applyFill="1" applyBorder="1" applyAlignment="1">
      <alignment horizontal="center"/>
    </xf>
    <xf numFmtId="3" fontId="15" fillId="14" borderId="2" xfId="49" applyNumberFormat="1" applyFont="1" applyFill="1" applyBorder="1" applyAlignment="1">
      <alignment horizontal="center"/>
    </xf>
    <xf numFmtId="3" fontId="15" fillId="14" borderId="7" xfId="49" applyNumberFormat="1" applyFont="1" applyFill="1" applyBorder="1" applyAlignment="1">
      <alignment horizontal="center"/>
    </xf>
    <xf numFmtId="3" fontId="15" fillId="14" borderId="32" xfId="49" applyNumberFormat="1" applyFont="1" applyFill="1" applyBorder="1" applyAlignment="1">
      <alignment horizontal="center"/>
    </xf>
    <xf numFmtId="3" fontId="15" fillId="14" borderId="33" xfId="49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15" fillId="16" borderId="0" xfId="49" applyNumberFormat="1" applyFont="1" applyFill="1" applyBorder="1" applyAlignment="1">
      <alignment horizontal="center"/>
    </xf>
    <xf numFmtId="3" fontId="15" fillId="16" borderId="54" xfId="49" applyNumberFormat="1" applyFont="1" applyFill="1" applyBorder="1" applyAlignment="1">
      <alignment horizontal="center"/>
    </xf>
    <xf numFmtId="4" fontId="16" fillId="16" borderId="54" xfId="0" applyNumberFormat="1" applyFont="1" applyFill="1" applyBorder="1" applyAlignment="1">
      <alignment horizontal="center"/>
    </xf>
    <xf numFmtId="3" fontId="15" fillId="16" borderId="9" xfId="49" applyNumberFormat="1" applyFont="1" applyFill="1" applyBorder="1" applyAlignment="1">
      <alignment horizontal="center"/>
    </xf>
    <xf numFmtId="3" fontId="16" fillId="14" borderId="37" xfId="50" applyNumberFormat="1" applyFont="1" applyFill="1" applyBorder="1" applyAlignment="1">
      <alignment horizontal="center" vertical="center" wrapText="1"/>
    </xf>
    <xf numFmtId="3" fontId="16" fillId="14" borderId="16" xfId="50" applyNumberFormat="1" applyFont="1" applyFill="1" applyBorder="1" applyAlignment="1">
      <alignment horizontal="center" vertical="center" wrapText="1"/>
    </xf>
    <xf numFmtId="3" fontId="16" fillId="14" borderId="27" xfId="50" applyNumberFormat="1" applyFont="1" applyFill="1" applyBorder="1" applyAlignment="1">
      <alignment horizontal="center" vertical="center" wrapText="1"/>
    </xf>
    <xf numFmtId="3" fontId="15" fillId="14" borderId="24" xfId="0" applyNumberFormat="1" applyFont="1" applyFill="1" applyBorder="1" applyAlignment="1">
      <alignment horizontal="center"/>
    </xf>
    <xf numFmtId="3" fontId="15" fillId="14" borderId="15" xfId="0" applyNumberFormat="1" applyFont="1" applyFill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1" fillId="8" borderId="18" xfId="3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14" borderId="16" xfId="0" applyNumberFormat="1" applyFont="1" applyFill="1" applyBorder="1" applyAlignment="1"/>
    <xf numFmtId="3" fontId="19" fillId="14" borderId="2" xfId="0" applyNumberFormat="1" applyFont="1" applyFill="1" applyBorder="1" applyAlignment="1">
      <alignment horizontal="center"/>
    </xf>
    <xf numFmtId="3" fontId="19" fillId="16" borderId="5" xfId="0" applyNumberFormat="1" applyFont="1" applyFill="1" applyBorder="1" applyAlignment="1">
      <alignment horizontal="center"/>
    </xf>
    <xf numFmtId="3" fontId="19" fillId="16" borderId="1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9" fillId="14" borderId="15" xfId="0" applyNumberFormat="1" applyFont="1" applyFill="1" applyBorder="1" applyAlignment="1">
      <alignment horizontal="center"/>
    </xf>
    <xf numFmtId="3" fontId="19" fillId="14" borderId="16" xfId="0" applyNumberFormat="1" applyFont="1" applyFill="1" applyBorder="1" applyAlignment="1">
      <alignment horizontal="center"/>
    </xf>
    <xf numFmtId="3" fontId="19" fillId="14" borderId="27" xfId="0" applyNumberFormat="1" applyFont="1" applyFill="1" applyBorder="1" applyAlignment="1">
      <alignment horizontal="center"/>
    </xf>
    <xf numFmtId="3" fontId="19" fillId="14" borderId="39" xfId="0" applyNumberFormat="1" applyFont="1" applyFill="1" applyBorder="1" applyAlignment="1">
      <alignment horizontal="center"/>
    </xf>
    <xf numFmtId="3" fontId="15" fillId="14" borderId="56" xfId="0" applyNumberFormat="1" applyFont="1" applyFill="1" applyBorder="1" applyAlignment="1">
      <alignment horizontal="center"/>
    </xf>
    <xf numFmtId="3" fontId="15" fillId="14" borderId="37" xfId="0" applyNumberFormat="1" applyFont="1" applyFill="1" applyBorder="1" applyAlignment="1">
      <alignment horizontal="center"/>
    </xf>
    <xf numFmtId="3" fontId="15" fillId="14" borderId="57" xfId="0" applyNumberFormat="1" applyFont="1" applyFill="1" applyBorder="1" applyAlignment="1">
      <alignment horizontal="center"/>
    </xf>
    <xf numFmtId="3" fontId="15" fillId="14" borderId="58" xfId="0" applyNumberFormat="1" applyFont="1" applyFill="1" applyBorder="1" applyAlignment="1">
      <alignment horizontal="center"/>
    </xf>
    <xf numFmtId="3" fontId="15" fillId="16" borderId="59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center"/>
    </xf>
    <xf numFmtId="3" fontId="15" fillId="16" borderId="46" xfId="0" applyNumberFormat="1" applyFont="1" applyFill="1" applyBorder="1" applyAlignment="1">
      <alignment horizontal="center"/>
    </xf>
    <xf numFmtId="3" fontId="15" fillId="16" borderId="41" xfId="0" applyNumberFormat="1" applyFont="1" applyFill="1" applyBorder="1" applyAlignment="1">
      <alignment horizontal="center"/>
    </xf>
    <xf numFmtId="3" fontId="15" fillId="16" borderId="61" xfId="0" applyNumberFormat="1" applyFont="1" applyFill="1" applyBorder="1" applyAlignment="1">
      <alignment horizontal="center"/>
    </xf>
    <xf numFmtId="3" fontId="14" fillId="0" borderId="61" xfId="0" applyNumberFormat="1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3" fontId="15" fillId="16" borderId="62" xfId="0" applyNumberFormat="1" applyFont="1" applyFill="1" applyBorder="1" applyAlignment="1">
      <alignment horizontal="center"/>
    </xf>
    <xf numFmtId="3" fontId="15" fillId="16" borderId="53" xfId="0" applyNumberFormat="1" applyFont="1" applyFill="1" applyBorder="1" applyAlignment="1">
      <alignment horizontal="center"/>
    </xf>
    <xf numFmtId="3" fontId="15" fillId="16" borderId="9" xfId="0" applyNumberFormat="1" applyFont="1" applyFill="1" applyBorder="1" applyAlignment="1">
      <alignment horizontal="center"/>
    </xf>
    <xf numFmtId="3" fontId="15" fillId="16" borderId="48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/>
    </xf>
    <xf numFmtId="3" fontId="15" fillId="15" borderId="65" xfId="0" applyNumberFormat="1" applyFont="1" applyFill="1" applyBorder="1" applyAlignment="1">
      <alignment horizontal="center"/>
    </xf>
    <xf numFmtId="3" fontId="15" fillId="15" borderId="66" xfId="0" applyNumberFormat="1" applyFont="1" applyFill="1" applyBorder="1" applyAlignment="1">
      <alignment horizontal="center"/>
    </xf>
    <xf numFmtId="3" fontId="15" fillId="15" borderId="67" xfId="0" applyNumberFormat="1" applyFont="1" applyFill="1" applyBorder="1" applyAlignment="1">
      <alignment horizontal="center"/>
    </xf>
    <xf numFmtId="3" fontId="15" fillId="15" borderId="68" xfId="0" applyNumberFormat="1" applyFont="1" applyFill="1" applyBorder="1" applyAlignment="1">
      <alignment horizontal="center"/>
    </xf>
    <xf numFmtId="3" fontId="15" fillId="15" borderId="69" xfId="0" applyNumberFormat="1" applyFont="1" applyFill="1" applyBorder="1" applyAlignment="1">
      <alignment horizontal="center"/>
    </xf>
    <xf numFmtId="3" fontId="15" fillId="15" borderId="70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 vertical="center"/>
    </xf>
    <xf numFmtId="3" fontId="15" fillId="14" borderId="76" xfId="0" applyNumberFormat="1" applyFont="1" applyFill="1" applyBorder="1" applyAlignment="1">
      <alignment horizontal="center"/>
    </xf>
    <xf numFmtId="3" fontId="15" fillId="14" borderId="77" xfId="0" applyNumberFormat="1" applyFont="1" applyFill="1" applyBorder="1" applyAlignment="1">
      <alignment horizontal="center"/>
    </xf>
    <xf numFmtId="3" fontId="15" fillId="14" borderId="47" xfId="0" applyNumberFormat="1" applyFont="1" applyFill="1" applyBorder="1" applyAlignment="1">
      <alignment horizontal="center"/>
    </xf>
    <xf numFmtId="3" fontId="15" fillId="14" borderId="10" xfId="0" applyNumberFormat="1" applyFont="1" applyFill="1" applyBorder="1" applyAlignment="1">
      <alignment horizontal="center"/>
    </xf>
    <xf numFmtId="3" fontId="15" fillId="14" borderId="4" xfId="0" applyNumberFormat="1" applyFont="1" applyFill="1" applyBorder="1" applyAlignment="1">
      <alignment horizontal="center"/>
    </xf>
    <xf numFmtId="3" fontId="15" fillId="14" borderId="49" xfId="0" applyNumberFormat="1" applyFont="1" applyFill="1" applyBorder="1" applyAlignment="1">
      <alignment horizontal="center"/>
    </xf>
    <xf numFmtId="3" fontId="15" fillId="16" borderId="79" xfId="0" applyNumberFormat="1" applyFont="1" applyFill="1" applyBorder="1" applyAlignment="1">
      <alignment horizontal="center"/>
    </xf>
    <xf numFmtId="3" fontId="15" fillId="16" borderId="8" xfId="0" applyNumberFormat="1" applyFont="1" applyFill="1" applyBorder="1" applyAlignment="1">
      <alignment horizontal="center"/>
    </xf>
    <xf numFmtId="3" fontId="15" fillId="16" borderId="60" xfId="0" applyNumberFormat="1" applyFont="1" applyFill="1" applyBorder="1" applyAlignment="1">
      <alignment horizontal="center"/>
    </xf>
    <xf numFmtId="3" fontId="14" fillId="0" borderId="79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0" xfId="0" applyNumberFormat="1" applyFont="1" applyBorder="1" applyAlignment="1">
      <alignment horizontal="center"/>
    </xf>
    <xf numFmtId="3" fontId="15" fillId="16" borderId="80" xfId="0" applyNumberFormat="1" applyFont="1" applyFill="1" applyBorder="1" applyAlignment="1">
      <alignment horizontal="center"/>
    </xf>
    <xf numFmtId="3" fontId="15" fillId="16" borderId="63" xfId="0" applyNumberFormat="1" applyFont="1" applyFill="1" applyBorder="1" applyAlignment="1">
      <alignment horizontal="center"/>
    </xf>
    <xf numFmtId="3" fontId="15" fillId="16" borderId="3" xfId="0" applyNumberFormat="1" applyFont="1" applyFill="1" applyBorder="1" applyAlignment="1">
      <alignment horizontal="center"/>
    </xf>
    <xf numFmtId="3" fontId="15" fillId="15" borderId="81" xfId="0" applyNumberFormat="1" applyFont="1" applyFill="1" applyBorder="1" applyAlignment="1">
      <alignment horizontal="center"/>
    </xf>
    <xf numFmtId="3" fontId="15" fillId="14" borderId="28" xfId="0" applyNumberFormat="1" applyFont="1" applyFill="1" applyBorder="1" applyAlignment="1">
      <alignment horizontal="center" vertical="center"/>
    </xf>
    <xf numFmtId="3" fontId="22" fillId="14" borderId="28" xfId="0" applyNumberFormat="1" applyFont="1" applyFill="1" applyBorder="1" applyAlignment="1">
      <alignment horizontal="center" vertical="center"/>
    </xf>
    <xf numFmtId="3" fontId="22" fillId="14" borderId="6" xfId="0" applyNumberFormat="1" applyFont="1" applyFill="1" applyBorder="1" applyAlignment="1">
      <alignment horizontal="center" vertical="center"/>
    </xf>
    <xf numFmtId="3" fontId="22" fillId="14" borderId="29" xfId="0" applyNumberFormat="1" applyFont="1" applyFill="1" applyBorder="1" applyAlignment="1">
      <alignment horizontal="center" vertical="center"/>
    </xf>
    <xf numFmtId="3" fontId="15" fillId="14" borderId="89" xfId="0" applyNumberFormat="1" applyFont="1" applyFill="1" applyBorder="1" applyAlignment="1">
      <alignment horizontal="center" vertical="center"/>
    </xf>
    <xf numFmtId="3" fontId="15" fillId="14" borderId="24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NumberFormat="1" applyFont="1" applyFill="1" applyBorder="1" applyAlignment="1">
      <alignment horizontal="center" vertical="center" wrapText="1"/>
    </xf>
    <xf numFmtId="166" fontId="16" fillId="14" borderId="27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6" fillId="14" borderId="91" xfId="0" applyNumberFormat="1" applyFont="1" applyFill="1" applyBorder="1" applyAlignment="1">
      <alignment horizontal="center" vertical="center"/>
    </xf>
    <xf numFmtId="3" fontId="14" fillId="14" borderId="92" xfId="0" applyNumberFormat="1" applyFont="1" applyFill="1" applyBorder="1" applyAlignment="1">
      <alignment horizontal="left"/>
    </xf>
    <xf numFmtId="3" fontId="14" fillId="14" borderId="93" xfId="0" applyNumberFormat="1" applyFont="1" applyFill="1" applyBorder="1" applyAlignment="1">
      <alignment horizontal="left"/>
    </xf>
    <xf numFmtId="3" fontId="1" fillId="0" borderId="80" xfId="93" applyNumberFormat="1" applyFont="1" applyFill="1" applyBorder="1" applyAlignment="1">
      <alignment horizontal="right" vertical="center" wrapText="1"/>
    </xf>
    <xf numFmtId="3" fontId="1" fillId="16" borderId="0" xfId="93" applyNumberFormat="1" applyFont="1" applyFill="1" applyBorder="1" applyAlignment="1">
      <alignment horizontal="right" vertical="center" wrapText="1"/>
    </xf>
    <xf numFmtId="3" fontId="1" fillId="0" borderId="0" xfId="93" applyNumberFormat="1" applyFont="1" applyFill="1" applyBorder="1" applyAlignment="1">
      <alignment horizontal="right" vertical="center" wrapText="1"/>
    </xf>
    <xf numFmtId="3" fontId="24" fillId="16" borderId="0" xfId="91" applyNumberFormat="1" applyFont="1" applyFill="1" applyBorder="1" applyAlignment="1">
      <alignment horizontal="right" vertical="center" wrapText="1"/>
    </xf>
    <xf numFmtId="3" fontId="14" fillId="16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9" fillId="17" borderId="1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98" xfId="0" applyNumberFormat="1" applyFont="1" applyFill="1" applyBorder="1" applyAlignment="1">
      <alignment horizontal="center"/>
    </xf>
    <xf numFmtId="3" fontId="16" fillId="3" borderId="42" xfId="0" applyNumberFormat="1" applyFont="1" applyFill="1" applyBorder="1" applyAlignment="1">
      <alignment horizontal="center"/>
    </xf>
    <xf numFmtId="3" fontId="22" fillId="3" borderId="32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2" xfId="0" applyNumberFormat="1" applyFont="1" applyFill="1" applyBorder="1" applyAlignment="1">
      <alignment horizontal="center"/>
    </xf>
    <xf numFmtId="3" fontId="16" fillId="3" borderId="99" xfId="0" applyNumberFormat="1" applyFont="1" applyFill="1" applyBorder="1" applyAlignment="1">
      <alignment horizontal="center"/>
    </xf>
    <xf numFmtId="3" fontId="22" fillId="3" borderId="100" xfId="0" applyNumberFormat="1" applyFont="1" applyFill="1" applyBorder="1" applyAlignment="1">
      <alignment horizontal="center"/>
    </xf>
    <xf numFmtId="3" fontId="15" fillId="14" borderId="6" xfId="0" applyNumberFormat="1" applyFont="1" applyFill="1" applyBorder="1" applyAlignment="1">
      <alignment horizontal="center" vertical="center"/>
    </xf>
    <xf numFmtId="3" fontId="16" fillId="16" borderId="42" xfId="0" applyNumberFormat="1" applyFont="1" applyFill="1" applyBorder="1" applyAlignment="1">
      <alignment horizontal="center"/>
    </xf>
    <xf numFmtId="3" fontId="22" fillId="16" borderId="42" xfId="0" applyNumberFormat="1" applyFont="1" applyFill="1" applyBorder="1" applyAlignment="1">
      <alignment horizontal="center"/>
    </xf>
    <xf numFmtId="3" fontId="22" fillId="16" borderId="32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3" fontId="15" fillId="14" borderId="88" xfId="0" applyNumberFormat="1" applyFont="1" applyFill="1" applyBorder="1" applyAlignment="1">
      <alignment horizontal="right" vertical="center"/>
    </xf>
    <xf numFmtId="3" fontId="15" fillId="14" borderId="89" xfId="0" applyNumberFormat="1" applyFont="1" applyFill="1" applyBorder="1" applyAlignment="1">
      <alignment horizontal="right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9" fillId="16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4" borderId="28" xfId="0" applyNumberFormat="1" applyFont="1" applyFill="1" applyBorder="1" applyAlignment="1">
      <alignment horizontal="center"/>
    </xf>
    <xf numFmtId="0" fontId="28" fillId="16" borderId="1" xfId="99" applyFont="1" applyFill="1" applyBorder="1" applyAlignment="1">
      <alignment horizontal="center" vertical="center" wrapText="1"/>
    </xf>
    <xf numFmtId="3" fontId="14" fillId="16" borderId="21" xfId="0" applyNumberFormat="1" applyFont="1" applyFill="1" applyBorder="1" applyAlignment="1">
      <alignment horizontal="center" vertical="center"/>
    </xf>
    <xf numFmtId="0" fontId="28" fillId="19" borderId="2" xfId="99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/>
    </xf>
    <xf numFmtId="3" fontId="15" fillId="15" borderId="48" xfId="0" applyNumberFormat="1" applyFont="1" applyFill="1" applyBorder="1" applyAlignment="1">
      <alignment horizontal="center" shrinkToFit="1"/>
    </xf>
    <xf numFmtId="3" fontId="15" fillId="15" borderId="54" xfId="0" applyNumberFormat="1" applyFont="1" applyFill="1" applyBorder="1" applyAlignment="1">
      <alignment horizontal="center" shrinkToFit="1"/>
    </xf>
    <xf numFmtId="3" fontId="15" fillId="17" borderId="63" xfId="0" applyNumberFormat="1" applyFont="1" applyFill="1" applyBorder="1" applyAlignment="1">
      <alignment horizontal="center" shrinkToFit="1"/>
    </xf>
    <xf numFmtId="3" fontId="15" fillId="15" borderId="41" xfId="0" applyNumberFormat="1" applyFont="1" applyFill="1" applyBorder="1" applyAlignment="1">
      <alignment horizontal="right" shrinkToFit="1"/>
    </xf>
    <xf numFmtId="3" fontId="15" fillId="15" borderId="18" xfId="0" applyNumberFormat="1" applyFont="1" applyFill="1" applyBorder="1" applyAlignment="1">
      <alignment horizontal="right" shrinkToFit="1"/>
    </xf>
    <xf numFmtId="3" fontId="15" fillId="14" borderId="8" xfId="0" applyNumberFormat="1" applyFont="1" applyFill="1" applyBorder="1" applyAlignment="1">
      <alignment horizontal="right" shrinkToFit="1"/>
    </xf>
    <xf numFmtId="3" fontId="14" fillId="0" borderId="41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6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4" fillId="0" borderId="54" xfId="0" applyNumberFormat="1" applyFont="1" applyFill="1" applyBorder="1" applyAlignment="1">
      <alignment horizontal="right" shrinkToFit="1"/>
    </xf>
    <xf numFmtId="3" fontId="15" fillId="15" borderId="48" xfId="0" applyNumberFormat="1" applyFont="1" applyFill="1" applyBorder="1" applyAlignment="1">
      <alignment horizontal="right" shrinkToFit="1"/>
    </xf>
    <xf numFmtId="3" fontId="15" fillId="15" borderId="54" xfId="0" applyNumberFormat="1" applyFont="1" applyFill="1" applyBorder="1" applyAlignment="1">
      <alignment horizontal="right" shrinkToFit="1"/>
    </xf>
    <xf numFmtId="3" fontId="15" fillId="14" borderId="63" xfId="0" applyNumberFormat="1" applyFont="1" applyFill="1" applyBorder="1" applyAlignment="1">
      <alignment horizontal="right" shrinkToFit="1"/>
    </xf>
    <xf numFmtId="3" fontId="19" fillId="16" borderId="108" xfId="0" applyNumberFormat="1" applyFont="1" applyFill="1" applyBorder="1" applyAlignment="1">
      <alignment horizontal="center"/>
    </xf>
    <xf numFmtId="3" fontId="19" fillId="16" borderId="43" xfId="0" applyNumberFormat="1" applyFont="1" applyFill="1" applyBorder="1" applyAlignment="1">
      <alignment horizontal="center"/>
    </xf>
    <xf numFmtId="3" fontId="19" fillId="16" borderId="109" xfId="0" applyNumberFormat="1" applyFont="1" applyFill="1" applyBorder="1" applyAlignment="1">
      <alignment horizontal="center"/>
    </xf>
    <xf numFmtId="3" fontId="15" fillId="16" borderId="97" xfId="0" applyNumberFormat="1" applyFont="1" applyFill="1" applyBorder="1" applyAlignment="1">
      <alignment horizontal="center" vertical="center"/>
    </xf>
    <xf numFmtId="3" fontId="15" fillId="16" borderId="110" xfId="0" applyNumberFormat="1" applyFont="1" applyFill="1" applyBorder="1" applyAlignment="1">
      <alignment horizontal="center" vertical="center"/>
    </xf>
    <xf numFmtId="3" fontId="14" fillId="0" borderId="110" xfId="0" applyNumberFormat="1" applyFont="1" applyBorder="1" applyAlignment="1">
      <alignment horizontal="center" vertical="center"/>
    </xf>
    <xf numFmtId="3" fontId="15" fillId="16" borderId="111" xfId="0" applyNumberFormat="1" applyFont="1" applyFill="1" applyBorder="1" applyAlignment="1">
      <alignment horizontal="center" vertical="center"/>
    </xf>
    <xf numFmtId="3" fontId="15" fillId="16" borderId="97" xfId="0" applyNumberFormat="1" applyFont="1" applyFill="1" applyBorder="1" applyAlignment="1">
      <alignment horizontal="center"/>
    </xf>
    <xf numFmtId="3" fontId="15" fillId="16" borderId="110" xfId="0" applyNumberFormat="1" applyFont="1" applyFill="1" applyBorder="1" applyAlignment="1">
      <alignment horizontal="center"/>
    </xf>
    <xf numFmtId="3" fontId="14" fillId="0" borderId="110" xfId="0" applyNumberFormat="1" applyFont="1" applyBorder="1" applyAlignment="1">
      <alignment horizontal="center"/>
    </xf>
    <xf numFmtId="3" fontId="15" fillId="16" borderId="111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right" vertical="center"/>
    </xf>
    <xf numFmtId="3" fontId="15" fillId="16" borderId="46" xfId="0" applyNumberFormat="1" applyFont="1" applyFill="1" applyBorder="1" applyAlignment="1">
      <alignment horizontal="right" vertical="center"/>
    </xf>
    <xf numFmtId="3" fontId="15" fillId="16" borderId="41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3" fontId="14" fillId="0" borderId="46" xfId="0" applyNumberFormat="1" applyFont="1" applyBorder="1" applyAlignment="1">
      <alignment horizontal="right" vertical="center"/>
    </xf>
    <xf numFmtId="3" fontId="14" fillId="0" borderId="41" xfId="0" applyNumberFormat="1" applyFont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3" fontId="15" fillId="16" borderId="53" xfId="0" applyNumberFormat="1" applyFont="1" applyFill="1" applyBorder="1" applyAlignment="1">
      <alignment horizontal="right" vertical="center"/>
    </xf>
    <xf numFmtId="3" fontId="15" fillId="16" borderId="9" xfId="0" applyNumberFormat="1" applyFont="1" applyFill="1" applyBorder="1" applyAlignment="1">
      <alignment horizontal="right" vertical="center"/>
    </xf>
    <xf numFmtId="3" fontId="15" fillId="16" borderId="48" xfId="0" applyNumberFormat="1" applyFont="1" applyFill="1" applyBorder="1" applyAlignment="1">
      <alignment horizontal="right" vertical="center"/>
    </xf>
    <xf numFmtId="3" fontId="15" fillId="15" borderId="65" xfId="0" applyNumberFormat="1" applyFont="1" applyFill="1" applyBorder="1" applyAlignment="1">
      <alignment horizontal="right" vertical="center"/>
    </xf>
    <xf numFmtId="3" fontId="15" fillId="15" borderId="67" xfId="0" applyNumberFormat="1" applyFont="1" applyFill="1" applyBorder="1" applyAlignment="1">
      <alignment horizontal="right" vertical="center"/>
    </xf>
    <xf numFmtId="3" fontId="15" fillId="15" borderId="69" xfId="0" applyNumberFormat="1" applyFont="1" applyFill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3" fontId="27" fillId="0" borderId="17" xfId="0" applyNumberFormat="1" applyFont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3" fontId="19" fillId="16" borderId="18" xfId="0" applyNumberFormat="1" applyFont="1" applyFill="1" applyBorder="1" applyAlignment="1">
      <alignment horizontal="right" vertical="center"/>
    </xf>
    <xf numFmtId="4" fontId="19" fillId="16" borderId="19" xfId="0" applyNumberFormat="1" applyFont="1" applyFill="1" applyBorder="1" applyAlignment="1">
      <alignment horizontal="right" vertical="center"/>
    </xf>
    <xf numFmtId="3" fontId="19" fillId="14" borderId="36" xfId="0" applyNumberFormat="1" applyFont="1" applyFill="1" applyBorder="1" applyAlignment="1">
      <alignment horizontal="right" vertical="center"/>
    </xf>
    <xf numFmtId="3" fontId="19" fillId="14" borderId="20" xfId="0" applyNumberFormat="1" applyFont="1" applyFill="1" applyBorder="1" applyAlignment="1">
      <alignment horizontal="right" vertical="center"/>
    </xf>
    <xf numFmtId="3" fontId="27" fillId="0" borderId="41" xfId="0" applyNumberFormat="1" applyFont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right" vertical="center"/>
    </xf>
    <xf numFmtId="4" fontId="19" fillId="16" borderId="8" xfId="0" applyNumberFormat="1" applyFont="1" applyFill="1" applyBorder="1" applyAlignment="1">
      <alignment horizontal="right" vertical="center"/>
    </xf>
    <xf numFmtId="3" fontId="19" fillId="14" borderId="7" xfId="0" applyNumberFormat="1" applyFont="1" applyFill="1" applyBorder="1" applyAlignment="1">
      <alignment horizontal="right" vertical="center"/>
    </xf>
    <xf numFmtId="3" fontId="19" fillId="14" borderId="42" xfId="0" applyNumberFormat="1" applyFont="1" applyFill="1" applyBorder="1" applyAlignment="1">
      <alignment horizontal="right" vertical="center"/>
    </xf>
    <xf numFmtId="3" fontId="15" fillId="15" borderId="53" xfId="0" applyNumberFormat="1" applyFont="1" applyFill="1" applyBorder="1" applyAlignment="1">
      <alignment horizontal="center" shrinkToFit="1"/>
    </xf>
    <xf numFmtId="3" fontId="15" fillId="15" borderId="58" xfId="0" applyNumberFormat="1" applyFont="1" applyFill="1" applyBorder="1" applyAlignment="1">
      <alignment horizontal="right" shrinkToFit="1"/>
    </xf>
    <xf numFmtId="3" fontId="15" fillId="15" borderId="16" xfId="0" applyNumberFormat="1" applyFont="1" applyFill="1" applyBorder="1" applyAlignment="1">
      <alignment horizontal="right" shrinkToFit="1"/>
    </xf>
    <xf numFmtId="3" fontId="15" fillId="14" borderId="56" xfId="0" applyNumberFormat="1" applyFont="1" applyFill="1" applyBorder="1" applyAlignment="1">
      <alignment horizontal="right" shrinkToFit="1"/>
    </xf>
    <xf numFmtId="3" fontId="15" fillId="17" borderId="27" xfId="0" applyNumberFormat="1" applyFont="1" applyFill="1" applyBorder="1" applyAlignment="1">
      <alignment horizontal="right" shrinkToFit="1"/>
    </xf>
    <xf numFmtId="3" fontId="14" fillId="16" borderId="19" xfId="0" applyNumberFormat="1" applyFont="1" applyFill="1" applyBorder="1" applyAlignment="1">
      <alignment horizontal="right" shrinkToFit="1"/>
    </xf>
    <xf numFmtId="3" fontId="15" fillId="17" borderId="19" xfId="0" applyNumberFormat="1" applyFont="1" applyFill="1" applyBorder="1" applyAlignment="1">
      <alignment horizontal="right" shrinkToFit="1"/>
    </xf>
    <xf numFmtId="3" fontId="14" fillId="16" borderId="55" xfId="0" applyNumberFormat="1" applyFont="1" applyFill="1" applyBorder="1" applyAlignment="1">
      <alignment horizontal="right" shrinkToFit="1"/>
    </xf>
    <xf numFmtId="3" fontId="15" fillId="17" borderId="55" xfId="0" applyNumberFormat="1" applyFont="1" applyFill="1" applyBorder="1" applyAlignment="1">
      <alignment horizontal="right" shrinkToFit="1"/>
    </xf>
    <xf numFmtId="3" fontId="15" fillId="14" borderId="69" xfId="0" applyNumberFormat="1" applyFont="1" applyFill="1" applyBorder="1" applyAlignment="1">
      <alignment horizontal="right"/>
    </xf>
    <xf numFmtId="3" fontId="15" fillId="14" borderId="90" xfId="0" applyNumberFormat="1" applyFont="1" applyFill="1" applyBorder="1" applyAlignment="1">
      <alignment horizontal="right"/>
    </xf>
    <xf numFmtId="3" fontId="15" fillId="17" borderId="66" xfId="0" applyNumberFormat="1" applyFont="1" applyFill="1" applyBorder="1" applyAlignment="1">
      <alignment horizontal="right"/>
    </xf>
    <xf numFmtId="3" fontId="15" fillId="17" borderId="70" xfId="0" applyNumberFormat="1" applyFont="1" applyFill="1" applyBorder="1" applyAlignment="1">
      <alignment horizontal="right"/>
    </xf>
    <xf numFmtId="3" fontId="15" fillId="15" borderId="37" xfId="0" applyNumberFormat="1" applyFont="1" applyFill="1" applyBorder="1" applyAlignment="1">
      <alignment horizontal="right" shrinkToFit="1"/>
    </xf>
    <xf numFmtId="3" fontId="14" fillId="0" borderId="46" xfId="0" applyNumberFormat="1" applyFont="1" applyFill="1" applyBorder="1" applyAlignment="1">
      <alignment horizontal="right" shrinkToFit="1"/>
    </xf>
    <xf numFmtId="3" fontId="15" fillId="15" borderId="46" xfId="0" applyNumberFormat="1" applyFont="1" applyFill="1" applyBorder="1" applyAlignment="1">
      <alignment horizontal="right" shrinkToFit="1"/>
    </xf>
    <xf numFmtId="3" fontId="15" fillId="15" borderId="9" xfId="0" applyNumberFormat="1" applyFont="1" applyFill="1" applyBorder="1" applyAlignment="1">
      <alignment horizontal="right" shrinkToFit="1"/>
    </xf>
    <xf numFmtId="3" fontId="15" fillId="14" borderId="67" xfId="0" applyNumberFormat="1" applyFont="1" applyFill="1" applyBorder="1" applyAlignment="1">
      <alignment horizontal="right"/>
    </xf>
    <xf numFmtId="3" fontId="15" fillId="17" borderId="3" xfId="0" applyNumberFormat="1" applyFont="1" applyFill="1" applyBorder="1" applyAlignment="1">
      <alignment horizontal="center" shrinkToFit="1"/>
    </xf>
    <xf numFmtId="3" fontId="15" fillId="14" borderId="57" xfId="0" applyNumberFormat="1" applyFont="1" applyFill="1" applyBorder="1" applyAlignment="1">
      <alignment horizontal="right" shrinkToFit="1"/>
    </xf>
    <xf numFmtId="3" fontId="14" fillId="16" borderId="60" xfId="0" applyNumberFormat="1" applyFont="1" applyFill="1" applyBorder="1" applyAlignment="1">
      <alignment horizontal="right" shrinkToFit="1"/>
    </xf>
    <xf numFmtId="3" fontId="15" fillId="14" borderId="60" xfId="0" applyNumberFormat="1" applyFont="1" applyFill="1" applyBorder="1" applyAlignment="1">
      <alignment horizontal="right" shrinkToFit="1"/>
    </xf>
    <xf numFmtId="3" fontId="15" fillId="14" borderId="3" xfId="0" applyNumberFormat="1" applyFont="1" applyFill="1" applyBorder="1" applyAlignment="1">
      <alignment horizontal="right" shrinkToFit="1"/>
    </xf>
    <xf numFmtId="3" fontId="15" fillId="17" borderId="68" xfId="0" applyNumberFormat="1" applyFont="1" applyFill="1" applyBorder="1" applyAlignment="1">
      <alignment horizontal="right"/>
    </xf>
    <xf numFmtId="3" fontId="15" fillId="15" borderId="15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15" borderId="17" xfId="0" applyNumberFormat="1" applyFont="1" applyFill="1" applyBorder="1" applyAlignment="1">
      <alignment horizontal="right" shrinkToFit="1"/>
    </xf>
    <xf numFmtId="3" fontId="15" fillId="15" borderId="53" xfId="0" applyNumberFormat="1" applyFont="1" applyFill="1" applyBorder="1" applyAlignment="1">
      <alignment horizontal="right" shrinkToFit="1"/>
    </xf>
    <xf numFmtId="3" fontId="15" fillId="14" borderId="65" xfId="0" applyNumberFormat="1" applyFont="1" applyFill="1" applyBorder="1" applyAlignment="1">
      <alignment horizontal="right"/>
    </xf>
    <xf numFmtId="167" fontId="27" fillId="0" borderId="17" xfId="2" applyNumberFormat="1" applyFont="1" applyBorder="1" applyAlignment="1">
      <alignment horizontal="right"/>
    </xf>
    <xf numFmtId="3" fontId="14" fillId="6" borderId="18" xfId="0" applyNumberFormat="1" applyFont="1" applyFill="1" applyBorder="1" applyAlignment="1">
      <alignment horizontal="right"/>
    </xf>
    <xf numFmtId="165" fontId="27" fillId="0" borderId="19" xfId="0" applyNumberFormat="1" applyFont="1" applyBorder="1" applyAlignment="1">
      <alignment horizontal="right"/>
    </xf>
    <xf numFmtId="3" fontId="19" fillId="15" borderId="36" xfId="0" applyNumberFormat="1" applyFont="1" applyFill="1" applyBorder="1" applyAlignment="1">
      <alignment horizontal="right"/>
    </xf>
    <xf numFmtId="3" fontId="19" fillId="15" borderId="20" xfId="0" applyNumberFormat="1" applyFont="1" applyFill="1" applyBorder="1" applyAlignment="1">
      <alignment horizontal="right"/>
    </xf>
    <xf numFmtId="165" fontId="19" fillId="15" borderId="20" xfId="0" applyNumberFormat="1" applyFont="1" applyFill="1" applyBorder="1" applyAlignment="1">
      <alignment horizontal="right"/>
    </xf>
    <xf numFmtId="165" fontId="19" fillId="15" borderId="35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horizontal="right" vertical="center"/>
    </xf>
    <xf numFmtId="3" fontId="19" fillId="15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4" borderId="15" xfId="0" applyNumberFormat="1" applyFont="1" applyFill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3" fontId="15" fillId="14" borderId="27" xfId="0" applyNumberFormat="1" applyFont="1" applyFill="1" applyBorder="1" applyAlignment="1">
      <alignment horizontal="center" vertical="center"/>
    </xf>
    <xf numFmtId="3" fontId="27" fillId="9" borderId="18" xfId="0" applyNumberFormat="1" applyFont="1" applyFill="1" applyBorder="1" applyAlignment="1">
      <alignment horizontal="right"/>
    </xf>
    <xf numFmtId="3" fontId="1" fillId="9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4" borderId="23" xfId="0" applyNumberFormat="1" applyFont="1" applyFill="1" applyBorder="1" applyAlignment="1">
      <alignment horizontal="center"/>
    </xf>
    <xf numFmtId="3" fontId="29" fillId="0" borderId="118" xfId="99" applyNumberFormat="1" applyFont="1" applyFill="1" applyBorder="1" applyAlignment="1">
      <alignment horizontal="center" wrapText="1"/>
    </xf>
    <xf numFmtId="4" fontId="21" fillId="0" borderId="94" xfId="0" applyNumberFormat="1" applyFont="1" applyBorder="1" applyAlignment="1">
      <alignment horizontal="center"/>
    </xf>
    <xf numFmtId="3" fontId="21" fillId="0" borderId="118" xfId="0" applyNumberFormat="1" applyFont="1" applyFill="1" applyBorder="1" applyAlignment="1">
      <alignment horizontal="center" wrapText="1"/>
    </xf>
    <xf numFmtId="3" fontId="15" fillId="14" borderId="22" xfId="0" applyNumberFormat="1" applyFont="1" applyFill="1" applyBorder="1" applyAlignment="1">
      <alignment horizontal="center"/>
    </xf>
    <xf numFmtId="4" fontId="21" fillId="0" borderId="95" xfId="0" applyNumberFormat="1" applyFont="1" applyBorder="1" applyAlignment="1">
      <alignment horizontal="center"/>
    </xf>
    <xf numFmtId="3" fontId="20" fillId="15" borderId="114" xfId="0" applyNumberFormat="1" applyFont="1" applyFill="1" applyBorder="1" applyAlignment="1">
      <alignment horizontal="center" wrapText="1"/>
    </xf>
    <xf numFmtId="3" fontId="20" fillId="15" borderId="119" xfId="0" applyNumberFormat="1" applyFont="1" applyFill="1" applyBorder="1" applyAlignment="1">
      <alignment horizontal="center"/>
    </xf>
    <xf numFmtId="3" fontId="20" fillId="14" borderId="97" xfId="0" applyNumberFormat="1" applyFont="1" applyFill="1" applyBorder="1" applyAlignment="1">
      <alignment horizontal="center"/>
    </xf>
    <xf numFmtId="3" fontId="20" fillId="14" borderId="110" xfId="0" applyNumberFormat="1" applyFont="1" applyFill="1" applyBorder="1" applyAlignment="1">
      <alignment horizontal="center"/>
    </xf>
    <xf numFmtId="3" fontId="15" fillId="14" borderId="64" xfId="0" applyNumberFormat="1" applyFont="1" applyFill="1" applyBorder="1" applyAlignment="1">
      <alignment horizontal="center"/>
    </xf>
    <xf numFmtId="3" fontId="33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4" borderId="115" xfId="0" applyNumberFormat="1" applyFont="1" applyFill="1" applyBorder="1" applyAlignment="1">
      <alignment horizontal="center" vertical="center" shrinkToFit="1"/>
    </xf>
    <xf numFmtId="3" fontId="14" fillId="0" borderId="116" xfId="0" applyNumberFormat="1" applyFont="1" applyBorder="1" applyAlignment="1">
      <alignment horizontal="center" vertical="center" shrinkToFit="1"/>
    </xf>
    <xf numFmtId="3" fontId="15" fillId="14" borderId="116" xfId="0" applyNumberFormat="1" applyFont="1" applyFill="1" applyBorder="1" applyAlignment="1">
      <alignment horizontal="center" vertical="center" shrinkToFit="1"/>
    </xf>
    <xf numFmtId="3" fontId="15" fillId="14" borderId="117" xfId="0" applyNumberFormat="1" applyFont="1" applyFill="1" applyBorder="1" applyAlignment="1">
      <alignment horizontal="center" vertical="center" shrinkToFit="1"/>
    </xf>
    <xf numFmtId="3" fontId="15" fillId="17" borderId="64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0" fillId="0" borderId="0" xfId="0" applyNumberFormat="1" applyFill="1" applyBorder="1" applyAlignment="1"/>
    <xf numFmtId="3" fontId="15" fillId="16" borderId="19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16" borderId="55" xfId="0" applyNumberFormat="1" applyFont="1" applyFill="1" applyBorder="1" applyAlignment="1">
      <alignment horizontal="center"/>
    </xf>
    <xf numFmtId="3" fontId="16" fillId="14" borderId="37" xfId="0" applyNumberFormat="1" applyFont="1" applyFill="1" applyBorder="1" applyAlignment="1">
      <alignment horizontal="center" vertical="center" wrapText="1"/>
    </xf>
    <xf numFmtId="3" fontId="24" fillId="0" borderId="0" xfId="92" applyNumberFormat="1" applyFont="1" applyFill="1" applyBorder="1" applyAlignment="1">
      <alignment horizontal="right" vertical="center" wrapText="1"/>
    </xf>
    <xf numFmtId="3" fontId="24" fillId="16" borderId="0" xfId="92" applyNumberFormat="1" applyFont="1" applyFill="1" applyBorder="1" applyAlignment="1">
      <alignment horizontal="right" vertical="center" wrapText="1"/>
    </xf>
    <xf numFmtId="3" fontId="15" fillId="14" borderId="122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4" fillId="0" borderId="54" xfId="50" applyNumberFormat="1" applyFont="1" applyFill="1" applyBorder="1" applyAlignment="1">
      <alignment horizontal="center"/>
    </xf>
    <xf numFmtId="165" fontId="14" fillId="0" borderId="55" xfId="50" applyNumberFormat="1" applyFont="1" applyFill="1" applyBorder="1" applyAlignment="1">
      <alignment horizontal="center"/>
    </xf>
    <xf numFmtId="0" fontId="0" fillId="0" borderId="0" xfId="0" applyFill="1" applyBorder="1" applyAlignment="1"/>
    <xf numFmtId="3" fontId="15" fillId="14" borderId="18" xfId="49" applyNumberFormat="1" applyFont="1" applyFill="1" applyBorder="1" applyAlignment="1">
      <alignment horizontal="center"/>
    </xf>
    <xf numFmtId="0" fontId="15" fillId="14" borderId="18" xfId="0" applyNumberFormat="1" applyFont="1" applyFill="1" applyBorder="1" applyAlignment="1">
      <alignment horizontal="center"/>
    </xf>
    <xf numFmtId="3" fontId="15" fillId="14" borderId="18" xfId="0" applyNumberFormat="1" applyFont="1" applyFill="1" applyBorder="1" applyAlignment="1">
      <alignment horizontal="center"/>
    </xf>
    <xf numFmtId="0" fontId="15" fillId="14" borderId="46" xfId="0" applyNumberFormat="1" applyFont="1" applyFill="1" applyBorder="1" applyAlignment="1">
      <alignment horizontal="center"/>
    </xf>
    <xf numFmtId="3" fontId="16" fillId="14" borderId="18" xfId="49" applyNumberFormat="1" applyFont="1" applyFill="1" applyBorder="1" applyAlignment="1">
      <alignment horizontal="center"/>
    </xf>
    <xf numFmtId="3" fontId="15" fillId="14" borderId="46" xfId="49" applyNumberFormat="1" applyFont="1" applyFill="1" applyBorder="1" applyAlignment="1">
      <alignment horizontal="center"/>
    </xf>
    <xf numFmtId="4" fontId="17" fillId="18" borderId="18" xfId="0" applyNumberFormat="1" applyFont="1" applyFill="1" applyBorder="1" applyAlignment="1">
      <alignment horizontal="center"/>
    </xf>
    <xf numFmtId="167" fontId="1" fillId="0" borderId="53" xfId="2" applyNumberFormat="1" applyFont="1" applyFill="1" applyBorder="1" applyAlignment="1">
      <alignment horizontal="right"/>
    </xf>
    <xf numFmtId="3" fontId="1" fillId="9" borderId="54" xfId="33" applyNumberFormat="1" applyFont="1" applyFill="1" applyBorder="1" applyAlignment="1">
      <alignment horizontal="right"/>
    </xf>
    <xf numFmtId="165" fontId="27" fillId="0" borderId="54" xfId="0" applyNumberFormat="1" applyFont="1" applyFill="1" applyBorder="1" applyAlignment="1">
      <alignment horizontal="right"/>
    </xf>
    <xf numFmtId="3" fontId="27" fillId="0" borderId="54" xfId="0" applyNumberFormat="1" applyFont="1" applyBorder="1" applyAlignment="1">
      <alignment horizontal="right"/>
    </xf>
    <xf numFmtId="3" fontId="14" fillId="6" borderId="54" xfId="0" applyNumberFormat="1" applyFont="1" applyFill="1" applyBorder="1" applyAlignment="1">
      <alignment horizontal="right"/>
    </xf>
    <xf numFmtId="165" fontId="27" fillId="0" borderId="55" xfId="0" applyNumberFormat="1" applyFont="1" applyBorder="1" applyAlignment="1">
      <alignment horizontal="right"/>
    </xf>
    <xf numFmtId="3" fontId="15" fillId="14" borderId="123" xfId="0" applyNumberFormat="1" applyFont="1" applyFill="1" applyBorder="1" applyAlignment="1">
      <alignment horizontal="center"/>
    </xf>
    <xf numFmtId="3" fontId="15" fillId="14" borderId="124" xfId="0" applyNumberFormat="1" applyFont="1" applyFill="1" applyBorder="1" applyAlignment="1">
      <alignment horizontal="center"/>
    </xf>
    <xf numFmtId="3" fontId="15" fillId="14" borderId="125" xfId="0" applyNumberFormat="1" applyFont="1" applyFill="1" applyBorder="1" applyAlignment="1">
      <alignment horizontal="center"/>
    </xf>
    <xf numFmtId="3" fontId="19" fillId="15" borderId="126" xfId="0" applyNumberFormat="1" applyFont="1" applyFill="1" applyBorder="1" applyAlignment="1">
      <alignment horizontal="center"/>
    </xf>
    <xf numFmtId="3" fontId="19" fillId="15" borderId="127" xfId="0" applyNumberFormat="1" applyFont="1" applyFill="1" applyBorder="1" applyAlignment="1">
      <alignment horizontal="center"/>
    </xf>
    <xf numFmtId="165" fontId="27" fillId="15" borderId="127" xfId="0" applyNumberFormat="1" applyFont="1" applyFill="1" applyBorder="1" applyAlignment="1">
      <alignment horizontal="center"/>
    </xf>
    <xf numFmtId="165" fontId="19" fillId="15" borderId="128" xfId="0" applyNumberFormat="1" applyFont="1" applyFill="1" applyBorder="1" applyAlignment="1">
      <alignment horizontal="center"/>
    </xf>
    <xf numFmtId="3" fontId="27" fillId="0" borderId="25" xfId="2" applyNumberFormat="1" applyFont="1" applyBorder="1" applyAlignment="1">
      <alignment horizontal="center" wrapText="1"/>
    </xf>
    <xf numFmtId="3" fontId="27" fillId="8" borderId="40" xfId="0" applyNumberFormat="1" applyFont="1" applyFill="1" applyBorder="1" applyAlignment="1">
      <alignment horizontal="right" vertical="center"/>
    </xf>
    <xf numFmtId="165" fontId="27" fillId="0" borderId="40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3" fontId="1" fillId="8" borderId="40" xfId="33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horizontal="center"/>
    </xf>
    <xf numFmtId="3" fontId="14" fillId="6" borderId="40" xfId="0" applyNumberFormat="1" applyFont="1" applyFill="1" applyBorder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3" fontId="1" fillId="0" borderId="7" xfId="2" applyNumberFormat="1" applyFont="1" applyFill="1" applyBorder="1" applyAlignment="1">
      <alignment horizontal="center" wrapText="1"/>
    </xf>
    <xf numFmtId="3" fontId="1" fillId="8" borderId="42" xfId="33" applyNumberFormat="1" applyFont="1" applyFill="1" applyBorder="1" applyAlignment="1">
      <alignment horizontal="right" vertical="center"/>
    </xf>
    <xf numFmtId="165" fontId="27" fillId="0" borderId="42" xfId="0" applyNumberFormat="1" applyFont="1" applyBorder="1" applyAlignment="1">
      <alignment horizontal="center"/>
    </xf>
    <xf numFmtId="3" fontId="27" fillId="0" borderId="42" xfId="0" applyNumberFormat="1" applyFont="1" applyBorder="1" applyAlignment="1">
      <alignment horizontal="center"/>
    </xf>
    <xf numFmtId="3" fontId="19" fillId="0" borderId="42" xfId="0" applyNumberFormat="1" applyFont="1" applyBorder="1" applyAlignment="1">
      <alignment horizontal="center"/>
    </xf>
    <xf numFmtId="3" fontId="14" fillId="6" borderId="42" xfId="0" applyNumberFormat="1" applyFont="1" applyFill="1" applyBorder="1" applyAlignment="1">
      <alignment horizontal="center"/>
    </xf>
    <xf numFmtId="165" fontId="27" fillId="0" borderId="32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15" fillId="14" borderId="45" xfId="0" applyNumberFormat="1" applyFont="1" applyFill="1" applyBorder="1" applyAlignment="1">
      <alignment horizontal="right" vertical="center"/>
    </xf>
    <xf numFmtId="3" fontId="15" fillId="14" borderId="29" xfId="0" applyNumberFormat="1" applyFont="1" applyFill="1" applyBorder="1" applyAlignment="1">
      <alignment horizontal="right" vertical="center"/>
    </xf>
    <xf numFmtId="3" fontId="15" fillId="16" borderId="28" xfId="0" applyNumberFormat="1" applyFont="1" applyFill="1" applyBorder="1" applyAlignment="1">
      <alignment horizontal="right" vertical="center"/>
    </xf>
    <xf numFmtId="3" fontId="15" fillId="15" borderId="28" xfId="0" applyNumberFormat="1" applyFont="1" applyFill="1" applyBorder="1" applyAlignment="1">
      <alignment horizontal="right" vertical="center"/>
    </xf>
    <xf numFmtId="3" fontId="22" fillId="3" borderId="33" xfId="0" applyNumberFormat="1" applyFont="1" applyFill="1" applyBorder="1" applyAlignment="1">
      <alignment horizontal="center"/>
    </xf>
    <xf numFmtId="3" fontId="14" fillId="14" borderId="147" xfId="0" applyNumberFormat="1" applyFont="1" applyFill="1" applyBorder="1" applyAlignment="1">
      <alignment horizontal="left"/>
    </xf>
    <xf numFmtId="3" fontId="14" fillId="14" borderId="21" xfId="0" applyNumberFormat="1" applyFont="1" applyFill="1" applyBorder="1" applyAlignment="1">
      <alignment horizontal="left"/>
    </xf>
    <xf numFmtId="3" fontId="14" fillId="14" borderId="154" xfId="0" applyNumberFormat="1" applyFont="1" applyFill="1" applyBorder="1" applyAlignment="1">
      <alignment horizontal="left"/>
    </xf>
    <xf numFmtId="0" fontId="35" fillId="16" borderId="6" xfId="0" applyFont="1" applyFill="1" applyBorder="1" applyAlignment="1">
      <alignment vertical="center"/>
    </xf>
    <xf numFmtId="3" fontId="34" fillId="16" borderId="28" xfId="0" applyNumberFormat="1" applyFont="1" applyFill="1" applyBorder="1" applyAlignment="1">
      <alignment horizontal="right" vertical="center"/>
    </xf>
    <xf numFmtId="0" fontId="35" fillId="0" borderId="149" xfId="0" applyFont="1" applyFill="1" applyBorder="1" applyAlignment="1">
      <alignment vertical="center" wrapText="1"/>
    </xf>
    <xf numFmtId="3" fontId="34" fillId="0" borderId="28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vertical="center"/>
    </xf>
    <xf numFmtId="0" fontId="35" fillId="16" borderId="150" xfId="0" applyFont="1" applyFill="1" applyBorder="1" applyAlignment="1">
      <alignment vertical="center" wrapText="1"/>
    </xf>
    <xf numFmtId="0" fontId="35" fillId="0" borderId="150" xfId="0" applyFont="1" applyBorder="1" applyAlignment="1">
      <alignment vertical="center" wrapText="1"/>
    </xf>
    <xf numFmtId="3" fontId="34" fillId="0" borderId="152" xfId="0" applyNumberFormat="1" applyFont="1" applyBorder="1" applyAlignment="1">
      <alignment horizontal="right" vertical="center" wrapText="1"/>
    </xf>
    <xf numFmtId="3" fontId="34" fillId="16" borderId="152" xfId="0" applyNumberFormat="1" applyFont="1" applyFill="1" applyBorder="1" applyAlignment="1">
      <alignment horizontal="right" vertical="center" wrapText="1"/>
    </xf>
    <xf numFmtId="0" fontId="35" fillId="0" borderId="150" xfId="0" applyFont="1" applyFill="1" applyBorder="1" applyAlignment="1">
      <alignment vertical="center" wrapText="1"/>
    </xf>
    <xf numFmtId="0" fontId="35" fillId="16" borderId="151" xfId="0" applyFont="1" applyFill="1" applyBorder="1" applyAlignment="1">
      <alignment vertical="center" wrapText="1"/>
    </xf>
    <xf numFmtId="3" fontId="14" fillId="0" borderId="0" xfId="0" applyNumberFormat="1" applyFont="1" applyAlignment="1">
      <alignment horizontal="center"/>
    </xf>
    <xf numFmtId="4" fontId="16" fillId="16" borderId="18" xfId="0" applyNumberFormat="1" applyFont="1" applyFill="1" applyBorder="1" applyAlignment="1">
      <alignment horizontal="center"/>
    </xf>
    <xf numFmtId="3" fontId="16" fillId="16" borderId="21" xfId="0" applyNumberFormat="1" applyFont="1" applyFill="1" applyBorder="1" applyAlignment="1">
      <alignment horizontal="right" vertical="center"/>
    </xf>
    <xf numFmtId="3" fontId="36" fillId="0" borderId="129" xfId="96" applyNumberFormat="1" applyFont="1" applyFill="1" applyBorder="1" applyAlignment="1">
      <alignment horizontal="right" vertical="center" wrapText="1"/>
    </xf>
    <xf numFmtId="3" fontId="17" fillId="0" borderId="83" xfId="0" applyNumberFormat="1" applyFont="1" applyFill="1" applyBorder="1" applyAlignment="1">
      <alignment horizontal="right" vertical="center"/>
    </xf>
    <xf numFmtId="3" fontId="36" fillId="0" borderId="83" xfId="96" applyNumberFormat="1" applyFont="1" applyFill="1" applyBorder="1" applyAlignment="1">
      <alignment horizontal="right" vertical="center" wrapText="1"/>
    </xf>
    <xf numFmtId="3" fontId="36" fillId="0" borderId="102" xfId="96" applyNumberFormat="1" applyFont="1" applyFill="1" applyBorder="1" applyAlignment="1">
      <alignment horizontal="right" vertical="center" wrapText="1"/>
    </xf>
    <xf numFmtId="3" fontId="36" fillId="0" borderId="131" xfId="96" applyNumberFormat="1" applyFont="1" applyFill="1" applyBorder="1" applyAlignment="1">
      <alignment horizontal="right" vertical="center" wrapText="1"/>
    </xf>
    <xf numFmtId="3" fontId="17" fillId="0" borderId="120" xfId="0" applyNumberFormat="1" applyFont="1" applyFill="1" applyBorder="1" applyAlignment="1">
      <alignment horizontal="right" vertical="center"/>
    </xf>
    <xf numFmtId="3" fontId="17" fillId="0" borderId="131" xfId="0" applyNumberFormat="1" applyFont="1" applyFill="1" applyBorder="1" applyAlignment="1">
      <alignment horizontal="right" vertical="center"/>
    </xf>
    <xf numFmtId="3" fontId="17" fillId="0" borderId="120" xfId="0" applyNumberFormat="1" applyFont="1" applyBorder="1" applyAlignment="1">
      <alignment horizontal="right" vertical="center"/>
    </xf>
    <xf numFmtId="3" fontId="17" fillId="0" borderId="135" xfId="0" applyNumberFormat="1" applyFont="1" applyFill="1" applyBorder="1" applyAlignment="1">
      <alignment horizontal="right" vertical="center"/>
    </xf>
    <xf numFmtId="3" fontId="16" fillId="16" borderId="1" xfId="0" applyNumberFormat="1" applyFont="1" applyFill="1" applyBorder="1" applyAlignment="1">
      <alignment horizontal="right" vertical="center"/>
    </xf>
    <xf numFmtId="3" fontId="16" fillId="15" borderId="21" xfId="0" applyNumberFormat="1" applyFont="1" applyFill="1" applyBorder="1" applyAlignment="1">
      <alignment horizontal="right" vertical="center"/>
    </xf>
    <xf numFmtId="3" fontId="36" fillId="0" borderId="132" xfId="96" applyNumberFormat="1" applyFont="1" applyFill="1" applyBorder="1" applyAlignment="1">
      <alignment horizontal="right" vertical="center" wrapText="1"/>
    </xf>
    <xf numFmtId="3" fontId="36" fillId="0" borderId="121" xfId="96" applyNumberFormat="1" applyFont="1" applyFill="1" applyBorder="1" applyAlignment="1">
      <alignment horizontal="right" vertical="center" wrapText="1"/>
    </xf>
    <xf numFmtId="3" fontId="17" fillId="0" borderId="132" xfId="0" applyNumberFormat="1" applyFont="1" applyFill="1" applyBorder="1" applyAlignment="1">
      <alignment horizontal="right" vertical="center"/>
    </xf>
    <xf numFmtId="3" fontId="17" fillId="0" borderId="136" xfId="0" applyNumberFormat="1" applyFont="1" applyFill="1" applyBorder="1" applyAlignment="1">
      <alignment horizontal="right" vertical="center"/>
    </xf>
    <xf numFmtId="3" fontId="36" fillId="0" borderId="136" xfId="96" applyNumberFormat="1" applyFont="1" applyFill="1" applyBorder="1" applyAlignment="1">
      <alignment horizontal="right" vertical="center" wrapText="1"/>
    </xf>
    <xf numFmtId="3" fontId="17" fillId="0" borderId="121" xfId="0" applyNumberFormat="1" applyFont="1" applyBorder="1" applyAlignment="1">
      <alignment horizontal="right" vertical="center"/>
    </xf>
    <xf numFmtId="3" fontId="36" fillId="0" borderId="121" xfId="94" applyNumberFormat="1" applyFont="1" applyFill="1" applyBorder="1" applyAlignment="1">
      <alignment horizontal="right" vertical="center" wrapText="1"/>
    </xf>
    <xf numFmtId="3" fontId="17" fillId="0" borderId="121" xfId="0" applyNumberFormat="1" applyFont="1" applyFill="1" applyBorder="1" applyAlignment="1">
      <alignment horizontal="right" vertical="center"/>
    </xf>
    <xf numFmtId="3" fontId="17" fillId="0" borderId="132" xfId="0" applyNumberFormat="1" applyFont="1" applyBorder="1" applyAlignment="1">
      <alignment horizontal="right" vertical="center"/>
    </xf>
    <xf numFmtId="3" fontId="36" fillId="0" borderId="132" xfId="94" applyNumberFormat="1" applyFont="1" applyFill="1" applyBorder="1" applyAlignment="1">
      <alignment horizontal="right" vertical="center" wrapText="1"/>
    </xf>
    <xf numFmtId="3" fontId="36" fillId="0" borderId="136" xfId="94" applyNumberFormat="1" applyFont="1" applyFill="1" applyBorder="1" applyAlignment="1">
      <alignment horizontal="right" vertical="center" wrapText="1"/>
    </xf>
    <xf numFmtId="3" fontId="36" fillId="0" borderId="132" xfId="95" applyNumberFormat="1" applyFont="1" applyFill="1" applyBorder="1" applyAlignment="1">
      <alignment horizontal="right" vertical="center" wrapText="1"/>
    </xf>
    <xf numFmtId="3" fontId="36" fillId="0" borderId="133" xfId="96" applyNumberFormat="1" applyFont="1" applyFill="1" applyBorder="1" applyAlignment="1">
      <alignment horizontal="right" vertical="center" wrapText="1"/>
    </xf>
    <xf numFmtId="3" fontId="36" fillId="0" borderId="134" xfId="96" applyNumberFormat="1" applyFont="1" applyFill="1" applyBorder="1" applyAlignment="1">
      <alignment horizontal="right" vertical="center" wrapText="1"/>
    </xf>
    <xf numFmtId="3" fontId="36" fillId="0" borderId="137" xfId="96" applyNumberFormat="1" applyFont="1" applyFill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24" fillId="0" borderId="83" xfId="96" applyNumberFormat="1" applyFont="1" applyFill="1" applyBorder="1" applyAlignment="1">
      <alignment horizontal="right" vertical="center" wrapText="1"/>
    </xf>
    <xf numFmtId="3" fontId="24" fillId="0" borderId="102" xfId="96" applyNumberFormat="1" applyFont="1" applyFill="1" applyBorder="1" applyAlignment="1">
      <alignment horizontal="right" vertical="center" wrapText="1"/>
    </xf>
    <xf numFmtId="3" fontId="14" fillId="18" borderId="82" xfId="0" applyNumberFormat="1" applyFont="1" applyFill="1" applyBorder="1" applyAlignment="1">
      <alignment horizontal="right" vertical="center"/>
    </xf>
    <xf numFmtId="3" fontId="15" fillId="16" borderId="50" xfId="0" applyNumberFormat="1" applyFont="1" applyFill="1" applyBorder="1" applyAlignment="1">
      <alignment horizontal="right" vertical="center"/>
    </xf>
    <xf numFmtId="3" fontId="15" fillId="16" borderId="83" xfId="0" applyNumberFormat="1" applyFont="1" applyFill="1" applyBorder="1" applyAlignment="1">
      <alignment horizontal="right" vertical="center"/>
    </xf>
    <xf numFmtId="3" fontId="14" fillId="18" borderId="83" xfId="0" applyNumberFormat="1" applyFont="1" applyFill="1" applyBorder="1" applyAlignment="1">
      <alignment horizontal="right" vertical="center"/>
    </xf>
    <xf numFmtId="3" fontId="15" fillId="16" borderId="84" xfId="0" applyNumberFormat="1" applyFont="1" applyFill="1" applyBorder="1" applyAlignment="1">
      <alignment horizontal="right" vertical="center"/>
    </xf>
    <xf numFmtId="3" fontId="15" fillId="16" borderId="143" xfId="0" applyNumberFormat="1" applyFont="1" applyFill="1" applyBorder="1" applyAlignment="1">
      <alignment horizontal="right" vertical="center"/>
    </xf>
    <xf numFmtId="3" fontId="15" fillId="18" borderId="50" xfId="0" applyNumberFormat="1" applyFont="1" applyFill="1" applyBorder="1" applyAlignment="1">
      <alignment horizontal="right" vertical="center"/>
    </xf>
    <xf numFmtId="3" fontId="14" fillId="18" borderId="85" xfId="0" applyNumberFormat="1" applyFont="1" applyFill="1" applyBorder="1" applyAlignment="1">
      <alignment horizontal="right" vertical="center"/>
    </xf>
    <xf numFmtId="3" fontId="24" fillId="18" borderId="103" xfId="96" applyNumberFormat="1" applyFont="1" applyFill="1" applyBorder="1" applyAlignment="1">
      <alignment horizontal="right" vertical="center" wrapText="1"/>
    </xf>
    <xf numFmtId="3" fontId="28" fillId="16" borderId="51" xfId="96" applyNumberFormat="1" applyFont="1" applyFill="1" applyBorder="1" applyAlignment="1">
      <alignment horizontal="right" vertical="center" wrapText="1"/>
    </xf>
    <xf numFmtId="3" fontId="28" fillId="16" borderId="86" xfId="96" applyNumberFormat="1" applyFont="1" applyFill="1" applyBorder="1" applyAlignment="1">
      <alignment horizontal="right" vertical="center" wrapText="1"/>
    </xf>
    <xf numFmtId="3" fontId="14" fillId="18" borderId="86" xfId="0" applyNumberFormat="1" applyFont="1" applyFill="1" applyBorder="1" applyAlignment="1">
      <alignment horizontal="right" vertical="center"/>
    </xf>
    <xf numFmtId="3" fontId="24" fillId="18" borderId="86" xfId="96" applyNumberFormat="1" applyFont="1" applyFill="1" applyBorder="1" applyAlignment="1">
      <alignment horizontal="right" vertical="center" wrapText="1"/>
    </xf>
    <xf numFmtId="3" fontId="28" fillId="16" borderId="87" xfId="96" applyNumberFormat="1" applyFont="1" applyFill="1" applyBorder="1" applyAlignment="1">
      <alignment horizontal="right" vertical="center" wrapText="1"/>
    </xf>
    <xf numFmtId="3" fontId="28" fillId="16" borderId="144" xfId="96" applyNumberFormat="1" applyFont="1" applyFill="1" applyBorder="1" applyAlignment="1">
      <alignment horizontal="right" vertical="center" wrapText="1"/>
    </xf>
    <xf numFmtId="3" fontId="15" fillId="18" borderId="51" xfId="0" applyNumberFormat="1" applyFont="1" applyFill="1" applyBorder="1" applyAlignment="1">
      <alignment horizontal="right" vertical="center"/>
    </xf>
    <xf numFmtId="3" fontId="14" fillId="18" borderId="138" xfId="0" applyNumberFormat="1" applyFont="1" applyFill="1" applyBorder="1" applyAlignment="1">
      <alignment horizontal="right" vertical="center"/>
    </xf>
    <xf numFmtId="3" fontId="24" fillId="18" borderId="139" xfId="96" applyNumberFormat="1" applyFont="1" applyFill="1" applyBorder="1" applyAlignment="1">
      <alignment horizontal="right" vertical="center" wrapText="1"/>
    </xf>
    <xf numFmtId="3" fontId="28" fillId="16" borderId="140" xfId="96" applyNumberFormat="1" applyFont="1" applyFill="1" applyBorder="1" applyAlignment="1">
      <alignment horizontal="right" vertical="center" wrapText="1"/>
    </xf>
    <xf numFmtId="3" fontId="28" fillId="16" borderId="141" xfId="96" applyNumberFormat="1" applyFont="1" applyFill="1" applyBorder="1" applyAlignment="1">
      <alignment horizontal="right" vertical="center" wrapText="1"/>
    </xf>
    <xf numFmtId="3" fontId="14" fillId="18" borderId="141" xfId="0" applyNumberFormat="1" applyFont="1" applyFill="1" applyBorder="1" applyAlignment="1">
      <alignment horizontal="right" vertical="center"/>
    </xf>
    <xf numFmtId="3" fontId="24" fillId="18" borderId="141" xfId="96" applyNumberFormat="1" applyFont="1" applyFill="1" applyBorder="1" applyAlignment="1">
      <alignment horizontal="right" vertical="center" wrapText="1"/>
    </xf>
    <xf numFmtId="3" fontId="28" fillId="16" borderId="142" xfId="96" applyNumberFormat="1" applyFont="1" applyFill="1" applyBorder="1" applyAlignment="1">
      <alignment horizontal="right" vertical="center" wrapText="1"/>
    </xf>
    <xf numFmtId="3" fontId="28" fillId="16" borderId="145" xfId="96" applyNumberFormat="1" applyFont="1" applyFill="1" applyBorder="1" applyAlignment="1">
      <alignment horizontal="right" vertical="center" wrapText="1"/>
    </xf>
    <xf numFmtId="3" fontId="15" fillId="18" borderId="140" xfId="0" applyNumberFormat="1" applyFont="1" applyFill="1" applyBorder="1" applyAlignment="1">
      <alignment horizontal="right" vertical="center"/>
    </xf>
    <xf numFmtId="3" fontId="14" fillId="18" borderId="104" xfId="0" applyNumberFormat="1" applyFont="1" applyFill="1" applyBorder="1" applyAlignment="1">
      <alignment horizontal="right" vertical="center"/>
    </xf>
    <xf numFmtId="3" fontId="24" fillId="18" borderId="105" xfId="96" applyNumberFormat="1" applyFont="1" applyFill="1" applyBorder="1" applyAlignment="1">
      <alignment horizontal="right" vertical="center" wrapText="1"/>
    </xf>
    <xf numFmtId="3" fontId="28" fillId="16" borderId="52" xfId="96" applyNumberFormat="1" applyFont="1" applyFill="1" applyBorder="1" applyAlignment="1">
      <alignment horizontal="right" vertical="center" wrapText="1"/>
    </xf>
    <xf numFmtId="3" fontId="28" fillId="16" borderId="106" xfId="96" applyNumberFormat="1" applyFont="1" applyFill="1" applyBorder="1" applyAlignment="1">
      <alignment horizontal="right" vertical="center" wrapText="1"/>
    </xf>
    <xf numFmtId="3" fontId="14" fillId="18" borderId="106" xfId="0" applyNumberFormat="1" applyFont="1" applyFill="1" applyBorder="1" applyAlignment="1">
      <alignment horizontal="right" vertical="center"/>
    </xf>
    <xf numFmtId="3" fontId="24" fillId="18" borderId="106" xfId="96" applyNumberFormat="1" applyFont="1" applyFill="1" applyBorder="1" applyAlignment="1">
      <alignment horizontal="right" vertical="center" wrapText="1"/>
    </xf>
    <xf numFmtId="3" fontId="28" fillId="16" borderId="107" xfId="96" applyNumberFormat="1" applyFont="1" applyFill="1" applyBorder="1" applyAlignment="1">
      <alignment horizontal="right" vertical="center" wrapText="1"/>
    </xf>
    <xf numFmtId="3" fontId="28" fillId="16" borderId="146" xfId="96" applyNumberFormat="1" applyFont="1" applyFill="1" applyBorder="1" applyAlignment="1">
      <alignment horizontal="right" vertical="center" wrapText="1"/>
    </xf>
    <xf numFmtId="3" fontId="15" fillId="18" borderId="52" xfId="0" applyNumberFormat="1" applyFont="1" applyFill="1" applyBorder="1" applyAlignment="1">
      <alignment horizontal="right" vertical="center"/>
    </xf>
    <xf numFmtId="9" fontId="0" fillId="0" borderId="0" xfId="100" applyFont="1"/>
    <xf numFmtId="168" fontId="0" fillId="0" borderId="0" xfId="100" applyNumberFormat="1" applyFont="1"/>
    <xf numFmtId="3" fontId="0" fillId="0" borderId="0" xfId="0" applyNumberFormat="1"/>
    <xf numFmtId="3" fontId="14" fillId="0" borderId="0" xfId="0" applyNumberFormat="1" applyFont="1" applyFill="1"/>
    <xf numFmtId="3" fontId="15" fillId="16" borderId="6" xfId="0" applyNumberFormat="1" applyFont="1" applyFill="1" applyBorder="1" applyAlignment="1">
      <alignment horizontal="right" vertical="center"/>
    </xf>
    <xf numFmtId="3" fontId="15" fillId="14" borderId="67" xfId="0" applyNumberFormat="1" applyFont="1" applyFill="1" applyBorder="1" applyAlignment="1">
      <alignment horizontal="center"/>
    </xf>
    <xf numFmtId="3" fontId="15" fillId="14" borderId="90" xfId="0" applyNumberFormat="1" applyFont="1" applyFill="1" applyBorder="1" applyAlignment="1">
      <alignment horizontal="center"/>
    </xf>
    <xf numFmtId="3" fontId="19" fillId="14" borderId="90" xfId="0" applyNumberFormat="1" applyFont="1" applyFill="1" applyBorder="1" applyAlignment="1">
      <alignment horizontal="center"/>
    </xf>
    <xf numFmtId="3" fontId="15" fillId="16" borderId="28" xfId="0" applyNumberFormat="1" applyFont="1" applyFill="1" applyBorder="1" applyAlignment="1">
      <alignment horizontal="center" vertical="center"/>
    </xf>
    <xf numFmtId="3" fontId="15" fillId="16" borderId="89" xfId="0" applyNumberFormat="1" applyFont="1" applyFill="1" applyBorder="1" applyAlignment="1">
      <alignment horizontal="center" vertical="center"/>
    </xf>
    <xf numFmtId="3" fontId="15" fillId="16" borderId="6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right" shrinkToFit="1"/>
    </xf>
    <xf numFmtId="3" fontId="14" fillId="0" borderId="53" xfId="0" applyNumberFormat="1" applyFont="1" applyFill="1" applyBorder="1" applyAlignment="1">
      <alignment horizontal="right" shrinkToFit="1"/>
    </xf>
    <xf numFmtId="3" fontId="14" fillId="0" borderId="0" xfId="0" applyNumberFormat="1" applyFont="1" applyAlignment="1">
      <alignment horizontal="center"/>
    </xf>
    <xf numFmtId="10" fontId="0" fillId="0" borderId="0" xfId="100" applyNumberFormat="1" applyFont="1"/>
    <xf numFmtId="9" fontId="17" fillId="0" borderId="0" xfId="100" applyFont="1" applyAlignment="1">
      <alignment horizontal="center" vertical="center"/>
    </xf>
    <xf numFmtId="3" fontId="36" fillId="18" borderId="86" xfId="96" applyNumberFormat="1" applyFont="1" applyFill="1" applyBorder="1" applyAlignment="1">
      <alignment horizontal="right" vertical="center" wrapText="1"/>
    </xf>
    <xf numFmtId="3" fontId="36" fillId="18" borderId="103" xfId="96" applyNumberFormat="1" applyFont="1" applyFill="1" applyBorder="1" applyAlignment="1">
      <alignment horizontal="right" vertical="center" wrapText="1"/>
    </xf>
    <xf numFmtId="3" fontId="36" fillId="18" borderId="130" xfId="96" applyNumberFormat="1" applyFont="1" applyFill="1" applyBorder="1" applyAlignment="1">
      <alignment horizontal="right" vertical="center" wrapText="1"/>
    </xf>
    <xf numFmtId="3" fontId="34" fillId="18" borderId="152" xfId="0" applyNumberFormat="1" applyFont="1" applyFill="1" applyBorder="1" applyAlignment="1">
      <alignment horizontal="right" vertical="center" wrapText="1"/>
    </xf>
    <xf numFmtId="4" fontId="19" fillId="16" borderId="42" xfId="0" applyNumberFormat="1" applyFont="1" applyFill="1" applyBorder="1" applyAlignment="1">
      <alignment horizontal="right" vertical="center"/>
    </xf>
    <xf numFmtId="4" fontId="19" fillId="16" borderId="32" xfId="0" applyNumberFormat="1" applyFont="1" applyFill="1" applyBorder="1" applyAlignment="1">
      <alignment horizontal="right" vertical="center"/>
    </xf>
    <xf numFmtId="1" fontId="15" fillId="14" borderId="0" xfId="50" applyNumberFormat="1" applyFont="1" applyFill="1" applyBorder="1" applyAlignment="1">
      <alignment horizontal="center"/>
    </xf>
    <xf numFmtId="3" fontId="14" fillId="0" borderId="0" xfId="50" applyNumberFormat="1" applyFont="1" applyFill="1" applyBorder="1" applyAlignment="1">
      <alignment horizontal="center"/>
    </xf>
    <xf numFmtId="165" fontId="14" fillId="0" borderId="0" xfId="50" applyNumberFormat="1" applyFont="1" applyFill="1" applyBorder="1" applyAlignment="1">
      <alignment horizontal="center"/>
    </xf>
    <xf numFmtId="0" fontId="15" fillId="3" borderId="53" xfId="50" applyNumberFormat="1" applyFont="1" applyFill="1" applyBorder="1" applyAlignment="1">
      <alignment horizontal="center"/>
    </xf>
    <xf numFmtId="3" fontId="14" fillId="0" borderId="54" xfId="50" applyNumberFormat="1" applyFont="1" applyBorder="1" applyAlignment="1">
      <alignment horizontal="center"/>
    </xf>
    <xf numFmtId="165" fontId="14" fillId="0" borderId="54" xfId="50" applyNumberFormat="1" applyFont="1" applyBorder="1" applyAlignment="1">
      <alignment horizontal="center"/>
    </xf>
    <xf numFmtId="3" fontId="14" fillId="4" borderId="0" xfId="50" applyNumberFormat="1" applyFont="1" applyFill="1" applyBorder="1" applyAlignment="1">
      <alignment horizontal="center"/>
    </xf>
    <xf numFmtId="165" fontId="14" fillId="4" borderId="0" xfId="50" applyNumberFormat="1" applyFont="1" applyFill="1" applyBorder="1" applyAlignment="1">
      <alignment horizontal="center"/>
    </xf>
    <xf numFmtId="1" fontId="15" fillId="14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 vertical="center"/>
    </xf>
    <xf numFmtId="2" fontId="14" fillId="16" borderId="14" xfId="0" applyNumberFormat="1" applyFont="1" applyFill="1" applyBorder="1" applyAlignment="1">
      <alignment horizontal="center" vertical="center"/>
    </xf>
    <xf numFmtId="2" fontId="15" fillId="15" borderId="30" xfId="0" applyNumberFormat="1" applyFont="1" applyFill="1" applyBorder="1" applyAlignment="1">
      <alignment horizontal="center" vertical="center"/>
    </xf>
    <xf numFmtId="4" fontId="19" fillId="16" borderId="20" xfId="0" applyNumberFormat="1" applyFont="1" applyFill="1" applyBorder="1" applyAlignment="1">
      <alignment horizontal="right" vertical="center"/>
    </xf>
    <xf numFmtId="4" fontId="19" fillId="16" borderId="35" xfId="0" applyNumberFormat="1" applyFont="1" applyFill="1" applyBorder="1" applyAlignment="1">
      <alignment horizontal="right" vertical="center"/>
    </xf>
    <xf numFmtId="4" fontId="27" fillId="0" borderId="18" xfId="0" applyNumberFormat="1" applyFont="1" applyFill="1" applyBorder="1" applyAlignment="1">
      <alignment horizontal="right" vertical="center"/>
    </xf>
    <xf numFmtId="4" fontId="27" fillId="16" borderId="20" xfId="0" applyNumberFormat="1" applyFont="1" applyFill="1" applyBorder="1" applyAlignment="1">
      <alignment horizontal="right" vertical="center"/>
    </xf>
    <xf numFmtId="4" fontId="15" fillId="16" borderId="8" xfId="0" applyNumberFormat="1" applyFont="1" applyFill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4" fontId="15" fillId="16" borderId="63" xfId="0" applyNumberFormat="1" applyFont="1" applyFill="1" applyBorder="1" applyAlignment="1">
      <alignment horizontal="right" vertical="center"/>
    </xf>
    <xf numFmtId="4" fontId="15" fillId="15" borderId="66" xfId="0" applyNumberFormat="1" applyFont="1" applyFill="1" applyBorder="1" applyAlignment="1">
      <alignment horizontal="right" vertical="center"/>
    </xf>
    <xf numFmtId="4" fontId="15" fillId="16" borderId="60" xfId="0" applyNumberFormat="1" applyFont="1" applyFill="1" applyBorder="1" applyAlignment="1">
      <alignment horizontal="right" vertical="center"/>
    </xf>
    <xf numFmtId="4" fontId="14" fillId="0" borderId="60" xfId="0" applyNumberFormat="1" applyFont="1" applyBorder="1" applyAlignment="1">
      <alignment horizontal="right" vertical="center"/>
    </xf>
    <xf numFmtId="4" fontId="15" fillId="16" borderId="3" xfId="0" applyNumberFormat="1" applyFont="1" applyFill="1" applyBorder="1" applyAlignment="1">
      <alignment horizontal="right" vertical="center"/>
    </xf>
    <xf numFmtId="4" fontId="15" fillId="15" borderId="68" xfId="0" applyNumberFormat="1" applyFont="1" applyFill="1" applyBorder="1" applyAlignment="1">
      <alignment horizontal="right" vertical="center"/>
    </xf>
    <xf numFmtId="4" fontId="15" fillId="16" borderId="19" xfId="0" applyNumberFormat="1" applyFont="1" applyFill="1" applyBorder="1" applyAlignment="1">
      <alignment horizontal="right" vertical="center"/>
    </xf>
    <xf numFmtId="4" fontId="15" fillId="0" borderId="19" xfId="0" applyNumberFormat="1" applyFont="1" applyBorder="1" applyAlignment="1">
      <alignment horizontal="right" vertical="center"/>
    </xf>
    <xf numFmtId="4" fontId="15" fillId="16" borderId="55" xfId="0" applyNumberFormat="1" applyFont="1" applyFill="1" applyBorder="1" applyAlignment="1">
      <alignment horizontal="right" vertical="center"/>
    </xf>
    <xf numFmtId="4" fontId="15" fillId="15" borderId="70" xfId="0" applyNumberFormat="1" applyFont="1" applyFill="1" applyBorder="1" applyAlignment="1">
      <alignment horizontal="right" vertical="center"/>
    </xf>
    <xf numFmtId="2" fontId="15" fillId="0" borderId="94" xfId="0" applyNumberFormat="1" applyFont="1" applyFill="1" applyBorder="1" applyAlignment="1">
      <alignment horizontal="right" vertical="center"/>
    </xf>
    <xf numFmtId="2" fontId="15" fillId="16" borderId="95" xfId="0" applyNumberFormat="1" applyFont="1" applyFill="1" applyBorder="1" applyAlignment="1">
      <alignment horizontal="right" vertical="center"/>
    </xf>
    <xf numFmtId="2" fontId="15" fillId="0" borderId="95" xfId="0" applyNumberFormat="1" applyFont="1" applyFill="1" applyBorder="1" applyAlignment="1">
      <alignment horizontal="right" vertical="center"/>
    </xf>
    <xf numFmtId="2" fontId="15" fillId="14" borderId="70" xfId="0" applyNumberFormat="1" applyFont="1" applyFill="1" applyBorder="1" applyAlignment="1">
      <alignment horizontal="center"/>
    </xf>
    <xf numFmtId="0" fontId="14" fillId="18" borderId="0" xfId="0" applyFont="1" applyFill="1"/>
    <xf numFmtId="3" fontId="33" fillId="18" borderId="0" xfId="0" applyNumberFormat="1" applyFont="1" applyFill="1" applyAlignment="1">
      <alignment horizontal="center"/>
    </xf>
    <xf numFmtId="0" fontId="18" fillId="0" borderId="0" xfId="1" applyFont="1" applyAlignment="1" applyProtection="1">
      <protection locked="0"/>
    </xf>
    <xf numFmtId="2" fontId="34" fillId="16" borderId="148" xfId="100" applyNumberFormat="1" applyFont="1" applyFill="1" applyBorder="1" applyAlignment="1">
      <alignment horizontal="right" vertical="center" wrapText="1"/>
    </xf>
    <xf numFmtId="2" fontId="34" fillId="16" borderId="152" xfId="0" applyNumberFormat="1" applyFont="1" applyFill="1" applyBorder="1" applyAlignment="1">
      <alignment horizontal="right" vertical="center" wrapText="1"/>
    </xf>
    <xf numFmtId="2" fontId="34" fillId="0" borderId="152" xfId="0" applyNumberFormat="1" applyFont="1" applyBorder="1" applyAlignment="1">
      <alignment horizontal="right" vertical="center" wrapText="1"/>
    </xf>
    <xf numFmtId="2" fontId="34" fillId="0" borderId="152" xfId="100" applyNumberFormat="1" applyFont="1" applyFill="1" applyBorder="1" applyAlignment="1">
      <alignment horizontal="right" vertical="center" wrapText="1"/>
    </xf>
    <xf numFmtId="2" fontId="34" fillId="16" borderId="152" xfId="100" applyNumberFormat="1" applyFont="1" applyFill="1" applyBorder="1" applyAlignment="1">
      <alignment horizontal="right" vertical="center" wrapText="1"/>
    </xf>
    <xf numFmtId="2" fontId="34" fillId="16" borderId="153" xfId="0" applyNumberFormat="1" applyFont="1" applyFill="1" applyBorder="1" applyAlignment="1">
      <alignment horizontal="right" vertical="center" wrapText="1"/>
    </xf>
    <xf numFmtId="0" fontId="13" fillId="0" borderId="0" xfId="1" applyAlignment="1" applyProtection="1">
      <alignment horizontal="left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7" borderId="112" xfId="0" applyNumberFormat="1" applyFont="1" applyFill="1" applyBorder="1" applyAlignment="1">
      <alignment horizontal="center" vertical="center" shrinkToFit="1"/>
    </xf>
    <xf numFmtId="3" fontId="15" fillId="17" borderId="113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7" borderId="15" xfId="0" applyNumberFormat="1" applyFont="1" applyFill="1" applyBorder="1" applyAlignment="1">
      <alignment horizontal="center" shrinkToFit="1"/>
    </xf>
    <xf numFmtId="3" fontId="15" fillId="17" borderId="16" xfId="0" applyNumberFormat="1" applyFont="1" applyFill="1" applyBorder="1" applyAlignment="1">
      <alignment horizontal="center" shrinkToFit="1"/>
    </xf>
    <xf numFmtId="3" fontId="15" fillId="17" borderId="56" xfId="0" applyNumberFormat="1" applyFont="1" applyFill="1" applyBorder="1" applyAlignment="1">
      <alignment horizontal="center" shrinkToFit="1"/>
    </xf>
    <xf numFmtId="3" fontId="15" fillId="17" borderId="58" xfId="0" applyNumberFormat="1" applyFont="1" applyFill="1" applyBorder="1" applyAlignment="1">
      <alignment horizontal="center" shrinkToFit="1"/>
    </xf>
    <xf numFmtId="3" fontId="15" fillId="17" borderId="57" xfId="0" applyNumberFormat="1" applyFont="1" applyFill="1" applyBorder="1" applyAlignment="1">
      <alignment horizontal="center" shrinkToFit="1"/>
    </xf>
    <xf numFmtId="3" fontId="15" fillId="14" borderId="15" xfId="0" applyNumberFormat="1" applyFont="1" applyFill="1" applyBorder="1" applyAlignment="1">
      <alignment horizontal="center" vertical="center" shrinkToFit="1"/>
    </xf>
    <xf numFmtId="3" fontId="15" fillId="14" borderId="53" xfId="0" applyNumberFormat="1" applyFont="1" applyFill="1" applyBorder="1" applyAlignment="1">
      <alignment horizontal="center" vertical="center" shrinkToFit="1"/>
    </xf>
    <xf numFmtId="3" fontId="15" fillId="14" borderId="16" xfId="0" applyNumberFormat="1" applyFont="1" applyFill="1" applyBorder="1" applyAlignment="1">
      <alignment horizontal="center" vertical="center" shrinkToFit="1"/>
    </xf>
    <xf numFmtId="3" fontId="15" fillId="14" borderId="5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7" fillId="0" borderId="0" xfId="0" applyFont="1" applyAlignment="1"/>
    <xf numFmtId="3" fontId="15" fillId="14" borderId="71" xfId="0" applyNumberFormat="1" applyFont="1" applyFill="1" applyBorder="1" applyAlignment="1">
      <alignment horizontal="center"/>
    </xf>
    <xf numFmtId="3" fontId="15" fillId="14" borderId="72" xfId="0" applyNumberFormat="1" applyFont="1" applyFill="1" applyBorder="1" applyAlignment="1">
      <alignment horizontal="center"/>
    </xf>
    <xf numFmtId="3" fontId="15" fillId="14" borderId="73" xfId="0" applyNumberFormat="1" applyFont="1" applyFill="1" applyBorder="1" applyAlignment="1">
      <alignment horizontal="center"/>
    </xf>
    <xf numFmtId="3" fontId="15" fillId="14" borderId="74" xfId="0" applyNumberFormat="1" applyFont="1" applyFill="1" applyBorder="1" applyAlignment="1">
      <alignment horizontal="center"/>
    </xf>
    <xf numFmtId="3" fontId="15" fillId="14" borderId="75" xfId="0" applyNumberFormat="1" applyFont="1" applyFill="1" applyBorder="1" applyAlignment="1">
      <alignment horizontal="center" vertical="center"/>
    </xf>
    <xf numFmtId="3" fontId="15" fillId="14" borderId="78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16" fillId="3" borderId="71" xfId="0" applyNumberFormat="1" applyFont="1" applyFill="1" applyBorder="1" applyAlignment="1">
      <alignment horizontal="center"/>
    </xf>
    <xf numFmtId="3" fontId="16" fillId="3" borderId="72" xfId="0" applyNumberFormat="1" applyFont="1" applyFill="1" applyBorder="1" applyAlignment="1">
      <alignment horizontal="center"/>
    </xf>
    <xf numFmtId="3" fontId="16" fillId="3" borderId="73" xfId="0" applyNumberFormat="1" applyFont="1" applyFill="1" applyBorder="1" applyAlignment="1">
      <alignment horizontal="center"/>
    </xf>
    <xf numFmtId="3" fontId="16" fillId="3" borderId="58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6" borderId="16" xfId="0" applyNumberFormat="1" applyFont="1" applyFill="1" applyBorder="1" applyAlignment="1">
      <alignment horizontal="center"/>
    </xf>
    <xf numFmtId="3" fontId="16" fillId="16" borderId="56" xfId="0" applyNumberFormat="1" applyFont="1" applyFill="1" applyBorder="1" applyAlignment="1">
      <alignment horizont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96" xfId="0" applyNumberFormat="1" applyFont="1" applyFill="1" applyBorder="1" applyAlignment="1">
      <alignment horizontal="center"/>
    </xf>
    <xf numFmtId="3" fontId="16" fillId="3" borderId="147" xfId="0" applyNumberFormat="1" applyFont="1" applyFill="1" applyBorder="1" applyAlignment="1">
      <alignment horizontal="center" vertical="center"/>
    </xf>
    <xf numFmtId="3" fontId="16" fillId="3" borderId="148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16" fillId="3" borderId="97" xfId="0" applyNumberFormat="1" applyFont="1" applyFill="1" applyBorder="1" applyAlignment="1">
      <alignment horizontal="center" vertical="center"/>
    </xf>
    <xf numFmtId="3" fontId="16" fillId="3" borderId="101" xfId="0" applyNumberFormat="1" applyFont="1" applyFill="1" applyBorder="1" applyAlignment="1">
      <alignment horizontal="center" vertical="center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showGridLines="0" tabSelected="1" view="pageLayout" zoomScaleNormal="100" workbookViewId="0"/>
  </sheetViews>
  <sheetFormatPr baseColWidth="10" defaultRowHeight="12.5" x14ac:dyDescent="0.25"/>
  <cols>
    <col min="1" max="1" width="155.81640625" customWidth="1"/>
  </cols>
  <sheetData>
    <row r="3" spans="1:12" ht="15.5" x14ac:dyDescent="0.35">
      <c r="A3" s="7" t="s">
        <v>378</v>
      </c>
    </row>
    <row r="5" spans="1:12" ht="13" x14ac:dyDescent="0.3">
      <c r="A5" s="9" t="s">
        <v>290</v>
      </c>
    </row>
    <row r="7" spans="1:12" x14ac:dyDescent="0.25">
      <c r="A7" s="586" t="s">
        <v>379</v>
      </c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</row>
    <row r="8" spans="1:12" x14ac:dyDescent="0.25">
      <c r="A8" s="5" t="s">
        <v>380</v>
      </c>
    </row>
    <row r="10" spans="1:12" ht="13" x14ac:dyDescent="0.3">
      <c r="A10" s="10" t="s">
        <v>270</v>
      </c>
    </row>
    <row r="12" spans="1:12" x14ac:dyDescent="0.25">
      <c r="A12" s="5" t="s">
        <v>277</v>
      </c>
    </row>
    <row r="13" spans="1:12" x14ac:dyDescent="0.25">
      <c r="A13" s="5" t="s">
        <v>278</v>
      </c>
    </row>
    <row r="14" spans="1:12" x14ac:dyDescent="0.25">
      <c r="A14" s="5" t="s">
        <v>279</v>
      </c>
    </row>
    <row r="15" spans="1:12" x14ac:dyDescent="0.25">
      <c r="A15" s="5" t="s">
        <v>280</v>
      </c>
    </row>
    <row r="17" spans="1:1" ht="13" x14ac:dyDescent="0.3">
      <c r="A17" s="11" t="s">
        <v>291</v>
      </c>
    </row>
    <row r="19" spans="1:1" x14ac:dyDescent="0.25">
      <c r="A19" s="5" t="s">
        <v>292</v>
      </c>
    </row>
    <row r="21" spans="1:1" ht="13" x14ac:dyDescent="0.3">
      <c r="A21" s="12" t="s">
        <v>272</v>
      </c>
    </row>
    <row r="23" spans="1:1" x14ac:dyDescent="0.25">
      <c r="A23" s="5" t="s">
        <v>281</v>
      </c>
    </row>
    <row r="24" spans="1:1" x14ac:dyDescent="0.25">
      <c r="A24" s="5" t="s">
        <v>282</v>
      </c>
    </row>
    <row r="25" spans="1:1" x14ac:dyDescent="0.25">
      <c r="A25" s="5" t="s">
        <v>283</v>
      </c>
    </row>
    <row r="26" spans="1:1" x14ac:dyDescent="0.25">
      <c r="A26" s="5" t="s">
        <v>284</v>
      </c>
    </row>
    <row r="27" spans="1:1" x14ac:dyDescent="0.25">
      <c r="A27" s="5" t="s">
        <v>285</v>
      </c>
    </row>
    <row r="28" spans="1:1" x14ac:dyDescent="0.25">
      <c r="A28" s="5" t="s">
        <v>286</v>
      </c>
    </row>
    <row r="30" spans="1:1" ht="13" x14ac:dyDescent="0.3">
      <c r="A30" s="13" t="s">
        <v>273</v>
      </c>
    </row>
    <row r="32" spans="1:1" x14ac:dyDescent="0.25">
      <c r="A32" s="5" t="s">
        <v>287</v>
      </c>
    </row>
    <row r="33" spans="1:1" x14ac:dyDescent="0.25">
      <c r="A33" s="5" t="s">
        <v>288</v>
      </c>
    </row>
    <row r="34" spans="1:1" x14ac:dyDescent="0.25">
      <c r="A34" s="5" t="s">
        <v>289</v>
      </c>
    </row>
    <row r="35" spans="1:1" x14ac:dyDescent="0.25">
      <c r="A35" s="5" t="s">
        <v>311</v>
      </c>
    </row>
    <row r="37" spans="1:1" x14ac:dyDescent="0.25">
      <c r="A37" s="8" t="s">
        <v>275</v>
      </c>
    </row>
  </sheetData>
  <mergeCells count="1">
    <mergeCell ref="A7:L7"/>
  </mergeCells>
  <hyperlinks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7" location="'RESUMEN DATOS'!A1" display="RESUMEN DE DATOS"/>
    <hyperlink ref="A35" location="'Tabla 17'!Títulos_a_imprimir" display="TABLA 17   PERSONAS CON DISCAPACIDAD EN MADRID CAPITAL POR DISTRITOS, TIPOLOGÍA Y GÉNERO"/>
    <hyperlink ref="A7:L7" location="'Tabla 1'!Títulos_a_imprimir" display="TABLA 1      EVOLUCION DEL NUMERO DE PERSONAS CON DISCAPACIDAD 2014-2020 SEGÚN TIPOLOGÍA"/>
    <hyperlink ref="A8" location="'Tabla 2'!Área_de_impresión" display="TABLA 2     EVOLUCION DEL Nº Y PROPORCIÓN DE PERSONAS CON DISCAPACIDAD MAYORES Y MENORES DE 65 AÑOS EN RELACIÓN A LA POBLACIÓN 2011-2020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B2:K25"/>
  <sheetViews>
    <sheetView topLeftCell="A9" zoomScale="145" zoomScaleNormal="145" zoomScaleSheetLayoutView="115" workbookViewId="0">
      <selection activeCell="B18" sqref="B18"/>
    </sheetView>
  </sheetViews>
  <sheetFormatPr baseColWidth="10" defaultColWidth="11.453125" defaultRowHeight="13" x14ac:dyDescent="0.3"/>
  <cols>
    <col min="1" max="1" width="2.81640625" style="39" customWidth="1"/>
    <col min="2" max="2" width="26.1796875" style="39" customWidth="1"/>
    <col min="3" max="10" width="11.453125" style="39" customWidth="1"/>
    <col min="11" max="11" width="14.453125" style="39" customWidth="1"/>
    <col min="12" max="12" width="15" style="39" customWidth="1"/>
    <col min="13" max="16384" width="11.453125" style="39"/>
  </cols>
  <sheetData>
    <row r="2" spans="2:11" ht="14.5" x14ac:dyDescent="0.35">
      <c r="C2" s="616" t="s">
        <v>268</v>
      </c>
      <c r="D2" s="616"/>
      <c r="E2" s="616"/>
      <c r="F2" s="616"/>
      <c r="G2" s="616"/>
      <c r="H2" s="616"/>
      <c r="I2" s="616"/>
      <c r="J2" s="616"/>
    </row>
    <row r="3" spans="2:11" x14ac:dyDescent="0.3">
      <c r="J3" s="579" t="s">
        <v>276</v>
      </c>
    </row>
    <row r="4" spans="2:11" x14ac:dyDescent="0.3">
      <c r="C4" s="617" t="s">
        <v>72</v>
      </c>
      <c r="D4" s="617"/>
      <c r="E4" s="617"/>
      <c r="F4" s="617"/>
      <c r="G4" s="617"/>
      <c r="H4" s="617"/>
      <c r="I4" s="617"/>
      <c r="J4" s="617"/>
      <c r="K4" s="32"/>
    </row>
    <row r="5" spans="2:11" x14ac:dyDescent="0.3">
      <c r="B5" s="35"/>
      <c r="C5" s="589" t="s">
        <v>0</v>
      </c>
      <c r="D5" s="589"/>
      <c r="E5" s="589"/>
      <c r="F5" s="589"/>
      <c r="G5" s="589"/>
      <c r="H5" s="589"/>
      <c r="I5" s="589"/>
      <c r="J5" s="589"/>
    </row>
    <row r="6" spans="2:11" x14ac:dyDescent="0.3">
      <c r="B6" s="35"/>
      <c r="C6" s="35"/>
      <c r="D6" s="35"/>
      <c r="E6" s="35"/>
      <c r="F6" s="35"/>
      <c r="G6" s="35"/>
      <c r="H6" s="35"/>
      <c r="I6" s="35"/>
      <c r="J6" s="35"/>
    </row>
    <row r="7" spans="2:11" x14ac:dyDescent="0.3">
      <c r="B7" s="35"/>
      <c r="C7" s="35"/>
      <c r="D7" s="35"/>
      <c r="E7" s="35"/>
      <c r="F7" s="35"/>
      <c r="G7" s="35"/>
      <c r="H7" s="35"/>
      <c r="I7" s="35"/>
      <c r="J7" s="35"/>
    </row>
    <row r="8" spans="2:11" ht="13.5" thickBot="1" x14ac:dyDescent="0.35">
      <c r="B8" s="35"/>
      <c r="C8" s="35"/>
      <c r="D8" s="35"/>
      <c r="E8" s="35"/>
      <c r="F8" s="35"/>
      <c r="G8" s="35"/>
      <c r="H8" s="35"/>
      <c r="I8" s="35"/>
      <c r="J8" s="35"/>
    </row>
    <row r="9" spans="2:11" ht="15.5" thickTop="1" thickBot="1" x14ac:dyDescent="0.4">
      <c r="B9" s="84"/>
      <c r="C9" s="159" t="s">
        <v>46</v>
      </c>
      <c r="D9" s="128" t="s">
        <v>1</v>
      </c>
      <c r="E9" s="128" t="s">
        <v>47</v>
      </c>
      <c r="F9" s="128" t="s">
        <v>1</v>
      </c>
      <c r="G9" s="128" t="s">
        <v>48</v>
      </c>
      <c r="H9" s="128" t="s">
        <v>1</v>
      </c>
      <c r="I9" s="128" t="s">
        <v>15</v>
      </c>
      <c r="J9" s="129" t="s">
        <v>1</v>
      </c>
    </row>
    <row r="10" spans="2:11" ht="14.5" x14ac:dyDescent="0.35">
      <c r="B10" s="166" t="s">
        <v>20</v>
      </c>
      <c r="C10" s="311">
        <v>3963</v>
      </c>
      <c r="D10" s="312">
        <v>1.6251394265468146</v>
      </c>
      <c r="E10" s="306">
        <v>257</v>
      </c>
      <c r="F10" s="312">
        <v>0.29097414066391919</v>
      </c>
      <c r="G10" s="306">
        <v>144</v>
      </c>
      <c r="H10" s="312">
        <v>0.24979617326140127</v>
      </c>
      <c r="I10" s="307">
        <v>4364</v>
      </c>
      <c r="J10" s="313">
        <v>1.1194709448037208</v>
      </c>
    </row>
    <row r="11" spans="2:11" ht="14.5" x14ac:dyDescent="0.35">
      <c r="B11" s="167" t="s">
        <v>45</v>
      </c>
      <c r="C11" s="311">
        <v>19538</v>
      </c>
      <c r="D11" s="312">
        <v>8.0121055048881313</v>
      </c>
      <c r="E11" s="306">
        <v>2171</v>
      </c>
      <c r="F11" s="312">
        <v>2.4579955617952085</v>
      </c>
      <c r="G11" s="306">
        <v>1634</v>
      </c>
      <c r="H11" s="312">
        <v>2.834492688257845</v>
      </c>
      <c r="I11" s="307">
        <v>23343</v>
      </c>
      <c r="J11" s="313">
        <v>5.988040848889379</v>
      </c>
    </row>
    <row r="12" spans="2:11" ht="14.5" x14ac:dyDescent="0.35">
      <c r="B12" s="167" t="s">
        <v>22</v>
      </c>
      <c r="C12" s="311">
        <v>36623</v>
      </c>
      <c r="D12" s="312">
        <v>15.018289482317435</v>
      </c>
      <c r="E12" s="306">
        <v>13755</v>
      </c>
      <c r="F12" s="312">
        <v>15.573343598568906</v>
      </c>
      <c r="G12" s="306">
        <v>9803</v>
      </c>
      <c r="H12" s="312">
        <v>17.005221433899422</v>
      </c>
      <c r="I12" s="307">
        <v>60181</v>
      </c>
      <c r="J12" s="313">
        <v>15.437873723472206</v>
      </c>
    </row>
    <row r="13" spans="2:11" ht="15" thickBot="1" x14ac:dyDescent="0.4">
      <c r="B13" s="167" t="s">
        <v>23</v>
      </c>
      <c r="C13" s="311">
        <v>89485</v>
      </c>
      <c r="D13" s="312">
        <v>36.695836887343354</v>
      </c>
      <c r="E13" s="306">
        <v>31943</v>
      </c>
      <c r="F13" s="312">
        <v>36.165708074815448</v>
      </c>
      <c r="G13" s="306">
        <v>15630</v>
      </c>
      <c r="H13" s="312">
        <v>27.113292972747931</v>
      </c>
      <c r="I13" s="307">
        <v>137058</v>
      </c>
      <c r="J13" s="313">
        <v>35.15867294979568</v>
      </c>
    </row>
    <row r="14" spans="2:11" ht="15" thickBot="1" x14ac:dyDescent="0.4">
      <c r="B14" s="168" t="s">
        <v>15</v>
      </c>
      <c r="C14" s="314">
        <v>149609</v>
      </c>
      <c r="D14" s="542"/>
      <c r="E14" s="315">
        <v>48126</v>
      </c>
      <c r="F14" s="542"/>
      <c r="G14" s="315">
        <v>27211</v>
      </c>
      <c r="H14" s="542"/>
      <c r="I14" s="315">
        <v>224946</v>
      </c>
      <c r="J14" s="543"/>
    </row>
    <row r="15" spans="2:11" x14ac:dyDescent="0.3">
      <c r="B15" s="35"/>
      <c r="C15" s="35"/>
      <c r="D15" s="35"/>
      <c r="E15" s="35"/>
      <c r="F15" s="35"/>
      <c r="G15" s="35"/>
      <c r="H15" s="35"/>
      <c r="I15" s="35"/>
      <c r="J15" s="35"/>
    </row>
    <row r="16" spans="2:11" ht="13" customHeight="1" x14ac:dyDescent="0.3">
      <c r="B16" s="590" t="s">
        <v>370</v>
      </c>
      <c r="C16" s="590"/>
      <c r="D16" s="590"/>
      <c r="E16" s="590"/>
      <c r="F16" s="590"/>
      <c r="G16" s="590"/>
      <c r="H16" s="590"/>
      <c r="I16" s="590"/>
      <c r="J16" s="590"/>
    </row>
    <row r="17" spans="2:11" x14ac:dyDescent="0.3">
      <c r="B17" s="589" t="s">
        <v>384</v>
      </c>
      <c r="C17" s="594"/>
      <c r="D17" s="594"/>
      <c r="E17" s="594"/>
      <c r="F17" s="594"/>
      <c r="G17" s="594"/>
      <c r="H17" s="594"/>
      <c r="I17" s="594"/>
      <c r="J17" s="594"/>
      <c r="K17" s="594"/>
    </row>
    <row r="18" spans="2:11" x14ac:dyDescent="0.3">
      <c r="J18" s="77"/>
    </row>
    <row r="19" spans="2:11" x14ac:dyDescent="0.3">
      <c r="I19" s="32"/>
    </row>
    <row r="20" spans="2:11" x14ac:dyDescent="0.3">
      <c r="I20" s="75"/>
    </row>
    <row r="21" spans="2:11" x14ac:dyDescent="0.3">
      <c r="I21" s="75"/>
    </row>
    <row r="22" spans="2:11" x14ac:dyDescent="0.3">
      <c r="H22" s="40"/>
    </row>
    <row r="23" spans="2:11" x14ac:dyDescent="0.3">
      <c r="H23" s="40"/>
    </row>
    <row r="24" spans="2:11" x14ac:dyDescent="0.3">
      <c r="H24" s="40"/>
    </row>
    <row r="25" spans="2:11" x14ac:dyDescent="0.3">
      <c r="H25" s="40"/>
    </row>
  </sheetData>
  <mergeCells count="5">
    <mergeCell ref="C2:J2"/>
    <mergeCell ref="C4:J4"/>
    <mergeCell ref="C5:J5"/>
    <mergeCell ref="B16:J16"/>
    <mergeCell ref="B17:K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K27"/>
  <sheetViews>
    <sheetView zoomScaleNormal="100" workbookViewId="0">
      <selection activeCell="B17" sqref="B17"/>
    </sheetView>
  </sheetViews>
  <sheetFormatPr baseColWidth="10" defaultColWidth="11.453125" defaultRowHeight="13" x14ac:dyDescent="0.3"/>
  <cols>
    <col min="1" max="1" width="2.81640625" style="233" customWidth="1"/>
    <col min="2" max="2" width="28.453125" style="31" customWidth="1"/>
    <col min="3" max="5" width="14" style="31" customWidth="1"/>
    <col min="6" max="6" width="11" style="31" customWidth="1"/>
    <col min="7" max="7" width="17.1796875" style="31" customWidth="1"/>
    <col min="8" max="8" width="15" style="31" customWidth="1"/>
    <col min="9" max="16384" width="11.453125" style="31"/>
  </cols>
  <sheetData>
    <row r="2" spans="2:11" ht="14.5" x14ac:dyDescent="0.35">
      <c r="C2" s="618" t="s">
        <v>269</v>
      </c>
      <c r="D2" s="618"/>
      <c r="E2" s="618"/>
      <c r="F2" s="618"/>
      <c r="G2" s="618"/>
      <c r="H2" s="618"/>
    </row>
    <row r="3" spans="2:11" x14ac:dyDescent="0.3">
      <c r="H3" s="55" t="s">
        <v>276</v>
      </c>
    </row>
    <row r="4" spans="2:11" ht="14.5" x14ac:dyDescent="0.35">
      <c r="C4" s="599" t="s">
        <v>71</v>
      </c>
      <c r="D4" s="599"/>
      <c r="E4" s="599"/>
      <c r="F4" s="599"/>
      <c r="G4" s="599"/>
      <c r="H4" s="599"/>
    </row>
    <row r="5" spans="2:11" x14ac:dyDescent="0.3">
      <c r="C5" s="589" t="s">
        <v>0</v>
      </c>
      <c r="D5" s="589"/>
      <c r="E5" s="589"/>
      <c r="F5" s="589"/>
      <c r="G5" s="589"/>
      <c r="H5" s="589"/>
    </row>
    <row r="8" spans="2:11" ht="13.5" thickBot="1" x14ac:dyDescent="0.35"/>
    <row r="9" spans="2:11" ht="15.5" thickTop="1" thickBot="1" x14ac:dyDescent="0.4">
      <c r="B9" s="127"/>
      <c r="C9" s="169" t="s">
        <v>17</v>
      </c>
      <c r="D9" s="170" t="s">
        <v>1</v>
      </c>
      <c r="E9" s="170" t="s">
        <v>18</v>
      </c>
      <c r="F9" s="170" t="s">
        <v>1</v>
      </c>
      <c r="G9" s="170" t="s">
        <v>15</v>
      </c>
      <c r="H9" s="171" t="s">
        <v>1</v>
      </c>
    </row>
    <row r="10" spans="2:11" ht="14.5" x14ac:dyDescent="0.35">
      <c r="B10" s="279" t="s">
        <v>46</v>
      </c>
      <c r="C10" s="305">
        <v>125021</v>
      </c>
      <c r="D10" s="559">
        <v>64.239506312398191</v>
      </c>
      <c r="E10" s="306">
        <v>118835</v>
      </c>
      <c r="F10" s="559">
        <v>60.875467445315302</v>
      </c>
      <c r="G10" s="307">
        <v>243856</v>
      </c>
      <c r="H10" s="308">
        <v>62.554928211745207</v>
      </c>
    </row>
    <row r="11" spans="2:11" ht="14.5" x14ac:dyDescent="0.35">
      <c r="B11" s="280" t="s">
        <v>47</v>
      </c>
      <c r="C11" s="305">
        <v>43147</v>
      </c>
      <c r="D11" s="559">
        <v>22.170211235400814</v>
      </c>
      <c r="E11" s="306">
        <v>45177</v>
      </c>
      <c r="F11" s="559">
        <v>23.142769325341938</v>
      </c>
      <c r="G11" s="307">
        <v>88324</v>
      </c>
      <c r="H11" s="308">
        <v>22.657230002026541</v>
      </c>
    </row>
    <row r="12" spans="2:11" ht="14.5" x14ac:dyDescent="0.35">
      <c r="B12" s="281" t="s">
        <v>48</v>
      </c>
      <c r="C12" s="305">
        <v>26449</v>
      </c>
      <c r="D12" s="559">
        <v>13.590282452200988</v>
      </c>
      <c r="E12" s="306">
        <v>31198</v>
      </c>
      <c r="F12" s="559">
        <v>15.981763229342761</v>
      </c>
      <c r="G12" s="307">
        <v>57647</v>
      </c>
      <c r="H12" s="308">
        <v>14.787841786228251</v>
      </c>
    </row>
    <row r="13" spans="2:11" ht="15" thickBot="1" x14ac:dyDescent="0.4">
      <c r="B13" s="172" t="s">
        <v>15</v>
      </c>
      <c r="C13" s="309">
        <v>194617</v>
      </c>
      <c r="D13" s="560">
        <v>100</v>
      </c>
      <c r="E13" s="310">
        <v>195210</v>
      </c>
      <c r="F13" s="560">
        <v>100</v>
      </c>
      <c r="G13" s="310">
        <v>389827</v>
      </c>
      <c r="H13" s="558">
        <v>100</v>
      </c>
    </row>
    <row r="15" spans="2:11" x14ac:dyDescent="0.3">
      <c r="B15" s="590" t="s">
        <v>370</v>
      </c>
      <c r="C15" s="590"/>
      <c r="D15" s="590"/>
      <c r="E15" s="590"/>
      <c r="F15" s="590"/>
      <c r="G15" s="590"/>
      <c r="H15" s="590"/>
      <c r="I15" s="590"/>
      <c r="J15" s="590"/>
      <c r="K15" s="39"/>
    </row>
    <row r="16" spans="2:11" x14ac:dyDescent="0.3">
      <c r="B16" s="589" t="s">
        <v>384</v>
      </c>
      <c r="C16" s="594"/>
      <c r="D16" s="594"/>
      <c r="E16" s="594"/>
      <c r="F16" s="594"/>
      <c r="G16" s="594"/>
      <c r="H16" s="594"/>
      <c r="I16" s="594"/>
      <c r="J16" s="594"/>
      <c r="K16" s="594"/>
    </row>
    <row r="18" spans="8:9" x14ac:dyDescent="0.3">
      <c r="H18" s="58"/>
    </row>
    <row r="27" spans="8:9" x14ac:dyDescent="0.3">
      <c r="I27" s="83"/>
    </row>
  </sheetData>
  <mergeCells count="5">
    <mergeCell ref="C4:H4"/>
    <mergeCell ref="C2:H2"/>
    <mergeCell ref="C5:H5"/>
    <mergeCell ref="B15:J15"/>
    <mergeCell ref="B16:K16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B2:K23"/>
  <sheetViews>
    <sheetView topLeftCell="A10" zoomScaleNormal="100" workbookViewId="0">
      <selection activeCell="B23" sqref="B23"/>
    </sheetView>
  </sheetViews>
  <sheetFormatPr baseColWidth="10" defaultColWidth="11.453125" defaultRowHeight="13" x14ac:dyDescent="0.3"/>
  <cols>
    <col min="1" max="1" width="2.81640625" style="39" customWidth="1"/>
    <col min="2" max="2" width="23.81640625" style="39" customWidth="1"/>
    <col min="3" max="10" width="13.453125" style="39" customWidth="1"/>
    <col min="11" max="11" width="11.453125" style="39"/>
    <col min="12" max="12" width="18.7265625" style="39" customWidth="1"/>
    <col min="13" max="16384" width="11.453125" style="39"/>
  </cols>
  <sheetData>
    <row r="2" spans="2:10" ht="14.5" x14ac:dyDescent="0.35">
      <c r="B2" s="588" t="s">
        <v>62</v>
      </c>
      <c r="C2" s="588"/>
      <c r="D2" s="588"/>
      <c r="E2" s="588"/>
      <c r="F2" s="588"/>
      <c r="G2" s="588"/>
      <c r="H2" s="588"/>
      <c r="I2" s="588"/>
      <c r="J2" s="588"/>
    </row>
    <row r="3" spans="2:10" x14ac:dyDescent="0.3">
      <c r="I3" s="54" t="s">
        <v>276</v>
      </c>
    </row>
    <row r="4" spans="2:10" ht="23.15" customHeight="1" x14ac:dyDescent="0.35">
      <c r="B4" s="599" t="s">
        <v>73</v>
      </c>
      <c r="C4" s="599"/>
      <c r="D4" s="599"/>
      <c r="E4" s="599"/>
      <c r="F4" s="599"/>
      <c r="G4" s="599"/>
      <c r="H4" s="599"/>
      <c r="I4" s="599"/>
      <c r="J4" s="599"/>
    </row>
    <row r="5" spans="2:10" x14ac:dyDescent="0.3">
      <c r="B5" s="35"/>
      <c r="C5" s="35"/>
      <c r="D5" s="589" t="s">
        <v>0</v>
      </c>
      <c r="E5" s="589"/>
      <c r="F5" s="589"/>
      <c r="G5" s="589"/>
      <c r="H5" s="35"/>
      <c r="I5" s="35"/>
      <c r="J5" s="73"/>
    </row>
    <row r="6" spans="2:10" x14ac:dyDescent="0.3">
      <c r="B6" s="35"/>
      <c r="C6" s="35"/>
      <c r="D6" s="31"/>
      <c r="E6" s="31"/>
      <c r="F6" s="31"/>
      <c r="G6" s="31"/>
      <c r="H6" s="35"/>
      <c r="I6" s="35"/>
      <c r="J6" s="73"/>
    </row>
    <row r="7" spans="2:10" ht="13.5" thickBot="1" x14ac:dyDescent="0.35">
      <c r="B7" s="35"/>
      <c r="C7" s="35"/>
      <c r="D7" s="35"/>
      <c r="E7" s="35"/>
      <c r="F7" s="35"/>
      <c r="G7" s="35"/>
      <c r="H7" s="35"/>
      <c r="I7" s="35"/>
      <c r="J7" s="73"/>
    </row>
    <row r="8" spans="2:10" ht="15" customHeight="1" thickTop="1" thickBot="1" x14ac:dyDescent="0.35">
      <c r="B8" s="35"/>
      <c r="C8" s="159" t="s">
        <v>46</v>
      </c>
      <c r="D8" s="173" t="s">
        <v>1</v>
      </c>
      <c r="E8" s="174" t="s">
        <v>47</v>
      </c>
      <c r="F8" s="175" t="s">
        <v>1</v>
      </c>
      <c r="G8" s="176" t="s">
        <v>48</v>
      </c>
      <c r="H8" s="173" t="s">
        <v>1</v>
      </c>
      <c r="I8" s="174" t="s">
        <v>15</v>
      </c>
      <c r="J8" s="129" t="s">
        <v>1</v>
      </c>
    </row>
    <row r="9" spans="2:10" ht="15" customHeight="1" thickTop="1" x14ac:dyDescent="0.3">
      <c r="B9" s="282" t="s">
        <v>37</v>
      </c>
      <c r="C9" s="290">
        <v>142971</v>
      </c>
      <c r="D9" s="561">
        <v>58.629273013581781</v>
      </c>
      <c r="E9" s="291">
        <v>43539</v>
      </c>
      <c r="F9" s="565">
        <v>49.294642452787464</v>
      </c>
      <c r="G9" s="292">
        <v>27879</v>
      </c>
      <c r="H9" s="561">
        <v>48.361579960795879</v>
      </c>
      <c r="I9" s="291">
        <v>214389</v>
      </c>
      <c r="J9" s="569">
        <v>54.995934093841626</v>
      </c>
    </row>
    <row r="10" spans="2:10" ht="15" customHeight="1" x14ac:dyDescent="0.3">
      <c r="B10" s="283" t="s">
        <v>49</v>
      </c>
      <c r="C10" s="290">
        <v>57564</v>
      </c>
      <c r="D10" s="561">
        <v>23.605734531854868</v>
      </c>
      <c r="E10" s="291">
        <v>33947</v>
      </c>
      <c r="F10" s="565">
        <v>38.434627054934104</v>
      </c>
      <c r="G10" s="292">
        <v>16828</v>
      </c>
      <c r="H10" s="561">
        <v>29.191458358630978</v>
      </c>
      <c r="I10" s="291">
        <v>108339</v>
      </c>
      <c r="J10" s="569">
        <v>27.791558819681551</v>
      </c>
    </row>
    <row r="11" spans="2:10" ht="15" customHeight="1" x14ac:dyDescent="0.3">
      <c r="B11" s="284" t="s">
        <v>10</v>
      </c>
      <c r="C11" s="293">
        <v>17707</v>
      </c>
      <c r="D11" s="562">
        <v>7.2612525424840895</v>
      </c>
      <c r="E11" s="294">
        <v>9959</v>
      </c>
      <c r="F11" s="566">
        <v>11.275530999501834</v>
      </c>
      <c r="G11" s="295">
        <v>7487</v>
      </c>
      <c r="H11" s="562">
        <v>12.987666313945217</v>
      </c>
      <c r="I11" s="296">
        <v>35153</v>
      </c>
      <c r="J11" s="570">
        <v>9.0175898539608603</v>
      </c>
    </row>
    <row r="12" spans="2:10" ht="15" customHeight="1" x14ac:dyDescent="0.3">
      <c r="B12" s="284" t="s">
        <v>11</v>
      </c>
      <c r="C12" s="293">
        <v>39857</v>
      </c>
      <c r="D12" s="562">
        <v>16.344481989370777</v>
      </c>
      <c r="E12" s="294">
        <v>23988</v>
      </c>
      <c r="F12" s="566">
        <v>27.159096055432276</v>
      </c>
      <c r="G12" s="295">
        <v>9341</v>
      </c>
      <c r="H12" s="562">
        <v>16.203792044685763</v>
      </c>
      <c r="I12" s="296">
        <v>73186</v>
      </c>
      <c r="J12" s="570">
        <v>18.773968965720691</v>
      </c>
    </row>
    <row r="13" spans="2:10" ht="15" customHeight="1" x14ac:dyDescent="0.3">
      <c r="B13" s="283" t="s">
        <v>12</v>
      </c>
      <c r="C13" s="290">
        <v>30599</v>
      </c>
      <c r="D13" s="561">
        <v>12.547979135227347</v>
      </c>
      <c r="E13" s="291">
        <v>9065</v>
      </c>
      <c r="F13" s="565">
        <v>10.263348580227346</v>
      </c>
      <c r="G13" s="292">
        <v>12252</v>
      </c>
      <c r="H13" s="561">
        <v>21.253491074990894</v>
      </c>
      <c r="I13" s="291">
        <v>51916</v>
      </c>
      <c r="J13" s="569">
        <v>13.317702468017863</v>
      </c>
    </row>
    <row r="14" spans="2:10" ht="15" customHeight="1" x14ac:dyDescent="0.3">
      <c r="B14" s="284" t="s">
        <v>13</v>
      </c>
      <c r="C14" s="293">
        <v>19064</v>
      </c>
      <c r="D14" s="562">
        <v>7.8177284955055439</v>
      </c>
      <c r="E14" s="294">
        <v>3840</v>
      </c>
      <c r="F14" s="566">
        <v>4.347629183460894</v>
      </c>
      <c r="G14" s="295">
        <v>1223</v>
      </c>
      <c r="H14" s="562">
        <v>2.121532777074262</v>
      </c>
      <c r="I14" s="296">
        <v>24127</v>
      </c>
      <c r="J14" s="570">
        <v>6.1891557024013215</v>
      </c>
    </row>
    <row r="15" spans="2:10" ht="15" customHeight="1" x14ac:dyDescent="0.3">
      <c r="B15" s="284" t="s">
        <v>14</v>
      </c>
      <c r="C15" s="293">
        <v>11534</v>
      </c>
      <c r="D15" s="562">
        <v>4.7298405616429369</v>
      </c>
      <c r="E15" s="294">
        <v>5221</v>
      </c>
      <c r="F15" s="566">
        <v>5.911190616367012</v>
      </c>
      <c r="G15" s="295">
        <v>10881</v>
      </c>
      <c r="H15" s="562">
        <v>18.875223342064633</v>
      </c>
      <c r="I15" s="296">
        <v>27636</v>
      </c>
      <c r="J15" s="570">
        <v>7.0892985862959721</v>
      </c>
    </row>
    <row r="16" spans="2:10" ht="15" customHeight="1" x14ac:dyDescent="0.3">
      <c r="B16" s="284" t="s">
        <v>306</v>
      </c>
      <c r="C16" s="293">
        <v>1</v>
      </c>
      <c r="D16" s="562">
        <v>4.100780788662161E-4</v>
      </c>
      <c r="E16" s="294">
        <v>4</v>
      </c>
      <c r="F16" s="566">
        <v>4.5287803994384316E-3</v>
      </c>
      <c r="G16" s="295">
        <v>148</v>
      </c>
      <c r="H16" s="562">
        <v>0.25673495585199579</v>
      </c>
      <c r="I16" s="296">
        <v>153</v>
      </c>
      <c r="J16" s="570">
        <v>3.9248179320570405E-2</v>
      </c>
    </row>
    <row r="17" spans="2:11" ht="15" customHeight="1" x14ac:dyDescent="0.3">
      <c r="B17" s="283" t="s">
        <v>8</v>
      </c>
      <c r="C17" s="290">
        <v>6695</v>
      </c>
      <c r="D17" s="561">
        <v>2.7454727380093171</v>
      </c>
      <c r="E17" s="291">
        <v>1739</v>
      </c>
      <c r="F17" s="565">
        <v>1.9688872786558578</v>
      </c>
      <c r="G17" s="292">
        <v>676</v>
      </c>
      <c r="H17" s="561">
        <v>1.1726542578104671</v>
      </c>
      <c r="I17" s="291">
        <v>9110</v>
      </c>
      <c r="J17" s="569">
        <v>2.3369340758849435</v>
      </c>
    </row>
    <row r="18" spans="2:11" ht="15" customHeight="1" thickBot="1" x14ac:dyDescent="0.35">
      <c r="B18" s="285" t="s">
        <v>295</v>
      </c>
      <c r="C18" s="297">
        <v>6027</v>
      </c>
      <c r="D18" s="563">
        <v>2.4715405813266846</v>
      </c>
      <c r="E18" s="298">
        <v>34</v>
      </c>
      <c r="F18" s="567">
        <v>3.8494633395226664E-2</v>
      </c>
      <c r="G18" s="299">
        <v>12</v>
      </c>
      <c r="H18" s="563">
        <v>2.0816347771783442E-2</v>
      </c>
      <c r="I18" s="298">
        <v>6073</v>
      </c>
      <c r="J18" s="571">
        <v>1.5578705425740136</v>
      </c>
    </row>
    <row r="19" spans="2:11" ht="15" customHeight="1" thickBot="1" x14ac:dyDescent="0.35">
      <c r="B19" s="195" t="s">
        <v>15</v>
      </c>
      <c r="C19" s="300">
        <v>243856</v>
      </c>
      <c r="D19" s="564">
        <v>100</v>
      </c>
      <c r="E19" s="301">
        <v>88324</v>
      </c>
      <c r="F19" s="568">
        <v>100</v>
      </c>
      <c r="G19" s="302">
        <v>57647</v>
      </c>
      <c r="H19" s="564">
        <v>100</v>
      </c>
      <c r="I19" s="301">
        <v>389827</v>
      </c>
      <c r="J19" s="572">
        <v>100</v>
      </c>
    </row>
    <row r="20" spans="2:11" ht="15" customHeight="1" thickTop="1" x14ac:dyDescent="0.3"/>
    <row r="21" spans="2:11" ht="21.25" customHeight="1" x14ac:dyDescent="0.3">
      <c r="B21" s="619" t="s">
        <v>370</v>
      </c>
      <c r="C21" s="619"/>
      <c r="D21" s="619"/>
      <c r="E21" s="619"/>
      <c r="F21" s="619"/>
      <c r="G21" s="619"/>
      <c r="H21" s="619"/>
      <c r="I21" s="619"/>
      <c r="J21" s="619"/>
    </row>
    <row r="22" spans="2:11" x14ac:dyDescent="0.3">
      <c r="B22" s="589" t="s">
        <v>384</v>
      </c>
      <c r="C22" s="594"/>
      <c r="D22" s="594"/>
      <c r="E22" s="594"/>
      <c r="F22" s="594"/>
      <c r="G22" s="594"/>
      <c r="H22" s="594"/>
      <c r="I22" s="594"/>
      <c r="J22" s="594"/>
      <c r="K22" s="594"/>
    </row>
    <row r="23" spans="2:11" x14ac:dyDescent="0.3">
      <c r="J23" s="77"/>
    </row>
  </sheetData>
  <mergeCells count="5">
    <mergeCell ref="B4:J4"/>
    <mergeCell ref="D5:G5"/>
    <mergeCell ref="B2:J2"/>
    <mergeCell ref="B21:J21"/>
    <mergeCell ref="B22:K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B2:N27"/>
  <sheetViews>
    <sheetView topLeftCell="A5" zoomScaleNormal="100" workbookViewId="0">
      <selection activeCell="B24" sqref="B24"/>
    </sheetView>
  </sheetViews>
  <sheetFormatPr baseColWidth="10" defaultColWidth="11.453125" defaultRowHeight="13" x14ac:dyDescent="0.3"/>
  <cols>
    <col min="1" max="1" width="2.81640625" style="39" customWidth="1"/>
    <col min="2" max="2" width="18.1796875" style="39" bestFit="1" customWidth="1"/>
    <col min="3" max="10" width="11.453125" style="39" customWidth="1"/>
    <col min="11" max="11" width="13" style="39" customWidth="1"/>
    <col min="12" max="16384" width="11.453125" style="39"/>
  </cols>
  <sheetData>
    <row r="2" spans="2:10" ht="14.5" x14ac:dyDescent="0.35">
      <c r="B2" s="588" t="s">
        <v>63</v>
      </c>
      <c r="C2" s="588"/>
      <c r="D2" s="588"/>
      <c r="E2" s="588"/>
      <c r="F2" s="588"/>
      <c r="G2" s="588"/>
      <c r="H2" s="588"/>
      <c r="I2" s="588"/>
      <c r="J2" s="588"/>
    </row>
    <row r="3" spans="2:10" x14ac:dyDescent="0.3">
      <c r="I3" s="54" t="s">
        <v>276</v>
      </c>
    </row>
    <row r="4" spans="2:10" ht="14.5" x14ac:dyDescent="0.35">
      <c r="B4" s="599" t="s">
        <v>74</v>
      </c>
      <c r="C4" s="599"/>
      <c r="D4" s="599"/>
      <c r="E4" s="599"/>
      <c r="F4" s="599"/>
      <c r="G4" s="599"/>
      <c r="H4" s="620"/>
      <c r="I4" s="620"/>
      <c r="J4" s="620"/>
    </row>
    <row r="5" spans="2:10" x14ac:dyDescent="0.3">
      <c r="B5" s="35"/>
      <c r="C5" s="35"/>
      <c r="D5" s="589" t="s">
        <v>0</v>
      </c>
      <c r="E5" s="589"/>
      <c r="F5" s="589"/>
      <c r="G5" s="589"/>
      <c r="H5" s="35"/>
      <c r="I5" s="35"/>
      <c r="J5" s="73"/>
    </row>
    <row r="6" spans="2:10" x14ac:dyDescent="0.3">
      <c r="B6" s="35"/>
      <c r="C6" s="35"/>
      <c r="D6" s="31"/>
      <c r="E6" s="31"/>
      <c r="F6" s="31"/>
      <c r="G6" s="31"/>
      <c r="H6" s="35"/>
      <c r="I6" s="35"/>
      <c r="J6" s="73"/>
    </row>
    <row r="7" spans="2:10" x14ac:dyDescent="0.3">
      <c r="B7" s="35"/>
      <c r="C7" s="35"/>
      <c r="D7" s="35"/>
      <c r="E7" s="35"/>
      <c r="F7" s="35"/>
      <c r="G7" s="35"/>
      <c r="H7" s="35"/>
      <c r="I7" s="35"/>
      <c r="J7" s="73"/>
    </row>
    <row r="8" spans="2:10" ht="13.5" thickBot="1" x14ac:dyDescent="0.35">
      <c r="B8" s="35"/>
      <c r="C8" s="35"/>
      <c r="D8" s="35"/>
      <c r="E8" s="35"/>
      <c r="F8" s="35"/>
      <c r="G8" s="35"/>
      <c r="H8" s="35"/>
      <c r="I8" s="35"/>
      <c r="J8" s="74"/>
    </row>
    <row r="9" spans="2:10" ht="15" customHeight="1" thickTop="1" thickBot="1" x14ac:dyDescent="0.35">
      <c r="B9" s="35"/>
      <c r="C9" s="159" t="s">
        <v>46</v>
      </c>
      <c r="D9" s="173" t="s">
        <v>1</v>
      </c>
      <c r="E9" s="174" t="s">
        <v>47</v>
      </c>
      <c r="F9" s="175" t="s">
        <v>1</v>
      </c>
      <c r="G9" s="176" t="s">
        <v>48</v>
      </c>
      <c r="H9" s="173" t="s">
        <v>1</v>
      </c>
      <c r="I9" s="174" t="s">
        <v>15</v>
      </c>
      <c r="J9" s="129" t="s">
        <v>1</v>
      </c>
    </row>
    <row r="10" spans="2:10" ht="15" customHeight="1" thickTop="1" x14ac:dyDescent="0.3">
      <c r="B10" s="286" t="s">
        <v>37</v>
      </c>
      <c r="C10" s="290">
        <v>74229</v>
      </c>
      <c r="D10" s="561">
        <v>49.615330628504971</v>
      </c>
      <c r="E10" s="291">
        <v>16990</v>
      </c>
      <c r="F10" s="565">
        <v>35.303162531687654</v>
      </c>
      <c r="G10" s="292">
        <v>11135</v>
      </c>
      <c r="H10" s="561">
        <v>40.920951085957888</v>
      </c>
      <c r="I10" s="291">
        <v>102354</v>
      </c>
      <c r="J10" s="569">
        <v>45.501587047558075</v>
      </c>
    </row>
    <row r="11" spans="2:10" ht="15" customHeight="1" x14ac:dyDescent="0.3">
      <c r="B11" s="287" t="s">
        <v>49</v>
      </c>
      <c r="C11" s="290">
        <v>50365</v>
      </c>
      <c r="D11" s="561">
        <v>33.664418584443453</v>
      </c>
      <c r="E11" s="291">
        <v>25929</v>
      </c>
      <c r="F11" s="565">
        <v>53.877322029672115</v>
      </c>
      <c r="G11" s="292">
        <v>10372</v>
      </c>
      <c r="H11" s="561">
        <v>38.116938003013487</v>
      </c>
      <c r="I11" s="291">
        <v>86666</v>
      </c>
      <c r="J11" s="569">
        <v>38.527468814737759</v>
      </c>
    </row>
    <row r="12" spans="2:10" ht="15" customHeight="1" x14ac:dyDescent="0.3">
      <c r="B12" s="288" t="s">
        <v>10</v>
      </c>
      <c r="C12" s="293">
        <v>17380</v>
      </c>
      <c r="D12" s="562">
        <v>11.61694817825131</v>
      </c>
      <c r="E12" s="294">
        <v>9128</v>
      </c>
      <c r="F12" s="566">
        <v>18.966878610314591</v>
      </c>
      <c r="G12" s="295">
        <v>6748</v>
      </c>
      <c r="H12" s="562">
        <v>24.798794605122929</v>
      </c>
      <c r="I12" s="296">
        <v>33256</v>
      </c>
      <c r="J12" s="570">
        <v>14.783992602669086</v>
      </c>
    </row>
    <row r="13" spans="2:10" ht="15" customHeight="1" x14ac:dyDescent="0.3">
      <c r="B13" s="288" t="s">
        <v>11</v>
      </c>
      <c r="C13" s="293">
        <v>32985</v>
      </c>
      <c r="D13" s="562">
        <v>22.04747040619214</v>
      </c>
      <c r="E13" s="294">
        <v>16801</v>
      </c>
      <c r="F13" s="566">
        <v>34.91044341935752</v>
      </c>
      <c r="G13" s="295">
        <v>3624</v>
      </c>
      <c r="H13" s="562">
        <v>13.318143397890559</v>
      </c>
      <c r="I13" s="296">
        <v>53410</v>
      </c>
      <c r="J13" s="570">
        <v>23.743476212068675</v>
      </c>
    </row>
    <row r="14" spans="2:10" ht="15" customHeight="1" x14ac:dyDescent="0.3">
      <c r="B14" s="287" t="s">
        <v>12</v>
      </c>
      <c r="C14" s="290">
        <v>15458</v>
      </c>
      <c r="D14" s="561">
        <v>10.332266106985543</v>
      </c>
      <c r="E14" s="291">
        <v>4073</v>
      </c>
      <c r="F14" s="565">
        <v>8.4632007646594349</v>
      </c>
      <c r="G14" s="292">
        <v>5241</v>
      </c>
      <c r="H14" s="561">
        <v>19.260593142479145</v>
      </c>
      <c r="I14" s="291">
        <v>24772</v>
      </c>
      <c r="J14" s="569">
        <v>11.01242075875988</v>
      </c>
    </row>
    <row r="15" spans="2:10" ht="15" customHeight="1" x14ac:dyDescent="0.3">
      <c r="B15" s="288" t="s">
        <v>13</v>
      </c>
      <c r="C15" s="293">
        <v>9531</v>
      </c>
      <c r="D15" s="562">
        <v>6.3706060464276879</v>
      </c>
      <c r="E15" s="294">
        <v>1890</v>
      </c>
      <c r="F15" s="566">
        <v>3.9271911233013337</v>
      </c>
      <c r="G15" s="295">
        <v>513</v>
      </c>
      <c r="H15" s="562">
        <v>1.8852669876153028</v>
      </c>
      <c r="I15" s="296">
        <v>11934</v>
      </c>
      <c r="J15" s="570">
        <v>5.3052732655837405</v>
      </c>
    </row>
    <row r="16" spans="2:10" ht="15" customHeight="1" x14ac:dyDescent="0.3">
      <c r="B16" s="288" t="s">
        <v>14</v>
      </c>
      <c r="C16" s="293">
        <v>5927</v>
      </c>
      <c r="D16" s="562">
        <v>3.961660060557854</v>
      </c>
      <c r="E16" s="294">
        <v>2181</v>
      </c>
      <c r="F16" s="566">
        <v>4.5318538835556668</v>
      </c>
      <c r="G16" s="295">
        <v>4652</v>
      </c>
      <c r="H16" s="562">
        <v>17.096027341883797</v>
      </c>
      <c r="I16" s="296">
        <v>12760</v>
      </c>
      <c r="J16" s="570">
        <v>5.6724725045121938</v>
      </c>
    </row>
    <row r="17" spans="2:14" ht="15" customHeight="1" x14ac:dyDescent="0.3">
      <c r="B17" s="288" t="s">
        <v>306</v>
      </c>
      <c r="C17" s="293">
        <v>0</v>
      </c>
      <c r="D17" s="562">
        <v>0</v>
      </c>
      <c r="E17" s="294">
        <v>2</v>
      </c>
      <c r="F17" s="566">
        <v>4.155757802435274E-3</v>
      </c>
      <c r="G17" s="295">
        <v>76</v>
      </c>
      <c r="H17" s="562">
        <v>0.27929881298004483</v>
      </c>
      <c r="I17" s="296">
        <v>78</v>
      </c>
      <c r="J17" s="570">
        <v>3.4674988663946013E-2</v>
      </c>
    </row>
    <row r="18" spans="2:14" ht="15" customHeight="1" x14ac:dyDescent="0.3">
      <c r="B18" s="287" t="s">
        <v>8</v>
      </c>
      <c r="C18" s="290">
        <v>5094</v>
      </c>
      <c r="D18" s="561">
        <v>3.4048753751445435</v>
      </c>
      <c r="E18" s="291">
        <v>1119</v>
      </c>
      <c r="F18" s="565">
        <v>2.3251464904625356</v>
      </c>
      <c r="G18" s="292">
        <v>457</v>
      </c>
      <c r="H18" s="561">
        <v>1.6794678622615855</v>
      </c>
      <c r="I18" s="291">
        <v>6670</v>
      </c>
      <c r="J18" s="569">
        <v>2.9651560819041016</v>
      </c>
    </row>
    <row r="19" spans="2:14" ht="15" customHeight="1" thickBot="1" x14ac:dyDescent="0.35">
      <c r="B19" s="289" t="s">
        <v>295</v>
      </c>
      <c r="C19" s="297">
        <v>4463</v>
      </c>
      <c r="D19" s="563">
        <v>2.9831093049214954</v>
      </c>
      <c r="E19" s="298">
        <v>15</v>
      </c>
      <c r="F19" s="567">
        <v>3.1168183518264555E-2</v>
      </c>
      <c r="G19" s="299">
        <v>6</v>
      </c>
      <c r="H19" s="563">
        <v>2.2049906287898276E-2</v>
      </c>
      <c r="I19" s="298">
        <v>4484</v>
      </c>
      <c r="J19" s="571">
        <v>1.9933672970401786</v>
      </c>
    </row>
    <row r="20" spans="2:14" ht="15" customHeight="1" thickBot="1" x14ac:dyDescent="0.35">
      <c r="B20" s="188" t="s">
        <v>15</v>
      </c>
      <c r="C20" s="300">
        <v>149609</v>
      </c>
      <c r="D20" s="564">
        <v>100</v>
      </c>
      <c r="E20" s="301">
        <v>48126</v>
      </c>
      <c r="F20" s="568">
        <v>100</v>
      </c>
      <c r="G20" s="302">
        <v>27211</v>
      </c>
      <c r="H20" s="564">
        <v>100</v>
      </c>
      <c r="I20" s="301">
        <v>224946</v>
      </c>
      <c r="J20" s="572">
        <v>100</v>
      </c>
    </row>
    <row r="21" spans="2:14" ht="13.5" thickTop="1" x14ac:dyDescent="0.3">
      <c r="B21" s="75"/>
      <c r="C21" s="75"/>
      <c r="D21" s="75"/>
      <c r="E21" s="75"/>
      <c r="F21" s="75"/>
      <c r="G21" s="75"/>
      <c r="H21" s="75"/>
      <c r="I21" s="75"/>
      <c r="J21" s="75"/>
    </row>
    <row r="22" spans="2:14" x14ac:dyDescent="0.3">
      <c r="B22" s="619" t="s">
        <v>370</v>
      </c>
      <c r="C22" s="619"/>
      <c r="D22" s="619"/>
      <c r="E22" s="619"/>
      <c r="F22" s="619"/>
      <c r="G22" s="619"/>
      <c r="H22" s="619"/>
      <c r="I22" s="619"/>
      <c r="J22" s="619"/>
      <c r="L22" s="76"/>
    </row>
    <row r="23" spans="2:14" s="42" customFormat="1" x14ac:dyDescent="0.3">
      <c r="B23" s="589" t="s">
        <v>384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3"/>
      <c r="M23" s="39"/>
      <c r="N23" s="39"/>
    </row>
    <row r="27" spans="2:14" ht="14.25" customHeight="1" x14ac:dyDescent="0.3"/>
  </sheetData>
  <mergeCells count="5">
    <mergeCell ref="B4:J4"/>
    <mergeCell ref="D5:G5"/>
    <mergeCell ref="B2:J2"/>
    <mergeCell ref="B22:J22"/>
    <mergeCell ref="B23:K23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1:R26"/>
  <sheetViews>
    <sheetView topLeftCell="A16" zoomScaleNormal="100" workbookViewId="0">
      <selection activeCell="B24" sqref="B24"/>
    </sheetView>
  </sheetViews>
  <sheetFormatPr baseColWidth="10" defaultColWidth="11.453125" defaultRowHeight="13" x14ac:dyDescent="0.3"/>
  <cols>
    <col min="1" max="1" width="2.81640625" style="233" customWidth="1"/>
    <col min="2" max="2" width="21.81640625" style="31" customWidth="1"/>
    <col min="3" max="3" width="10.54296875" style="31" customWidth="1"/>
    <col min="4" max="4" width="10.7265625" style="31" customWidth="1"/>
    <col min="5" max="5" width="10.453125" style="31" customWidth="1"/>
    <col min="6" max="6" width="10.7265625" style="31" customWidth="1"/>
    <col min="7" max="7" width="10.26953125" style="31" customWidth="1"/>
    <col min="8" max="16384" width="11.453125" style="31"/>
  </cols>
  <sheetData>
    <row r="1" spans="2:18" x14ac:dyDescent="0.3">
      <c r="B1" s="373"/>
    </row>
    <row r="2" spans="2:18" ht="14.5" x14ac:dyDescent="0.35">
      <c r="B2" s="599" t="s">
        <v>64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</row>
    <row r="3" spans="2:18" ht="14.5" x14ac:dyDescent="0.35">
      <c r="F3" s="71"/>
      <c r="K3" s="627" t="s">
        <v>276</v>
      </c>
      <c r="L3" s="627"/>
    </row>
    <row r="4" spans="2:18" ht="14.5" x14ac:dyDescent="0.35">
      <c r="B4" s="599" t="s">
        <v>75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</row>
    <row r="5" spans="2:18" ht="14.5" x14ac:dyDescent="0.3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7" spans="2:18" ht="13.5" thickBot="1" x14ac:dyDescent="0.35"/>
    <row r="8" spans="2:18" ht="13.5" thickTop="1" x14ac:dyDescent="0.3">
      <c r="B8" s="35"/>
      <c r="C8" s="621" t="s">
        <v>46</v>
      </c>
      <c r="D8" s="622"/>
      <c r="E8" s="623"/>
      <c r="F8" s="624" t="s">
        <v>47</v>
      </c>
      <c r="G8" s="622"/>
      <c r="H8" s="623"/>
      <c r="I8" s="624" t="s">
        <v>48</v>
      </c>
      <c r="J8" s="622"/>
      <c r="K8" s="623"/>
      <c r="L8" s="625" t="s">
        <v>15</v>
      </c>
    </row>
    <row r="9" spans="2:18" ht="13.5" thickBot="1" x14ac:dyDescent="0.35">
      <c r="B9" s="35"/>
      <c r="C9" s="196" t="s">
        <v>17</v>
      </c>
      <c r="D9" s="197" t="s">
        <v>18</v>
      </c>
      <c r="E9" s="198" t="s">
        <v>44</v>
      </c>
      <c r="F9" s="199" t="s">
        <v>17</v>
      </c>
      <c r="G9" s="197" t="s">
        <v>18</v>
      </c>
      <c r="H9" s="200" t="s">
        <v>44</v>
      </c>
      <c r="I9" s="201" t="s">
        <v>17</v>
      </c>
      <c r="J9" s="197" t="s">
        <v>18</v>
      </c>
      <c r="K9" s="198" t="s">
        <v>44</v>
      </c>
      <c r="L9" s="626"/>
    </row>
    <row r="10" spans="2:18" s="35" customFormat="1" ht="19.5" customHeight="1" thickTop="1" x14ac:dyDescent="0.3">
      <c r="B10" s="177" t="s">
        <v>37</v>
      </c>
      <c r="C10" s="178">
        <v>37730</v>
      </c>
      <c r="D10" s="202">
        <v>36499</v>
      </c>
      <c r="E10" s="203">
        <v>74229</v>
      </c>
      <c r="F10" s="179">
        <v>9150</v>
      </c>
      <c r="G10" s="202">
        <v>7840</v>
      </c>
      <c r="H10" s="204">
        <v>16990</v>
      </c>
      <c r="I10" s="180">
        <v>6180</v>
      </c>
      <c r="J10" s="202">
        <v>4955</v>
      </c>
      <c r="K10" s="203">
        <v>11135</v>
      </c>
      <c r="L10" s="389">
        <v>102354</v>
      </c>
      <c r="M10" s="31"/>
      <c r="N10" s="31"/>
      <c r="O10" s="31"/>
      <c r="P10" s="31"/>
      <c r="Q10" s="31"/>
    </row>
    <row r="11" spans="2:18" ht="19.5" customHeight="1" x14ac:dyDescent="0.3">
      <c r="B11" s="181" t="s">
        <v>49</v>
      </c>
      <c r="C11" s="178">
        <v>29915</v>
      </c>
      <c r="D11" s="202">
        <v>20450</v>
      </c>
      <c r="E11" s="203">
        <v>50365</v>
      </c>
      <c r="F11" s="179">
        <v>14745</v>
      </c>
      <c r="G11" s="202">
        <v>11184</v>
      </c>
      <c r="H11" s="204">
        <v>25929</v>
      </c>
      <c r="I11" s="180">
        <v>5866</v>
      </c>
      <c r="J11" s="202">
        <v>4506</v>
      </c>
      <c r="K11" s="203">
        <v>10372</v>
      </c>
      <c r="L11" s="389">
        <v>86666</v>
      </c>
    </row>
    <row r="12" spans="2:18" s="35" customFormat="1" ht="19.5" customHeight="1" x14ac:dyDescent="0.3">
      <c r="B12" s="182" t="s">
        <v>10</v>
      </c>
      <c r="C12" s="72">
        <v>10684</v>
      </c>
      <c r="D12" s="205">
        <v>6696</v>
      </c>
      <c r="E12" s="206">
        <v>17380</v>
      </c>
      <c r="F12" s="124">
        <v>4975</v>
      </c>
      <c r="G12" s="205">
        <v>4153</v>
      </c>
      <c r="H12" s="207">
        <v>9128</v>
      </c>
      <c r="I12" s="183">
        <v>3715</v>
      </c>
      <c r="J12" s="205">
        <v>3033</v>
      </c>
      <c r="K12" s="206">
        <v>6748</v>
      </c>
      <c r="L12" s="390">
        <v>33256</v>
      </c>
      <c r="M12" s="31"/>
      <c r="N12" s="31"/>
      <c r="O12" s="31"/>
      <c r="P12" s="31"/>
      <c r="Q12" s="31"/>
      <c r="R12" s="31"/>
    </row>
    <row r="13" spans="2:18" s="35" customFormat="1" ht="19.5" customHeight="1" x14ac:dyDescent="0.3">
      <c r="B13" s="182" t="s">
        <v>11</v>
      </c>
      <c r="C13" s="72">
        <v>19231</v>
      </c>
      <c r="D13" s="205">
        <v>13754</v>
      </c>
      <c r="E13" s="206">
        <v>32985</v>
      </c>
      <c r="F13" s="124">
        <v>9770</v>
      </c>
      <c r="G13" s="205">
        <v>7031</v>
      </c>
      <c r="H13" s="207">
        <v>16801</v>
      </c>
      <c r="I13" s="183">
        <v>2151</v>
      </c>
      <c r="J13" s="205">
        <v>1473</v>
      </c>
      <c r="K13" s="206">
        <v>3624</v>
      </c>
      <c r="L13" s="390">
        <v>53410</v>
      </c>
      <c r="M13" s="31"/>
      <c r="N13" s="31"/>
      <c r="O13" s="31"/>
      <c r="P13" s="31"/>
      <c r="Q13" s="31"/>
      <c r="R13" s="31"/>
    </row>
    <row r="14" spans="2:18" s="35" customFormat="1" ht="19.5" customHeight="1" x14ac:dyDescent="0.3">
      <c r="B14" s="181" t="s">
        <v>12</v>
      </c>
      <c r="C14" s="178">
        <v>7655</v>
      </c>
      <c r="D14" s="202">
        <v>7803</v>
      </c>
      <c r="E14" s="203">
        <v>15458</v>
      </c>
      <c r="F14" s="179">
        <v>2029</v>
      </c>
      <c r="G14" s="202">
        <v>2044</v>
      </c>
      <c r="H14" s="204">
        <v>4073</v>
      </c>
      <c r="I14" s="180">
        <v>2720</v>
      </c>
      <c r="J14" s="202">
        <v>2521</v>
      </c>
      <c r="K14" s="203">
        <v>5241</v>
      </c>
      <c r="L14" s="389">
        <v>24772</v>
      </c>
      <c r="M14" s="31"/>
      <c r="N14" s="31"/>
      <c r="O14" s="31"/>
      <c r="P14" s="31"/>
      <c r="Q14" s="31"/>
      <c r="R14" s="31"/>
    </row>
    <row r="15" spans="2:18" s="35" customFormat="1" ht="19.5" customHeight="1" x14ac:dyDescent="0.3">
      <c r="B15" s="182" t="s">
        <v>13</v>
      </c>
      <c r="C15" s="72">
        <v>4600</v>
      </c>
      <c r="D15" s="205">
        <v>4931</v>
      </c>
      <c r="E15" s="206">
        <v>9531</v>
      </c>
      <c r="F15" s="124">
        <v>955</v>
      </c>
      <c r="G15" s="205">
        <v>935</v>
      </c>
      <c r="H15" s="207">
        <v>1890</v>
      </c>
      <c r="I15" s="183">
        <v>282</v>
      </c>
      <c r="J15" s="205">
        <v>231</v>
      </c>
      <c r="K15" s="206">
        <v>513</v>
      </c>
      <c r="L15" s="390">
        <v>11934</v>
      </c>
      <c r="M15" s="31"/>
      <c r="N15" s="31"/>
      <c r="O15" s="31"/>
      <c r="P15" s="31"/>
      <c r="Q15" s="31"/>
      <c r="R15" s="31"/>
    </row>
    <row r="16" spans="2:18" s="35" customFormat="1" ht="19.5" customHeight="1" x14ac:dyDescent="0.3">
      <c r="B16" s="182" t="s">
        <v>14</v>
      </c>
      <c r="C16" s="72">
        <v>3055</v>
      </c>
      <c r="D16" s="205">
        <v>2872</v>
      </c>
      <c r="E16" s="206">
        <v>5927</v>
      </c>
      <c r="F16" s="124">
        <v>1074</v>
      </c>
      <c r="G16" s="205">
        <v>1107</v>
      </c>
      <c r="H16" s="207">
        <v>2181</v>
      </c>
      <c r="I16" s="183">
        <v>2405</v>
      </c>
      <c r="J16" s="205">
        <v>2247</v>
      </c>
      <c r="K16" s="206">
        <v>4652</v>
      </c>
      <c r="L16" s="390">
        <v>12760</v>
      </c>
      <c r="M16" s="31"/>
      <c r="N16" s="31"/>
      <c r="O16" s="31"/>
      <c r="P16" s="31"/>
      <c r="Q16" s="31"/>
      <c r="R16" s="31"/>
    </row>
    <row r="17" spans="1:18" s="35" customFormat="1" ht="19.5" customHeight="1" x14ac:dyDescent="0.3">
      <c r="B17" s="182" t="s">
        <v>306</v>
      </c>
      <c r="C17" s="72">
        <v>0</v>
      </c>
      <c r="D17" s="205">
        <v>0</v>
      </c>
      <c r="E17" s="206">
        <v>0</v>
      </c>
      <c r="F17" s="124">
        <v>0</v>
      </c>
      <c r="G17" s="205">
        <v>2</v>
      </c>
      <c r="H17" s="207">
        <v>2</v>
      </c>
      <c r="I17" s="183">
        <v>33</v>
      </c>
      <c r="J17" s="205">
        <v>43</v>
      </c>
      <c r="K17" s="206">
        <v>76</v>
      </c>
      <c r="L17" s="390">
        <v>78</v>
      </c>
      <c r="M17" s="386"/>
      <c r="N17" s="386"/>
      <c r="O17" s="386"/>
      <c r="P17" s="386"/>
      <c r="Q17" s="386"/>
      <c r="R17" s="386"/>
    </row>
    <row r="18" spans="1:18" ht="19.5" customHeight="1" x14ac:dyDescent="0.3">
      <c r="B18" s="181" t="s">
        <v>8</v>
      </c>
      <c r="C18" s="178">
        <v>2784</v>
      </c>
      <c r="D18" s="202">
        <v>2310</v>
      </c>
      <c r="E18" s="203">
        <v>5094</v>
      </c>
      <c r="F18" s="179">
        <v>621</v>
      </c>
      <c r="G18" s="202">
        <v>498</v>
      </c>
      <c r="H18" s="204">
        <v>1119</v>
      </c>
      <c r="I18" s="180">
        <v>269</v>
      </c>
      <c r="J18" s="202">
        <v>188</v>
      </c>
      <c r="K18" s="203">
        <v>457</v>
      </c>
      <c r="L18" s="389">
        <v>6670</v>
      </c>
    </row>
    <row r="19" spans="1:18" ht="15.75" customHeight="1" thickBot="1" x14ac:dyDescent="0.35">
      <c r="B19" s="184" t="s">
        <v>295</v>
      </c>
      <c r="C19" s="185">
        <v>2717</v>
      </c>
      <c r="D19" s="208">
        <v>1746</v>
      </c>
      <c r="E19" s="209">
        <v>4463</v>
      </c>
      <c r="F19" s="186">
        <v>7</v>
      </c>
      <c r="G19" s="208">
        <v>8</v>
      </c>
      <c r="H19" s="210">
        <v>15</v>
      </c>
      <c r="I19" s="187">
        <v>2</v>
      </c>
      <c r="J19" s="208">
        <v>4</v>
      </c>
      <c r="K19" s="209">
        <v>6</v>
      </c>
      <c r="L19" s="391">
        <v>4484</v>
      </c>
    </row>
    <row r="20" spans="1:18" s="126" customFormat="1" ht="15.75" customHeight="1" thickBot="1" x14ac:dyDescent="0.35">
      <c r="A20" s="233"/>
      <c r="B20" s="188" t="s">
        <v>15</v>
      </c>
      <c r="C20" s="189">
        <v>80801</v>
      </c>
      <c r="D20" s="211">
        <v>68808</v>
      </c>
      <c r="E20" s="190">
        <v>149609</v>
      </c>
      <c r="F20" s="191">
        <v>26552</v>
      </c>
      <c r="G20" s="211">
        <v>21574</v>
      </c>
      <c r="H20" s="192">
        <v>48126</v>
      </c>
      <c r="I20" s="193">
        <v>15037</v>
      </c>
      <c r="J20" s="211">
        <v>12174</v>
      </c>
      <c r="K20" s="190">
        <v>27211</v>
      </c>
      <c r="L20" s="194">
        <v>224946</v>
      </c>
    </row>
    <row r="21" spans="1:18" s="126" customFormat="1" ht="15.75" customHeight="1" thickTop="1" x14ac:dyDescent="0.3">
      <c r="A21" s="233"/>
      <c r="B21" s="39"/>
    </row>
    <row r="22" spans="1:18" x14ac:dyDescent="0.3">
      <c r="B22" s="619" t="s">
        <v>370</v>
      </c>
      <c r="C22" s="619"/>
      <c r="D22" s="619"/>
      <c r="E22" s="619"/>
      <c r="F22" s="619"/>
      <c r="G22" s="619"/>
      <c r="H22" s="619"/>
      <c r="I22" s="619"/>
      <c r="J22" s="619"/>
      <c r="K22" s="39"/>
      <c r="L22" s="58"/>
    </row>
    <row r="23" spans="1:18" x14ac:dyDescent="0.3">
      <c r="B23" s="589" t="s">
        <v>384</v>
      </c>
      <c r="C23" s="594"/>
      <c r="D23" s="594"/>
      <c r="E23" s="594"/>
      <c r="F23" s="594"/>
      <c r="G23" s="594"/>
      <c r="H23" s="594"/>
      <c r="I23" s="594"/>
      <c r="J23" s="594"/>
      <c r="K23" s="594"/>
    </row>
    <row r="25" spans="1:18" x14ac:dyDescent="0.3">
      <c r="F25" s="535"/>
    </row>
    <row r="26" spans="1:18" x14ac:dyDescent="0.3">
      <c r="F26" s="535"/>
    </row>
  </sheetData>
  <mergeCells count="9">
    <mergeCell ref="B22:J22"/>
    <mergeCell ref="B23:K23"/>
    <mergeCell ref="B2:L2"/>
    <mergeCell ref="B4:L4"/>
    <mergeCell ref="C8:E8"/>
    <mergeCell ref="F8:H8"/>
    <mergeCell ref="I8:K8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1:J194"/>
  <sheetViews>
    <sheetView topLeftCell="A187" zoomScale="136" zoomScaleNormal="136" workbookViewId="0">
      <selection activeCell="A193" sqref="A193"/>
    </sheetView>
  </sheetViews>
  <sheetFormatPr baseColWidth="10" defaultColWidth="41.26953125" defaultRowHeight="12" x14ac:dyDescent="0.25"/>
  <cols>
    <col min="1" max="1" width="24.81640625" style="37" customWidth="1"/>
    <col min="2" max="2" width="12.81640625" style="37" customWidth="1"/>
    <col min="3" max="3" width="13.1796875" style="37" customWidth="1"/>
    <col min="4" max="4" width="10.81640625" style="37" bestFit="1" customWidth="1"/>
    <col min="5" max="5" width="10.81640625" style="37" customWidth="1"/>
    <col min="6" max="6" width="13.453125" style="37" customWidth="1"/>
    <col min="7" max="7" width="12.26953125" style="38" customWidth="1"/>
    <col min="8" max="8" width="11.54296875" style="37" customWidth="1"/>
    <col min="9" max="9" width="8.26953125" style="37" customWidth="1"/>
    <col min="10" max="10" width="19.1796875" style="37" customWidth="1"/>
    <col min="11" max="13" width="11.81640625" style="37" customWidth="1"/>
    <col min="14" max="16384" width="41.26953125" style="37"/>
  </cols>
  <sheetData>
    <row r="1" spans="1:8" ht="18.5" x14ac:dyDescent="0.45">
      <c r="A1" s="150"/>
    </row>
    <row r="2" spans="1:8" ht="14.5" x14ac:dyDescent="0.25">
      <c r="B2" s="596" t="s">
        <v>65</v>
      </c>
      <c r="C2" s="628"/>
      <c r="D2" s="628"/>
      <c r="E2" s="435"/>
      <c r="G2" s="63" t="s">
        <v>276</v>
      </c>
    </row>
    <row r="4" spans="1:8" ht="13" x14ac:dyDescent="0.25">
      <c r="A4" s="629" t="s">
        <v>51</v>
      </c>
      <c r="B4" s="629"/>
      <c r="C4" s="629"/>
      <c r="D4" s="629"/>
      <c r="E4" s="629"/>
      <c r="F4" s="628"/>
      <c r="G4" s="628"/>
    </row>
    <row r="5" spans="1:8" ht="13" x14ac:dyDescent="0.25">
      <c r="A5" s="629" t="s">
        <v>373</v>
      </c>
      <c r="B5" s="629"/>
      <c r="C5" s="629"/>
      <c r="D5" s="629"/>
      <c r="E5" s="629"/>
      <c r="F5" s="629"/>
      <c r="G5" s="629"/>
    </row>
    <row r="6" spans="1:8" ht="12.5" thickBot="1" x14ac:dyDescent="0.3">
      <c r="A6" s="64"/>
      <c r="B6" s="64"/>
      <c r="C6" s="64"/>
      <c r="D6" s="64"/>
      <c r="E6" s="64"/>
      <c r="F6" s="64"/>
      <c r="G6" s="65"/>
    </row>
    <row r="7" spans="1:8" s="222" customFormat="1" ht="24.5" thickTop="1" x14ac:dyDescent="0.25">
      <c r="A7" s="232" t="s">
        <v>298</v>
      </c>
      <c r="B7" s="392" t="s">
        <v>55</v>
      </c>
      <c r="C7" s="219" t="s">
        <v>52</v>
      </c>
      <c r="D7" s="219" t="s">
        <v>333</v>
      </c>
      <c r="E7" s="219" t="s">
        <v>53</v>
      </c>
      <c r="F7" s="220" t="s">
        <v>383</v>
      </c>
      <c r="G7" s="221" t="s">
        <v>297</v>
      </c>
    </row>
    <row r="8" spans="1:8" ht="24" customHeight="1" x14ac:dyDescent="0.3">
      <c r="A8" s="224" t="s">
        <v>109</v>
      </c>
      <c r="B8" s="226">
        <v>3</v>
      </c>
      <c r="C8" s="226">
        <v>3</v>
      </c>
      <c r="D8" s="253">
        <v>0</v>
      </c>
      <c r="E8" s="253">
        <v>6</v>
      </c>
      <c r="F8" s="226">
        <v>55</v>
      </c>
      <c r="G8" s="573">
        <v>109.09090909090908</v>
      </c>
    </row>
    <row r="9" spans="1:8" ht="24" customHeight="1" x14ac:dyDescent="0.3">
      <c r="A9" s="225" t="s">
        <v>110</v>
      </c>
      <c r="B9" s="227">
        <v>122</v>
      </c>
      <c r="C9" s="227">
        <v>62</v>
      </c>
      <c r="D9" s="254">
        <v>0</v>
      </c>
      <c r="E9" s="254">
        <v>184</v>
      </c>
      <c r="F9" s="227">
        <v>4676</v>
      </c>
      <c r="G9" s="574">
        <v>39.34987168520103</v>
      </c>
      <c r="H9" s="537"/>
    </row>
    <row r="10" spans="1:8" ht="24" customHeight="1" x14ac:dyDescent="0.3">
      <c r="A10" s="225" t="s">
        <v>111</v>
      </c>
      <c r="B10" s="228">
        <v>5</v>
      </c>
      <c r="C10" s="228">
        <v>5</v>
      </c>
      <c r="D10" s="255">
        <v>0</v>
      </c>
      <c r="E10" s="255">
        <v>10</v>
      </c>
      <c r="F10" s="228">
        <v>246</v>
      </c>
      <c r="G10" s="575">
        <v>40.650406504065039</v>
      </c>
    </row>
    <row r="11" spans="1:8" ht="24" customHeight="1" x14ac:dyDescent="0.3">
      <c r="A11" s="225" t="s">
        <v>112</v>
      </c>
      <c r="B11" s="227">
        <v>398</v>
      </c>
      <c r="C11" s="227">
        <v>229</v>
      </c>
      <c r="D11" s="254">
        <v>0</v>
      </c>
      <c r="E11" s="254">
        <v>627</v>
      </c>
      <c r="F11" s="227">
        <v>9908</v>
      </c>
      <c r="G11" s="574">
        <v>63.282196205086791</v>
      </c>
    </row>
    <row r="12" spans="1:8" ht="24" customHeight="1" x14ac:dyDescent="0.3">
      <c r="A12" s="225" t="s">
        <v>113</v>
      </c>
      <c r="B12" s="228">
        <v>7176</v>
      </c>
      <c r="C12" s="228">
        <v>4652</v>
      </c>
      <c r="D12" s="255">
        <v>0</v>
      </c>
      <c r="E12" s="255">
        <v>11828</v>
      </c>
      <c r="F12" s="228">
        <v>195982</v>
      </c>
      <c r="G12" s="575">
        <v>60.352481350328091</v>
      </c>
    </row>
    <row r="13" spans="1:8" ht="24" customHeight="1" x14ac:dyDescent="0.3">
      <c r="A13" s="225" t="s">
        <v>114</v>
      </c>
      <c r="B13" s="227">
        <v>3496</v>
      </c>
      <c r="C13" s="227">
        <v>2199</v>
      </c>
      <c r="D13" s="254">
        <v>0</v>
      </c>
      <c r="E13" s="254">
        <v>5695</v>
      </c>
      <c r="F13" s="227">
        <v>116589</v>
      </c>
      <c r="G13" s="574">
        <v>48.846803729339818</v>
      </c>
    </row>
    <row r="14" spans="1:8" ht="24" customHeight="1" x14ac:dyDescent="0.3">
      <c r="A14" s="225" t="s">
        <v>115</v>
      </c>
      <c r="B14" s="228">
        <v>5532</v>
      </c>
      <c r="C14" s="228">
        <v>4306</v>
      </c>
      <c r="D14" s="255">
        <v>0</v>
      </c>
      <c r="E14" s="255">
        <v>9838</v>
      </c>
      <c r="F14" s="228">
        <v>170817</v>
      </c>
      <c r="G14" s="575">
        <v>57.593799212022219</v>
      </c>
    </row>
    <row r="15" spans="1:8" ht="24" customHeight="1" x14ac:dyDescent="0.3">
      <c r="A15" s="225" t="s">
        <v>353</v>
      </c>
      <c r="B15" s="227">
        <v>159</v>
      </c>
      <c r="C15" s="227">
        <v>64</v>
      </c>
      <c r="D15" s="254">
        <v>0</v>
      </c>
      <c r="E15" s="254">
        <v>223</v>
      </c>
      <c r="F15" s="227">
        <v>3085</v>
      </c>
      <c r="G15" s="574">
        <v>72.285251215559157</v>
      </c>
    </row>
    <row r="16" spans="1:8" ht="24" customHeight="1" x14ac:dyDescent="0.3">
      <c r="A16" s="225" t="s">
        <v>116</v>
      </c>
      <c r="B16" s="228">
        <v>704</v>
      </c>
      <c r="C16" s="228">
        <v>343</v>
      </c>
      <c r="D16" s="255">
        <v>0</v>
      </c>
      <c r="E16" s="255">
        <v>1047</v>
      </c>
      <c r="F16" s="228">
        <v>20749</v>
      </c>
      <c r="G16" s="575">
        <v>50.460263145211819</v>
      </c>
    </row>
    <row r="17" spans="1:7" ht="24" customHeight="1" x14ac:dyDescent="0.3">
      <c r="A17" s="225" t="s">
        <v>117</v>
      </c>
      <c r="B17" s="227">
        <v>447</v>
      </c>
      <c r="C17" s="227">
        <v>257</v>
      </c>
      <c r="D17" s="254">
        <v>0</v>
      </c>
      <c r="E17" s="254">
        <v>704</v>
      </c>
      <c r="F17" s="227">
        <v>14959</v>
      </c>
      <c r="G17" s="574">
        <v>47.061969382980145</v>
      </c>
    </row>
    <row r="18" spans="1:7" ht="24" customHeight="1" x14ac:dyDescent="0.3">
      <c r="A18" s="225" t="s">
        <v>118</v>
      </c>
      <c r="B18" s="228">
        <v>32</v>
      </c>
      <c r="C18" s="228">
        <v>17</v>
      </c>
      <c r="D18" s="255">
        <v>0</v>
      </c>
      <c r="E18" s="255">
        <v>49</v>
      </c>
      <c r="F18" s="228">
        <v>662</v>
      </c>
      <c r="G18" s="575">
        <v>74.018126888217523</v>
      </c>
    </row>
    <row r="19" spans="1:7" ht="24" customHeight="1" x14ac:dyDescent="0.3">
      <c r="A19" s="225" t="s">
        <v>119</v>
      </c>
      <c r="B19" s="227">
        <v>33</v>
      </c>
      <c r="C19" s="227">
        <v>13</v>
      </c>
      <c r="D19" s="254">
        <v>0</v>
      </c>
      <c r="E19" s="254">
        <v>46</v>
      </c>
      <c r="F19" s="227">
        <v>1359</v>
      </c>
      <c r="G19" s="574">
        <v>33.84841795437822</v>
      </c>
    </row>
    <row r="20" spans="1:7" ht="24" customHeight="1" x14ac:dyDescent="0.3">
      <c r="A20" s="225" t="s">
        <v>120</v>
      </c>
      <c r="B20" s="228">
        <v>2423</v>
      </c>
      <c r="C20" s="228">
        <v>1252</v>
      </c>
      <c r="D20" s="255">
        <v>0</v>
      </c>
      <c r="E20" s="255">
        <v>3675</v>
      </c>
      <c r="F20" s="228">
        <v>59833</v>
      </c>
      <c r="G20" s="575">
        <v>61.420954991392712</v>
      </c>
    </row>
    <row r="21" spans="1:7" ht="24" customHeight="1" x14ac:dyDescent="0.3">
      <c r="A21" s="225" t="s">
        <v>121</v>
      </c>
      <c r="B21" s="227">
        <v>1990</v>
      </c>
      <c r="C21" s="227">
        <v>757</v>
      </c>
      <c r="D21" s="254">
        <v>0</v>
      </c>
      <c r="E21" s="254">
        <v>2747</v>
      </c>
      <c r="F21" s="227">
        <v>56386</v>
      </c>
      <c r="G21" s="574">
        <v>48.71776682155145</v>
      </c>
    </row>
    <row r="22" spans="1:7" ht="24" customHeight="1" x14ac:dyDescent="0.3">
      <c r="A22" s="225" t="s">
        <v>122</v>
      </c>
      <c r="B22" s="228">
        <v>801</v>
      </c>
      <c r="C22" s="228">
        <v>250</v>
      </c>
      <c r="D22" s="255">
        <v>0</v>
      </c>
      <c r="E22" s="255">
        <v>1051</v>
      </c>
      <c r="F22" s="228">
        <v>33687</v>
      </c>
      <c r="G22" s="575">
        <v>31.198978834565263</v>
      </c>
    </row>
    <row r="23" spans="1:7" ht="24" customHeight="1" x14ac:dyDescent="0.3">
      <c r="A23" s="225" t="s">
        <v>335</v>
      </c>
      <c r="B23" s="227">
        <v>7</v>
      </c>
      <c r="C23" s="227">
        <v>2</v>
      </c>
      <c r="D23" s="254">
        <v>0</v>
      </c>
      <c r="E23" s="254">
        <v>9</v>
      </c>
      <c r="F23" s="227">
        <v>109</v>
      </c>
      <c r="G23" s="574">
        <v>82.568807339449549</v>
      </c>
    </row>
    <row r="24" spans="1:7" ht="24" customHeight="1" x14ac:dyDescent="0.3">
      <c r="A24" s="225" t="s">
        <v>123</v>
      </c>
      <c r="B24" s="228">
        <v>47</v>
      </c>
      <c r="C24" s="228">
        <v>29</v>
      </c>
      <c r="D24" s="255">
        <v>0</v>
      </c>
      <c r="E24" s="255">
        <v>76</v>
      </c>
      <c r="F24" s="228">
        <v>1820</v>
      </c>
      <c r="G24" s="575">
        <v>41.758241758241759</v>
      </c>
    </row>
    <row r="25" spans="1:7" ht="24" customHeight="1" x14ac:dyDescent="0.3">
      <c r="A25" s="225" t="s">
        <v>124</v>
      </c>
      <c r="B25" s="227">
        <v>192</v>
      </c>
      <c r="C25" s="227">
        <v>95</v>
      </c>
      <c r="D25" s="254">
        <v>0</v>
      </c>
      <c r="E25" s="254">
        <v>287</v>
      </c>
      <c r="F25" s="227">
        <v>6108</v>
      </c>
      <c r="G25" s="574">
        <v>46.987557301899152</v>
      </c>
    </row>
    <row r="26" spans="1:7" ht="24" customHeight="1" x14ac:dyDescent="0.3">
      <c r="A26" s="225" t="s">
        <v>125</v>
      </c>
      <c r="B26" s="228">
        <v>65</v>
      </c>
      <c r="C26" s="228">
        <v>42</v>
      </c>
      <c r="D26" s="255">
        <v>0</v>
      </c>
      <c r="E26" s="255">
        <v>107</v>
      </c>
      <c r="F26" s="228">
        <v>1751</v>
      </c>
      <c r="G26" s="575">
        <v>61.107938320959455</v>
      </c>
    </row>
    <row r="27" spans="1:7" ht="24" customHeight="1" x14ac:dyDescent="0.3">
      <c r="A27" s="225" t="s">
        <v>336</v>
      </c>
      <c r="B27" s="227">
        <v>10</v>
      </c>
      <c r="C27" s="227">
        <v>4</v>
      </c>
      <c r="D27" s="254">
        <v>0</v>
      </c>
      <c r="E27" s="254">
        <v>14</v>
      </c>
      <c r="F27" s="227">
        <v>216</v>
      </c>
      <c r="G27" s="574">
        <v>64.81481481481481</v>
      </c>
    </row>
    <row r="28" spans="1:7" ht="24" customHeight="1" x14ac:dyDescent="0.3">
      <c r="A28" s="225" t="s">
        <v>126</v>
      </c>
      <c r="B28" s="228">
        <v>34</v>
      </c>
      <c r="C28" s="228">
        <v>24</v>
      </c>
      <c r="D28" s="255">
        <v>0</v>
      </c>
      <c r="E28" s="255">
        <v>58</v>
      </c>
      <c r="F28" s="228">
        <v>796</v>
      </c>
      <c r="G28" s="575">
        <v>72.8643216080402</v>
      </c>
    </row>
    <row r="29" spans="1:7" ht="24" customHeight="1" x14ac:dyDescent="0.3">
      <c r="A29" s="225" t="s">
        <v>127</v>
      </c>
      <c r="B29" s="227">
        <v>1053</v>
      </c>
      <c r="C29" s="227">
        <v>667</v>
      </c>
      <c r="D29" s="254">
        <v>0</v>
      </c>
      <c r="E29" s="254">
        <v>1720</v>
      </c>
      <c r="F29" s="227">
        <v>59052</v>
      </c>
      <c r="G29" s="574">
        <v>29.126871232134391</v>
      </c>
    </row>
    <row r="30" spans="1:7" ht="24" customHeight="1" x14ac:dyDescent="0.3">
      <c r="A30" s="225" t="s">
        <v>128</v>
      </c>
      <c r="B30" s="228">
        <v>248</v>
      </c>
      <c r="C30" s="228">
        <v>94</v>
      </c>
      <c r="D30" s="255">
        <v>0</v>
      </c>
      <c r="E30" s="255">
        <v>342</v>
      </c>
      <c r="F30" s="228">
        <v>8009</v>
      </c>
      <c r="G30" s="575">
        <v>42.701960294668496</v>
      </c>
    </row>
    <row r="31" spans="1:7" ht="24" customHeight="1" x14ac:dyDescent="0.3">
      <c r="A31" s="225" t="s">
        <v>129</v>
      </c>
      <c r="B31" s="227">
        <v>4</v>
      </c>
      <c r="C31" s="227">
        <v>6</v>
      </c>
      <c r="D31" s="254">
        <v>0</v>
      </c>
      <c r="E31" s="254">
        <v>10</v>
      </c>
      <c r="F31" s="227">
        <v>218</v>
      </c>
      <c r="G31" s="574">
        <v>45.871559633027523</v>
      </c>
    </row>
    <row r="32" spans="1:7" ht="24" customHeight="1" x14ac:dyDescent="0.3">
      <c r="A32" s="225" t="s">
        <v>130</v>
      </c>
      <c r="B32" s="228">
        <v>26</v>
      </c>
      <c r="C32" s="228">
        <v>20</v>
      </c>
      <c r="D32" s="255">
        <v>0</v>
      </c>
      <c r="E32" s="255">
        <v>46</v>
      </c>
      <c r="F32" s="228">
        <v>523</v>
      </c>
      <c r="G32" s="575">
        <v>87.954110898661568</v>
      </c>
    </row>
    <row r="33" spans="1:7" ht="24" customHeight="1" x14ac:dyDescent="0.3">
      <c r="A33" s="225" t="s">
        <v>131</v>
      </c>
      <c r="B33" s="227">
        <v>264</v>
      </c>
      <c r="C33" s="227">
        <v>160</v>
      </c>
      <c r="D33" s="254">
        <v>0</v>
      </c>
      <c r="E33" s="254">
        <v>424</v>
      </c>
      <c r="F33" s="227">
        <v>10726</v>
      </c>
      <c r="G33" s="574">
        <v>39.530113742308409</v>
      </c>
    </row>
    <row r="34" spans="1:7" ht="24" customHeight="1" x14ac:dyDescent="0.3">
      <c r="A34" s="225" t="s">
        <v>354</v>
      </c>
      <c r="B34" s="228">
        <v>56</v>
      </c>
      <c r="C34" s="228">
        <v>36</v>
      </c>
      <c r="D34" s="255">
        <v>0</v>
      </c>
      <c r="E34" s="255">
        <v>92</v>
      </c>
      <c r="F34" s="228">
        <v>1940</v>
      </c>
      <c r="G34" s="575">
        <v>47.422680412371129</v>
      </c>
    </row>
    <row r="35" spans="1:7" ht="24" customHeight="1" x14ac:dyDescent="0.3">
      <c r="A35" s="225" t="s">
        <v>132</v>
      </c>
      <c r="B35" s="227">
        <v>88</v>
      </c>
      <c r="C35" s="227">
        <v>39</v>
      </c>
      <c r="D35" s="254">
        <v>0</v>
      </c>
      <c r="E35" s="254">
        <v>127</v>
      </c>
      <c r="F35" s="227">
        <v>2701</v>
      </c>
      <c r="G35" s="574">
        <v>47.019622362088114</v>
      </c>
    </row>
    <row r="36" spans="1:7" ht="24" customHeight="1" x14ac:dyDescent="0.3">
      <c r="A36" s="225" t="s">
        <v>133</v>
      </c>
      <c r="B36" s="228">
        <v>23</v>
      </c>
      <c r="C36" s="228">
        <v>13</v>
      </c>
      <c r="D36" s="255">
        <v>0</v>
      </c>
      <c r="E36" s="255">
        <v>36</v>
      </c>
      <c r="F36" s="228">
        <v>837</v>
      </c>
      <c r="G36" s="575">
        <v>43.010752688172047</v>
      </c>
    </row>
    <row r="37" spans="1:7" ht="24" customHeight="1" x14ac:dyDescent="0.3">
      <c r="A37" s="225" t="s">
        <v>134</v>
      </c>
      <c r="B37" s="227">
        <v>95</v>
      </c>
      <c r="C37" s="227">
        <v>48</v>
      </c>
      <c r="D37" s="254">
        <v>0</v>
      </c>
      <c r="E37" s="254">
        <v>143</v>
      </c>
      <c r="F37" s="227">
        <v>2782</v>
      </c>
      <c r="G37" s="574">
        <v>51.401869158878505</v>
      </c>
    </row>
    <row r="38" spans="1:7" ht="24" customHeight="1" x14ac:dyDescent="0.3">
      <c r="A38" s="225" t="s">
        <v>135</v>
      </c>
      <c r="B38" s="228">
        <v>153</v>
      </c>
      <c r="C38" s="228">
        <v>98</v>
      </c>
      <c r="D38" s="255">
        <v>0</v>
      </c>
      <c r="E38" s="255">
        <v>251</v>
      </c>
      <c r="F38" s="228">
        <v>3203</v>
      </c>
      <c r="G38" s="575">
        <v>78.36403371838901</v>
      </c>
    </row>
    <row r="39" spans="1:7" ht="24" customHeight="1" x14ac:dyDescent="0.3">
      <c r="A39" s="225" t="s">
        <v>136</v>
      </c>
      <c r="B39" s="227">
        <v>223</v>
      </c>
      <c r="C39" s="227">
        <v>96</v>
      </c>
      <c r="D39" s="254">
        <v>0</v>
      </c>
      <c r="E39" s="254">
        <v>319</v>
      </c>
      <c r="F39" s="227">
        <v>7555</v>
      </c>
      <c r="G39" s="574">
        <v>42.223692918596953</v>
      </c>
    </row>
    <row r="40" spans="1:7" ht="24" customHeight="1" x14ac:dyDescent="0.3">
      <c r="A40" s="225" t="s">
        <v>137</v>
      </c>
      <c r="B40" s="228">
        <v>195</v>
      </c>
      <c r="C40" s="228">
        <v>75</v>
      </c>
      <c r="D40" s="255">
        <v>0</v>
      </c>
      <c r="E40" s="255">
        <v>270</v>
      </c>
      <c r="F40" s="228">
        <v>6416</v>
      </c>
      <c r="G40" s="575">
        <v>42.082294264339154</v>
      </c>
    </row>
    <row r="41" spans="1:7" ht="24" customHeight="1" x14ac:dyDescent="0.3">
      <c r="A41" s="225" t="s">
        <v>138</v>
      </c>
      <c r="B41" s="227">
        <v>19</v>
      </c>
      <c r="C41" s="227">
        <v>5</v>
      </c>
      <c r="D41" s="254">
        <v>0</v>
      </c>
      <c r="E41" s="254">
        <v>24</v>
      </c>
      <c r="F41" s="227">
        <v>461</v>
      </c>
      <c r="G41" s="574">
        <v>52.060737527114966</v>
      </c>
    </row>
    <row r="42" spans="1:7" ht="24" customHeight="1" x14ac:dyDescent="0.3">
      <c r="A42" s="225" t="s">
        <v>139</v>
      </c>
      <c r="B42" s="228">
        <v>86</v>
      </c>
      <c r="C42" s="228">
        <v>41</v>
      </c>
      <c r="D42" s="255">
        <v>0</v>
      </c>
      <c r="E42" s="255">
        <v>127</v>
      </c>
      <c r="F42" s="228">
        <v>2142</v>
      </c>
      <c r="G42" s="575">
        <v>59.29038281979458</v>
      </c>
    </row>
    <row r="43" spans="1:7" ht="24" customHeight="1" x14ac:dyDescent="0.3">
      <c r="A43" s="225" t="s">
        <v>140</v>
      </c>
      <c r="B43" s="227">
        <v>151</v>
      </c>
      <c r="C43" s="227">
        <v>78</v>
      </c>
      <c r="D43" s="254">
        <v>0</v>
      </c>
      <c r="E43" s="254">
        <v>229</v>
      </c>
      <c r="F43" s="227">
        <v>3939</v>
      </c>
      <c r="G43" s="574">
        <v>58.13658288905814</v>
      </c>
    </row>
    <row r="44" spans="1:7" ht="24" customHeight="1" x14ac:dyDescent="0.3">
      <c r="A44" s="225" t="s">
        <v>141</v>
      </c>
      <c r="B44" s="228">
        <v>81</v>
      </c>
      <c r="C44" s="228">
        <v>59</v>
      </c>
      <c r="D44" s="255">
        <v>0</v>
      </c>
      <c r="E44" s="255">
        <v>140</v>
      </c>
      <c r="F44" s="228">
        <v>2083</v>
      </c>
      <c r="G44" s="575">
        <v>67.210753720595292</v>
      </c>
    </row>
    <row r="45" spans="1:7" ht="24" customHeight="1" x14ac:dyDescent="0.3">
      <c r="A45" s="225" t="s">
        <v>142</v>
      </c>
      <c r="B45" s="227">
        <v>256</v>
      </c>
      <c r="C45" s="227">
        <v>117</v>
      </c>
      <c r="D45" s="254">
        <v>0</v>
      </c>
      <c r="E45" s="254">
        <v>373</v>
      </c>
      <c r="F45" s="227">
        <v>7359</v>
      </c>
      <c r="G45" s="574">
        <v>50.686234542736784</v>
      </c>
    </row>
    <row r="46" spans="1:7" ht="24" customHeight="1" x14ac:dyDescent="0.3">
      <c r="A46" s="225" t="s">
        <v>143</v>
      </c>
      <c r="B46" s="228">
        <v>9</v>
      </c>
      <c r="C46" s="228">
        <v>4</v>
      </c>
      <c r="D46" s="255">
        <v>0</v>
      </c>
      <c r="E46" s="255">
        <v>13</v>
      </c>
      <c r="F46" s="228">
        <v>158</v>
      </c>
      <c r="G46" s="575">
        <v>82.278481012658219</v>
      </c>
    </row>
    <row r="47" spans="1:7" ht="24" customHeight="1" x14ac:dyDescent="0.3">
      <c r="A47" s="225" t="s">
        <v>146</v>
      </c>
      <c r="B47" s="227">
        <v>1238</v>
      </c>
      <c r="C47" s="227">
        <v>576</v>
      </c>
      <c r="D47" s="254">
        <v>1</v>
      </c>
      <c r="E47" s="254">
        <v>1815</v>
      </c>
      <c r="F47" s="227">
        <v>25083</v>
      </c>
      <c r="G47" s="574">
        <v>72.359765578280104</v>
      </c>
    </row>
    <row r="48" spans="1:7" ht="24" customHeight="1" x14ac:dyDescent="0.3">
      <c r="A48" s="225" t="s">
        <v>147</v>
      </c>
      <c r="B48" s="228">
        <v>169</v>
      </c>
      <c r="C48" s="228">
        <v>64</v>
      </c>
      <c r="D48" s="255">
        <v>0</v>
      </c>
      <c r="E48" s="255">
        <v>233</v>
      </c>
      <c r="F48" s="228">
        <v>7444</v>
      </c>
      <c r="G48" s="575">
        <v>31.300376141859218</v>
      </c>
    </row>
    <row r="49" spans="1:7" ht="24" customHeight="1" x14ac:dyDescent="0.3">
      <c r="A49" s="225" t="s">
        <v>151</v>
      </c>
      <c r="B49" s="227">
        <v>40</v>
      </c>
      <c r="C49" s="227">
        <v>39</v>
      </c>
      <c r="D49" s="254">
        <v>0</v>
      </c>
      <c r="E49" s="254">
        <v>79</v>
      </c>
      <c r="F49" s="227">
        <v>1875</v>
      </c>
      <c r="G49" s="574">
        <v>42.133333333333333</v>
      </c>
    </row>
    <row r="50" spans="1:7" ht="24" customHeight="1" x14ac:dyDescent="0.3">
      <c r="A50" s="225" t="s">
        <v>150</v>
      </c>
      <c r="B50" s="228">
        <v>384</v>
      </c>
      <c r="C50" s="228">
        <v>188</v>
      </c>
      <c r="D50" s="255">
        <v>0</v>
      </c>
      <c r="E50" s="255">
        <v>572</v>
      </c>
      <c r="F50" s="228">
        <v>8303</v>
      </c>
      <c r="G50" s="575">
        <v>68.890762375045171</v>
      </c>
    </row>
    <row r="51" spans="1:7" ht="24" customHeight="1" x14ac:dyDescent="0.3">
      <c r="A51" s="225" t="s">
        <v>153</v>
      </c>
      <c r="B51" s="227">
        <v>349</v>
      </c>
      <c r="C51" s="227">
        <v>157</v>
      </c>
      <c r="D51" s="254">
        <v>0</v>
      </c>
      <c r="E51" s="254">
        <v>506</v>
      </c>
      <c r="F51" s="227">
        <v>9376</v>
      </c>
      <c r="G51" s="574">
        <v>53.967576791808874</v>
      </c>
    </row>
    <row r="52" spans="1:7" ht="24" customHeight="1" x14ac:dyDescent="0.3">
      <c r="A52" s="225" t="s">
        <v>152</v>
      </c>
      <c r="B52" s="228">
        <v>1772</v>
      </c>
      <c r="C52" s="228">
        <v>1045</v>
      </c>
      <c r="D52" s="255">
        <v>0</v>
      </c>
      <c r="E52" s="255">
        <v>2817</v>
      </c>
      <c r="F52" s="228">
        <v>52480</v>
      </c>
      <c r="G52" s="575">
        <v>53.677591463414636</v>
      </c>
    </row>
    <row r="53" spans="1:7" ht="24" customHeight="1" x14ac:dyDescent="0.3">
      <c r="A53" s="225" t="s">
        <v>148</v>
      </c>
      <c r="B53" s="227">
        <v>238</v>
      </c>
      <c r="C53" s="227">
        <v>112</v>
      </c>
      <c r="D53" s="254">
        <v>0</v>
      </c>
      <c r="E53" s="254">
        <v>350</v>
      </c>
      <c r="F53" s="227">
        <v>7348</v>
      </c>
      <c r="G53" s="574">
        <v>47.632008709853018</v>
      </c>
    </row>
    <row r="54" spans="1:7" ht="24" customHeight="1" x14ac:dyDescent="0.3">
      <c r="A54" s="225" t="s">
        <v>149</v>
      </c>
      <c r="B54" s="228">
        <v>2393</v>
      </c>
      <c r="C54" s="228">
        <v>1219</v>
      </c>
      <c r="D54" s="255">
        <v>1</v>
      </c>
      <c r="E54" s="255">
        <v>3613</v>
      </c>
      <c r="F54" s="228">
        <v>63825</v>
      </c>
      <c r="G54" s="575">
        <v>56.607912260086174</v>
      </c>
    </row>
    <row r="55" spans="1:7" ht="24" customHeight="1" x14ac:dyDescent="0.3">
      <c r="A55" s="225" t="s">
        <v>154</v>
      </c>
      <c r="B55" s="227">
        <v>23</v>
      </c>
      <c r="C55" s="227">
        <v>8</v>
      </c>
      <c r="D55" s="254">
        <v>0</v>
      </c>
      <c r="E55" s="254">
        <v>31</v>
      </c>
      <c r="F55" s="227">
        <v>742</v>
      </c>
      <c r="G55" s="574">
        <v>41.77897574123989</v>
      </c>
    </row>
    <row r="56" spans="1:7" ht="24" customHeight="1" x14ac:dyDescent="0.3">
      <c r="A56" s="225" t="s">
        <v>155</v>
      </c>
      <c r="B56" s="228">
        <v>2762</v>
      </c>
      <c r="C56" s="228">
        <v>2022</v>
      </c>
      <c r="D56" s="255">
        <v>1</v>
      </c>
      <c r="E56" s="255">
        <v>4785</v>
      </c>
      <c r="F56" s="228">
        <v>81273</v>
      </c>
      <c r="G56" s="575">
        <v>58.875641356908197</v>
      </c>
    </row>
    <row r="57" spans="1:7" ht="24" customHeight="1" x14ac:dyDescent="0.3">
      <c r="A57" s="225" t="s">
        <v>156</v>
      </c>
      <c r="B57" s="227">
        <v>216</v>
      </c>
      <c r="C57" s="227">
        <v>87</v>
      </c>
      <c r="D57" s="254">
        <v>0</v>
      </c>
      <c r="E57" s="254">
        <v>303</v>
      </c>
      <c r="F57" s="227">
        <v>6642</v>
      </c>
      <c r="G57" s="574">
        <v>45.61878952122855</v>
      </c>
    </row>
    <row r="58" spans="1:7" ht="24" customHeight="1" x14ac:dyDescent="0.3">
      <c r="A58" s="225" t="s">
        <v>144</v>
      </c>
      <c r="B58" s="228">
        <v>83</v>
      </c>
      <c r="C58" s="228">
        <v>47</v>
      </c>
      <c r="D58" s="255">
        <v>0</v>
      </c>
      <c r="E58" s="255">
        <v>130</v>
      </c>
      <c r="F58" s="228">
        <v>2494</v>
      </c>
      <c r="G58" s="575">
        <v>52.125100240577382</v>
      </c>
    </row>
    <row r="59" spans="1:7" ht="24" customHeight="1" x14ac:dyDescent="0.3">
      <c r="A59" s="225" t="s">
        <v>145</v>
      </c>
      <c r="B59" s="227">
        <v>215</v>
      </c>
      <c r="C59" s="227">
        <v>117</v>
      </c>
      <c r="D59" s="254">
        <v>0</v>
      </c>
      <c r="E59" s="254">
        <v>332</v>
      </c>
      <c r="F59" s="227">
        <v>5506</v>
      </c>
      <c r="G59" s="574">
        <v>60.297856883399923</v>
      </c>
    </row>
    <row r="60" spans="1:7" ht="24" customHeight="1" x14ac:dyDescent="0.3">
      <c r="A60" s="225" t="s">
        <v>157</v>
      </c>
      <c r="B60" s="228">
        <v>255</v>
      </c>
      <c r="C60" s="228">
        <v>108</v>
      </c>
      <c r="D60" s="255">
        <v>0</v>
      </c>
      <c r="E60" s="255">
        <v>363</v>
      </c>
      <c r="F60" s="228">
        <v>10520</v>
      </c>
      <c r="G60" s="575">
        <v>34.50570342205323</v>
      </c>
    </row>
    <row r="61" spans="1:7" ht="24" customHeight="1" x14ac:dyDescent="0.3">
      <c r="A61" s="225" t="s">
        <v>158</v>
      </c>
      <c r="B61" s="227">
        <v>498</v>
      </c>
      <c r="C61" s="227">
        <v>334</v>
      </c>
      <c r="D61" s="254">
        <v>1</v>
      </c>
      <c r="E61" s="254">
        <v>833</v>
      </c>
      <c r="F61" s="227">
        <v>16594</v>
      </c>
      <c r="G61" s="574">
        <v>50.198867060383272</v>
      </c>
    </row>
    <row r="62" spans="1:7" ht="24" customHeight="1" x14ac:dyDescent="0.3">
      <c r="A62" s="225" t="s">
        <v>307</v>
      </c>
      <c r="B62" s="228">
        <v>160</v>
      </c>
      <c r="C62" s="228">
        <v>31</v>
      </c>
      <c r="D62" s="255">
        <v>0</v>
      </c>
      <c r="E62" s="255">
        <v>191</v>
      </c>
      <c r="F62" s="228">
        <v>1381</v>
      </c>
      <c r="G62" s="575">
        <v>138.30557566980448</v>
      </c>
    </row>
    <row r="63" spans="1:7" ht="24" customHeight="1" x14ac:dyDescent="0.3">
      <c r="A63" s="225" t="s">
        <v>355</v>
      </c>
      <c r="B63" s="227">
        <v>49</v>
      </c>
      <c r="C63" s="227">
        <v>29</v>
      </c>
      <c r="D63" s="254">
        <v>0</v>
      </c>
      <c r="E63" s="254">
        <v>78</v>
      </c>
      <c r="F63" s="227">
        <v>1742</v>
      </c>
      <c r="G63" s="574">
        <v>44.776119402985074</v>
      </c>
    </row>
    <row r="64" spans="1:7" ht="24" customHeight="1" x14ac:dyDescent="0.3">
      <c r="A64" s="225" t="s">
        <v>159</v>
      </c>
      <c r="B64" s="228">
        <v>76</v>
      </c>
      <c r="C64" s="228">
        <v>44</v>
      </c>
      <c r="D64" s="255">
        <v>0</v>
      </c>
      <c r="E64" s="255">
        <v>120</v>
      </c>
      <c r="F64" s="228">
        <v>2416</v>
      </c>
      <c r="G64" s="575">
        <v>49.668874172185426</v>
      </c>
    </row>
    <row r="65" spans="1:7" ht="24" customHeight="1" x14ac:dyDescent="0.3">
      <c r="A65" s="225" t="s">
        <v>160</v>
      </c>
      <c r="B65" s="227">
        <v>8562</v>
      </c>
      <c r="C65" s="227">
        <v>4169</v>
      </c>
      <c r="D65" s="254">
        <v>1</v>
      </c>
      <c r="E65" s="254">
        <v>12732</v>
      </c>
      <c r="F65" s="227">
        <v>192233</v>
      </c>
      <c r="G65" s="574">
        <v>66.232124557177997</v>
      </c>
    </row>
    <row r="66" spans="1:7" ht="24" customHeight="1" x14ac:dyDescent="0.3">
      <c r="A66" s="225" t="s">
        <v>161</v>
      </c>
      <c r="B66" s="228">
        <v>245</v>
      </c>
      <c r="C66" s="228">
        <v>110</v>
      </c>
      <c r="D66" s="255">
        <v>0</v>
      </c>
      <c r="E66" s="255">
        <v>355</v>
      </c>
      <c r="F66" s="228">
        <v>6883</v>
      </c>
      <c r="G66" s="575">
        <v>51.576347522882465</v>
      </c>
    </row>
    <row r="67" spans="1:7" ht="24" customHeight="1" x14ac:dyDescent="0.3">
      <c r="A67" s="225" t="s">
        <v>162</v>
      </c>
      <c r="B67" s="227">
        <v>115</v>
      </c>
      <c r="C67" s="227">
        <v>60</v>
      </c>
      <c r="D67" s="254">
        <v>0</v>
      </c>
      <c r="E67" s="254">
        <v>175</v>
      </c>
      <c r="F67" s="227">
        <v>2228</v>
      </c>
      <c r="G67" s="574">
        <v>78.545780969479353</v>
      </c>
    </row>
    <row r="68" spans="1:7" ht="24" customHeight="1" x14ac:dyDescent="0.3">
      <c r="A68" s="225" t="s">
        <v>163</v>
      </c>
      <c r="B68" s="228">
        <v>1170</v>
      </c>
      <c r="C68" s="228">
        <v>581</v>
      </c>
      <c r="D68" s="255">
        <v>0</v>
      </c>
      <c r="E68" s="255">
        <v>1751</v>
      </c>
      <c r="F68" s="228">
        <v>34712</v>
      </c>
      <c r="G68" s="575">
        <v>50.443650610739802</v>
      </c>
    </row>
    <row r="69" spans="1:7" ht="24" customHeight="1" x14ac:dyDescent="0.3">
      <c r="A69" s="225" t="s">
        <v>164</v>
      </c>
      <c r="B69" s="227">
        <v>9</v>
      </c>
      <c r="C69" s="227">
        <v>9</v>
      </c>
      <c r="D69" s="254">
        <v>0</v>
      </c>
      <c r="E69" s="254">
        <v>18</v>
      </c>
      <c r="F69" s="227">
        <v>411</v>
      </c>
      <c r="G69" s="574">
        <v>43.79562043795621</v>
      </c>
    </row>
    <row r="70" spans="1:7" ht="24" customHeight="1" x14ac:dyDescent="0.3">
      <c r="A70" s="225" t="s">
        <v>337</v>
      </c>
      <c r="B70" s="228">
        <v>17</v>
      </c>
      <c r="C70" s="228">
        <v>6</v>
      </c>
      <c r="D70" s="255">
        <v>0</v>
      </c>
      <c r="E70" s="255">
        <v>23</v>
      </c>
      <c r="F70" s="228">
        <v>344</v>
      </c>
      <c r="G70" s="575">
        <v>66.860465116279059</v>
      </c>
    </row>
    <row r="71" spans="1:7" ht="24" customHeight="1" x14ac:dyDescent="0.3">
      <c r="A71" s="225" t="s">
        <v>165</v>
      </c>
      <c r="B71" s="227">
        <v>10</v>
      </c>
      <c r="C71" s="227">
        <v>5</v>
      </c>
      <c r="D71" s="254">
        <v>0</v>
      </c>
      <c r="E71" s="254">
        <v>15</v>
      </c>
      <c r="F71" s="227">
        <v>191</v>
      </c>
      <c r="G71" s="574">
        <v>78.534031413612567</v>
      </c>
    </row>
    <row r="72" spans="1:7" ht="24" customHeight="1" x14ac:dyDescent="0.3">
      <c r="A72" s="225" t="s">
        <v>166</v>
      </c>
      <c r="B72" s="228">
        <v>6003</v>
      </c>
      <c r="C72" s="228">
        <v>4028</v>
      </c>
      <c r="D72" s="255">
        <v>0</v>
      </c>
      <c r="E72" s="255">
        <v>10031</v>
      </c>
      <c r="F72" s="228">
        <v>183095</v>
      </c>
      <c r="G72" s="575">
        <v>54.785766951582517</v>
      </c>
    </row>
    <row r="73" spans="1:7" ht="24" customHeight="1" x14ac:dyDescent="0.3">
      <c r="A73" s="225" t="s">
        <v>167</v>
      </c>
      <c r="B73" s="227">
        <v>310</v>
      </c>
      <c r="C73" s="227">
        <v>190</v>
      </c>
      <c r="D73" s="254">
        <v>0</v>
      </c>
      <c r="E73" s="254">
        <v>500</v>
      </c>
      <c r="F73" s="227">
        <v>10467</v>
      </c>
      <c r="G73" s="574">
        <v>47.769179325499188</v>
      </c>
    </row>
    <row r="74" spans="1:7" ht="24" customHeight="1" x14ac:dyDescent="0.3">
      <c r="A74" s="225" t="s">
        <v>168</v>
      </c>
      <c r="B74" s="228">
        <v>215</v>
      </c>
      <c r="C74" s="228">
        <v>77</v>
      </c>
      <c r="D74" s="255">
        <v>0</v>
      </c>
      <c r="E74" s="255">
        <v>292</v>
      </c>
      <c r="F74" s="228">
        <v>6594</v>
      </c>
      <c r="G74" s="575">
        <v>44.282681225356384</v>
      </c>
    </row>
    <row r="75" spans="1:7" ht="24" customHeight="1" x14ac:dyDescent="0.3">
      <c r="A75" s="225" t="s">
        <v>169</v>
      </c>
      <c r="B75" s="227">
        <v>665</v>
      </c>
      <c r="C75" s="227">
        <v>419</v>
      </c>
      <c r="D75" s="254">
        <v>0</v>
      </c>
      <c r="E75" s="254">
        <v>1084</v>
      </c>
      <c r="F75" s="227">
        <v>16747</v>
      </c>
      <c r="G75" s="574">
        <v>64.728010987042452</v>
      </c>
    </row>
    <row r="76" spans="1:7" ht="24" customHeight="1" x14ac:dyDescent="0.3">
      <c r="A76" s="225" t="s">
        <v>170</v>
      </c>
      <c r="B76" s="393">
        <v>0</v>
      </c>
      <c r="C76" s="228">
        <v>1</v>
      </c>
      <c r="D76" s="255">
        <v>0</v>
      </c>
      <c r="E76" s="255">
        <v>1</v>
      </c>
      <c r="F76" s="228">
        <v>72</v>
      </c>
      <c r="G76" s="575">
        <v>13.888888888888888</v>
      </c>
    </row>
    <row r="77" spans="1:7" ht="24" customHeight="1" x14ac:dyDescent="0.3">
      <c r="A77" s="225" t="s">
        <v>338</v>
      </c>
      <c r="B77" s="227">
        <v>6</v>
      </c>
      <c r="C77" s="227">
        <v>3</v>
      </c>
      <c r="D77" s="254">
        <v>0</v>
      </c>
      <c r="E77" s="254">
        <v>9</v>
      </c>
      <c r="F77" s="227">
        <v>170</v>
      </c>
      <c r="G77" s="574">
        <v>52.941176470588232</v>
      </c>
    </row>
    <row r="78" spans="1:7" ht="24" customHeight="1" x14ac:dyDescent="0.3">
      <c r="A78" s="225" t="s">
        <v>171</v>
      </c>
      <c r="B78" s="228">
        <v>2</v>
      </c>
      <c r="C78" s="228">
        <v>2</v>
      </c>
      <c r="D78" s="255">
        <v>0</v>
      </c>
      <c r="E78" s="255">
        <v>4</v>
      </c>
      <c r="F78" s="228">
        <v>106</v>
      </c>
      <c r="G78" s="575">
        <v>37.735849056603769</v>
      </c>
    </row>
    <row r="79" spans="1:7" ht="24" customHeight="1" x14ac:dyDescent="0.3">
      <c r="A79" s="225" t="s">
        <v>172</v>
      </c>
      <c r="B79" s="227">
        <v>209</v>
      </c>
      <c r="C79" s="227">
        <v>135</v>
      </c>
      <c r="D79" s="254">
        <v>0</v>
      </c>
      <c r="E79" s="254">
        <v>344</v>
      </c>
      <c r="F79" s="227">
        <v>8680</v>
      </c>
      <c r="G79" s="574">
        <v>39.63133640552995</v>
      </c>
    </row>
    <row r="80" spans="1:7" ht="24" customHeight="1" x14ac:dyDescent="0.3">
      <c r="A80" s="225" t="s">
        <v>173</v>
      </c>
      <c r="B80" s="228">
        <v>864</v>
      </c>
      <c r="C80" s="228">
        <v>325</v>
      </c>
      <c r="D80" s="255">
        <v>0</v>
      </c>
      <c r="E80" s="255">
        <v>1189</v>
      </c>
      <c r="F80" s="228">
        <v>19736</v>
      </c>
      <c r="G80" s="575">
        <v>60.245237130117552</v>
      </c>
    </row>
    <row r="81" spans="1:7" ht="24" customHeight="1" x14ac:dyDescent="0.3">
      <c r="A81" s="225" t="s">
        <v>174</v>
      </c>
      <c r="B81" s="227">
        <v>6586</v>
      </c>
      <c r="C81" s="227">
        <v>5191</v>
      </c>
      <c r="D81" s="254">
        <v>2</v>
      </c>
      <c r="E81" s="254">
        <v>11779</v>
      </c>
      <c r="F81" s="227">
        <v>187762</v>
      </c>
      <c r="G81" s="574">
        <v>62.733673480256918</v>
      </c>
    </row>
    <row r="82" spans="1:7" ht="24" customHeight="1" x14ac:dyDescent="0.3">
      <c r="A82" s="225" t="s">
        <v>175</v>
      </c>
      <c r="B82" s="228">
        <v>278</v>
      </c>
      <c r="C82" s="228">
        <v>72</v>
      </c>
      <c r="D82" s="255">
        <v>0</v>
      </c>
      <c r="E82" s="255">
        <v>350</v>
      </c>
      <c r="F82" s="228">
        <v>8860</v>
      </c>
      <c r="G82" s="575">
        <v>39.503386004514674</v>
      </c>
    </row>
    <row r="83" spans="1:7" ht="24" customHeight="1" x14ac:dyDescent="0.3">
      <c r="A83" s="225" t="s">
        <v>176</v>
      </c>
      <c r="B83" s="227">
        <v>21</v>
      </c>
      <c r="C83" s="227">
        <v>18</v>
      </c>
      <c r="D83" s="254">
        <v>0</v>
      </c>
      <c r="E83" s="254">
        <v>39</v>
      </c>
      <c r="F83" s="227">
        <v>593</v>
      </c>
      <c r="G83" s="574">
        <v>65.767284991568289</v>
      </c>
    </row>
    <row r="84" spans="1:7" ht="24" customHeight="1" x14ac:dyDescent="0.3">
      <c r="A84" s="225" t="s">
        <v>177</v>
      </c>
      <c r="B84" s="228">
        <v>3</v>
      </c>
      <c r="C84" s="228">
        <v>5</v>
      </c>
      <c r="D84" s="255">
        <v>0</v>
      </c>
      <c r="E84" s="255">
        <v>8</v>
      </c>
      <c r="F84" s="228">
        <v>57</v>
      </c>
      <c r="G84" s="575">
        <v>140.35087719298244</v>
      </c>
    </row>
    <row r="85" spans="1:7" ht="24" customHeight="1" x14ac:dyDescent="0.3">
      <c r="A85" s="225" t="s">
        <v>178</v>
      </c>
      <c r="B85" s="227">
        <v>110587</v>
      </c>
      <c r="C85" s="227">
        <v>98331</v>
      </c>
      <c r="D85" s="254">
        <v>26</v>
      </c>
      <c r="E85" s="254">
        <v>208944</v>
      </c>
      <c r="F85" s="227">
        <v>3305408</v>
      </c>
      <c r="G85" s="574">
        <v>63.212771312951389</v>
      </c>
    </row>
    <row r="86" spans="1:7" ht="24" customHeight="1" x14ac:dyDescent="0.3">
      <c r="A86" s="225" t="s">
        <v>179</v>
      </c>
      <c r="B86" s="228">
        <v>1529</v>
      </c>
      <c r="C86" s="228">
        <v>1225</v>
      </c>
      <c r="D86" s="255">
        <v>0</v>
      </c>
      <c r="E86" s="255">
        <v>2754</v>
      </c>
      <c r="F86" s="228">
        <v>72034</v>
      </c>
      <c r="G86" s="575">
        <v>38.231946025487964</v>
      </c>
    </row>
    <row r="87" spans="1:7" ht="24" customHeight="1" x14ac:dyDescent="0.3">
      <c r="A87" s="225" t="s">
        <v>180</v>
      </c>
      <c r="B87" s="227">
        <v>266</v>
      </c>
      <c r="C87" s="227">
        <v>120</v>
      </c>
      <c r="D87" s="254">
        <v>0</v>
      </c>
      <c r="E87" s="254">
        <v>386</v>
      </c>
      <c r="F87" s="227">
        <v>9202</v>
      </c>
      <c r="G87" s="574">
        <v>41.947402738535104</v>
      </c>
    </row>
    <row r="88" spans="1:7" ht="24" customHeight="1" x14ac:dyDescent="0.3">
      <c r="A88" s="225" t="s">
        <v>181</v>
      </c>
      <c r="B88" s="228">
        <v>537</v>
      </c>
      <c r="C88" s="228">
        <v>160</v>
      </c>
      <c r="D88" s="255">
        <v>0</v>
      </c>
      <c r="E88" s="255">
        <v>697</v>
      </c>
      <c r="F88" s="228">
        <v>14903</v>
      </c>
      <c r="G88" s="575">
        <v>46.769106891229953</v>
      </c>
    </row>
    <row r="89" spans="1:7" ht="24" customHeight="1" x14ac:dyDescent="0.3">
      <c r="A89" s="225" t="s">
        <v>182</v>
      </c>
      <c r="B89" s="227">
        <v>926</v>
      </c>
      <c r="C89" s="227">
        <v>407</v>
      </c>
      <c r="D89" s="254">
        <v>0</v>
      </c>
      <c r="E89" s="254">
        <v>1333</v>
      </c>
      <c r="F89" s="227">
        <v>23737</v>
      </c>
      <c r="G89" s="574">
        <v>56.157054387664829</v>
      </c>
    </row>
    <row r="90" spans="1:7" ht="24" customHeight="1" x14ac:dyDescent="0.3">
      <c r="A90" s="225" t="s">
        <v>339</v>
      </c>
      <c r="B90" s="228">
        <v>215</v>
      </c>
      <c r="C90" s="228">
        <v>94</v>
      </c>
      <c r="D90" s="255">
        <v>0</v>
      </c>
      <c r="E90" s="255">
        <v>309</v>
      </c>
      <c r="F90" s="228">
        <v>6585</v>
      </c>
      <c r="G90" s="575">
        <v>46.924829157175402</v>
      </c>
    </row>
    <row r="91" spans="1:7" ht="24" customHeight="1" x14ac:dyDescent="0.3">
      <c r="A91" s="225" t="s">
        <v>183</v>
      </c>
      <c r="B91" s="227">
        <v>337</v>
      </c>
      <c r="C91" s="227">
        <v>127</v>
      </c>
      <c r="D91" s="254">
        <v>0</v>
      </c>
      <c r="E91" s="254">
        <v>464</v>
      </c>
      <c r="F91" s="227">
        <v>9291</v>
      </c>
      <c r="G91" s="574">
        <v>49.940802927564306</v>
      </c>
    </row>
    <row r="92" spans="1:7" ht="24" customHeight="1" x14ac:dyDescent="0.3">
      <c r="A92" s="225" t="s">
        <v>184</v>
      </c>
      <c r="B92" s="228">
        <v>160</v>
      </c>
      <c r="C92" s="228">
        <v>98</v>
      </c>
      <c r="D92" s="255">
        <v>0</v>
      </c>
      <c r="E92" s="255">
        <v>258</v>
      </c>
      <c r="F92" s="228">
        <v>4563</v>
      </c>
      <c r="G92" s="575">
        <v>56.541748849441156</v>
      </c>
    </row>
    <row r="93" spans="1:7" ht="24" customHeight="1" x14ac:dyDescent="0.3">
      <c r="A93" s="225" t="s">
        <v>185</v>
      </c>
      <c r="B93" s="227">
        <v>20</v>
      </c>
      <c r="C93" s="227">
        <v>7</v>
      </c>
      <c r="D93" s="254">
        <v>0</v>
      </c>
      <c r="E93" s="254">
        <v>27</v>
      </c>
      <c r="F93" s="227">
        <v>365</v>
      </c>
      <c r="G93" s="574">
        <v>73.972602739726028</v>
      </c>
    </row>
    <row r="94" spans="1:7" ht="24" customHeight="1" x14ac:dyDescent="0.3">
      <c r="A94" s="225" t="s">
        <v>186</v>
      </c>
      <c r="B94" s="228">
        <v>170</v>
      </c>
      <c r="C94" s="228">
        <v>97</v>
      </c>
      <c r="D94" s="255">
        <v>0</v>
      </c>
      <c r="E94" s="255">
        <v>267</v>
      </c>
      <c r="F94" s="228">
        <v>5294</v>
      </c>
      <c r="G94" s="575">
        <v>50.434454098979984</v>
      </c>
    </row>
    <row r="95" spans="1:7" ht="24" customHeight="1" x14ac:dyDescent="0.3">
      <c r="A95" s="225" t="s">
        <v>187</v>
      </c>
      <c r="B95" s="227">
        <v>367</v>
      </c>
      <c r="C95" s="227">
        <v>205</v>
      </c>
      <c r="D95" s="254">
        <v>0</v>
      </c>
      <c r="E95" s="254">
        <v>572</v>
      </c>
      <c r="F95" s="227">
        <v>13573</v>
      </c>
      <c r="G95" s="574">
        <v>42.142488764458847</v>
      </c>
    </row>
    <row r="96" spans="1:7" ht="24" customHeight="1" x14ac:dyDescent="0.3">
      <c r="A96" s="225" t="s">
        <v>188</v>
      </c>
      <c r="B96" s="228">
        <v>349</v>
      </c>
      <c r="C96" s="228">
        <v>153</v>
      </c>
      <c r="D96" s="255">
        <v>0</v>
      </c>
      <c r="E96" s="255">
        <v>502</v>
      </c>
      <c r="F96" s="228">
        <v>7924</v>
      </c>
      <c r="G96" s="575">
        <v>63.35184250378596</v>
      </c>
    </row>
    <row r="97" spans="1:7" ht="24" customHeight="1" x14ac:dyDescent="0.3">
      <c r="A97" s="225" t="s">
        <v>189</v>
      </c>
      <c r="B97" s="227">
        <v>7996</v>
      </c>
      <c r="C97" s="227">
        <v>5829</v>
      </c>
      <c r="D97" s="254">
        <v>0</v>
      </c>
      <c r="E97" s="254">
        <v>13825</v>
      </c>
      <c r="F97" s="227">
        <v>209639</v>
      </c>
      <c r="G97" s="574">
        <v>65.94669884897371</v>
      </c>
    </row>
    <row r="98" spans="1:7" ht="24" customHeight="1" x14ac:dyDescent="0.3">
      <c r="A98" s="225" t="s">
        <v>308</v>
      </c>
      <c r="B98" s="228">
        <v>104</v>
      </c>
      <c r="C98" s="228">
        <v>75</v>
      </c>
      <c r="D98" s="255">
        <v>0</v>
      </c>
      <c r="E98" s="255">
        <v>179</v>
      </c>
      <c r="F98" s="228">
        <v>3220</v>
      </c>
      <c r="G98" s="575">
        <v>55.590062111801245</v>
      </c>
    </row>
    <row r="99" spans="1:7" ht="24" customHeight="1" x14ac:dyDescent="0.3">
      <c r="A99" s="225" t="s">
        <v>190</v>
      </c>
      <c r="B99" s="227">
        <v>77</v>
      </c>
      <c r="C99" s="227">
        <v>21</v>
      </c>
      <c r="D99" s="254">
        <v>1</v>
      </c>
      <c r="E99" s="254">
        <v>99</v>
      </c>
      <c r="F99" s="227">
        <v>1573</v>
      </c>
      <c r="G99" s="574">
        <v>62.93706293706294</v>
      </c>
    </row>
    <row r="100" spans="1:7" ht="24" customHeight="1" x14ac:dyDescent="0.3">
      <c r="A100" s="225" t="s">
        <v>191</v>
      </c>
      <c r="B100" s="228">
        <v>96</v>
      </c>
      <c r="C100" s="228">
        <v>42</v>
      </c>
      <c r="D100" s="255">
        <v>0</v>
      </c>
      <c r="E100" s="255">
        <v>138</v>
      </c>
      <c r="F100" s="228">
        <v>2720</v>
      </c>
      <c r="G100" s="575">
        <v>50.735294117647058</v>
      </c>
    </row>
    <row r="101" spans="1:7" ht="24" customHeight="1" x14ac:dyDescent="0.3">
      <c r="A101" s="225" t="s">
        <v>192</v>
      </c>
      <c r="B101" s="227">
        <v>1129</v>
      </c>
      <c r="C101" s="227">
        <v>436</v>
      </c>
      <c r="D101" s="254">
        <v>1</v>
      </c>
      <c r="E101" s="254">
        <v>1566</v>
      </c>
      <c r="F101" s="227">
        <v>30695</v>
      </c>
      <c r="G101" s="574">
        <v>51.018081120703698</v>
      </c>
    </row>
    <row r="102" spans="1:7" ht="24" customHeight="1" x14ac:dyDescent="0.3">
      <c r="A102" s="225" t="s">
        <v>193</v>
      </c>
      <c r="B102" s="228">
        <v>6</v>
      </c>
      <c r="C102" s="228">
        <v>2</v>
      </c>
      <c r="D102" s="255">
        <v>0</v>
      </c>
      <c r="E102" s="255">
        <v>8</v>
      </c>
      <c r="F102" s="228">
        <v>141</v>
      </c>
      <c r="G102" s="575">
        <v>56.737588652482266</v>
      </c>
    </row>
    <row r="103" spans="1:7" ht="24" customHeight="1" x14ac:dyDescent="0.3">
      <c r="A103" s="225" t="s">
        <v>194</v>
      </c>
      <c r="B103" s="227">
        <v>122</v>
      </c>
      <c r="C103" s="229">
        <v>47</v>
      </c>
      <c r="D103" s="254">
        <v>0</v>
      </c>
      <c r="E103" s="254">
        <v>169</v>
      </c>
      <c r="F103" s="227">
        <v>3062</v>
      </c>
      <c r="G103" s="574">
        <v>55.19268451992162</v>
      </c>
    </row>
    <row r="104" spans="1:7" ht="24" customHeight="1" x14ac:dyDescent="0.3">
      <c r="A104" s="225" t="s">
        <v>356</v>
      </c>
      <c r="B104" s="228">
        <v>221</v>
      </c>
      <c r="C104" s="228">
        <v>105</v>
      </c>
      <c r="D104" s="255">
        <v>0</v>
      </c>
      <c r="E104" s="255">
        <v>326</v>
      </c>
      <c r="F104" s="228">
        <v>6630</v>
      </c>
      <c r="G104" s="575">
        <v>49.170437405731519</v>
      </c>
    </row>
    <row r="105" spans="1:7" ht="24" customHeight="1" x14ac:dyDescent="0.3">
      <c r="A105" s="225" t="s">
        <v>195</v>
      </c>
      <c r="B105" s="227">
        <v>9</v>
      </c>
      <c r="C105" s="227">
        <v>1</v>
      </c>
      <c r="D105" s="254">
        <v>0</v>
      </c>
      <c r="E105" s="254">
        <v>10</v>
      </c>
      <c r="F105" s="227">
        <v>357</v>
      </c>
      <c r="G105" s="574">
        <v>28.011204481792717</v>
      </c>
    </row>
    <row r="106" spans="1:7" ht="24" customHeight="1" x14ac:dyDescent="0.3">
      <c r="A106" s="225" t="s">
        <v>196</v>
      </c>
      <c r="B106" s="228">
        <v>49</v>
      </c>
      <c r="C106" s="228">
        <v>26</v>
      </c>
      <c r="D106" s="255">
        <v>0</v>
      </c>
      <c r="E106" s="255">
        <v>75</v>
      </c>
      <c r="F106" s="228">
        <v>1291</v>
      </c>
      <c r="G106" s="575">
        <v>58.094500387296669</v>
      </c>
    </row>
    <row r="107" spans="1:7" ht="24" customHeight="1" x14ac:dyDescent="0.3">
      <c r="A107" s="225" t="s">
        <v>340</v>
      </c>
      <c r="B107" s="227">
        <v>630</v>
      </c>
      <c r="C107" s="227">
        <v>333</v>
      </c>
      <c r="D107" s="254">
        <v>0</v>
      </c>
      <c r="E107" s="254">
        <v>963</v>
      </c>
      <c r="F107" s="227">
        <v>26235</v>
      </c>
      <c r="G107" s="574">
        <v>36.706689536878216</v>
      </c>
    </row>
    <row r="108" spans="1:7" ht="24" customHeight="1" x14ac:dyDescent="0.3">
      <c r="A108" s="225" t="s">
        <v>197</v>
      </c>
      <c r="B108" s="228">
        <v>5038</v>
      </c>
      <c r="C108" s="228">
        <v>2192</v>
      </c>
      <c r="D108" s="255">
        <v>2</v>
      </c>
      <c r="E108" s="255">
        <v>7232</v>
      </c>
      <c r="F108" s="228">
        <v>131689</v>
      </c>
      <c r="G108" s="575">
        <v>54.91726719771583</v>
      </c>
    </row>
    <row r="109" spans="1:7" ht="24" customHeight="1" x14ac:dyDescent="0.3">
      <c r="A109" s="225" t="s">
        <v>198</v>
      </c>
      <c r="B109" s="227">
        <v>12</v>
      </c>
      <c r="C109" s="227">
        <v>11</v>
      </c>
      <c r="D109" s="254">
        <v>0</v>
      </c>
      <c r="E109" s="254">
        <v>23</v>
      </c>
      <c r="F109" s="227">
        <v>524</v>
      </c>
      <c r="G109" s="574">
        <v>43.89312977099236</v>
      </c>
    </row>
    <row r="110" spans="1:7" ht="24" customHeight="1" x14ac:dyDescent="0.3">
      <c r="A110" s="225" t="s">
        <v>199</v>
      </c>
      <c r="B110" s="228">
        <v>233</v>
      </c>
      <c r="C110" s="228">
        <v>81</v>
      </c>
      <c r="D110" s="255">
        <v>0</v>
      </c>
      <c r="E110" s="255">
        <v>314</v>
      </c>
      <c r="F110" s="228">
        <v>6226</v>
      </c>
      <c r="G110" s="575">
        <v>50.433665274654679</v>
      </c>
    </row>
    <row r="111" spans="1:7" ht="24" customHeight="1" x14ac:dyDescent="0.3">
      <c r="A111" s="225" t="s">
        <v>200</v>
      </c>
      <c r="B111" s="227">
        <v>126</v>
      </c>
      <c r="C111" s="227">
        <v>64</v>
      </c>
      <c r="D111" s="254">
        <v>0</v>
      </c>
      <c r="E111" s="254">
        <v>190</v>
      </c>
      <c r="F111" s="227">
        <v>2827</v>
      </c>
      <c r="G111" s="574">
        <v>67.209055535903786</v>
      </c>
    </row>
    <row r="112" spans="1:7" ht="24" customHeight="1" x14ac:dyDescent="0.3">
      <c r="A112" s="225" t="s">
        <v>201</v>
      </c>
      <c r="B112" s="228">
        <v>114</v>
      </c>
      <c r="C112" s="228">
        <v>66</v>
      </c>
      <c r="D112" s="255">
        <v>0</v>
      </c>
      <c r="E112" s="255">
        <v>180</v>
      </c>
      <c r="F112" s="228">
        <v>3059</v>
      </c>
      <c r="G112" s="575">
        <v>58.842759071592027</v>
      </c>
    </row>
    <row r="113" spans="1:7" ht="24" customHeight="1" x14ac:dyDescent="0.3">
      <c r="A113" s="225" t="s">
        <v>202</v>
      </c>
      <c r="B113" s="227">
        <v>23</v>
      </c>
      <c r="C113" s="227">
        <v>26</v>
      </c>
      <c r="D113" s="254">
        <v>0</v>
      </c>
      <c r="E113" s="254">
        <v>49</v>
      </c>
      <c r="F113" s="227">
        <v>927</v>
      </c>
      <c r="G113" s="574">
        <v>52.858683926645092</v>
      </c>
    </row>
    <row r="114" spans="1:7" ht="24" customHeight="1" x14ac:dyDescent="0.3">
      <c r="A114" s="225" t="s">
        <v>203</v>
      </c>
      <c r="B114" s="228">
        <v>5</v>
      </c>
      <c r="C114" s="228">
        <v>2</v>
      </c>
      <c r="D114" s="255">
        <v>0</v>
      </c>
      <c r="E114" s="255">
        <v>7</v>
      </c>
      <c r="F114" s="228">
        <v>196</v>
      </c>
      <c r="G114" s="575">
        <v>35.714285714285715</v>
      </c>
    </row>
    <row r="115" spans="1:7" ht="24" customHeight="1" x14ac:dyDescent="0.3">
      <c r="A115" s="225" t="s">
        <v>204</v>
      </c>
      <c r="B115" s="394">
        <v>1676</v>
      </c>
      <c r="C115" s="229">
        <v>746</v>
      </c>
      <c r="D115" s="254">
        <v>0</v>
      </c>
      <c r="E115" s="254">
        <v>2422</v>
      </c>
      <c r="F115" s="227">
        <v>53537</v>
      </c>
      <c r="G115" s="574">
        <v>45.239740740048937</v>
      </c>
    </row>
    <row r="116" spans="1:7" ht="24" customHeight="1" x14ac:dyDescent="0.3">
      <c r="A116" s="225" t="s">
        <v>341</v>
      </c>
      <c r="B116" s="393">
        <v>11</v>
      </c>
      <c r="C116" s="228">
        <v>7</v>
      </c>
      <c r="D116" s="255">
        <v>0</v>
      </c>
      <c r="E116" s="255">
        <v>18</v>
      </c>
      <c r="F116" s="228">
        <v>185</v>
      </c>
      <c r="G116" s="575">
        <v>97.297297297297305</v>
      </c>
    </row>
    <row r="117" spans="1:7" ht="24" customHeight="1" x14ac:dyDescent="0.3">
      <c r="A117" s="225" t="s">
        <v>205</v>
      </c>
      <c r="B117" s="394">
        <v>1883</v>
      </c>
      <c r="C117" s="229">
        <v>1631</v>
      </c>
      <c r="D117" s="254">
        <v>0</v>
      </c>
      <c r="E117" s="254">
        <v>3514</v>
      </c>
      <c r="F117" s="227">
        <v>87134</v>
      </c>
      <c r="G117" s="574">
        <v>40.328689145454128</v>
      </c>
    </row>
    <row r="118" spans="1:7" ht="24" customHeight="1" x14ac:dyDescent="0.3">
      <c r="A118" s="225" t="s">
        <v>309</v>
      </c>
      <c r="B118" s="228">
        <v>37</v>
      </c>
      <c r="C118" s="228">
        <v>7</v>
      </c>
      <c r="D118" s="255">
        <v>0</v>
      </c>
      <c r="E118" s="255">
        <v>44</v>
      </c>
      <c r="F118" s="228">
        <v>1190</v>
      </c>
      <c r="G118" s="575">
        <v>36.97478991596639</v>
      </c>
    </row>
    <row r="119" spans="1:7" ht="24" customHeight="1" x14ac:dyDescent="0.3">
      <c r="A119" s="225" t="s">
        <v>206</v>
      </c>
      <c r="B119" s="227">
        <v>4</v>
      </c>
      <c r="C119" s="227">
        <v>2</v>
      </c>
      <c r="D119" s="254">
        <v>0</v>
      </c>
      <c r="E119" s="254">
        <v>6</v>
      </c>
      <c r="F119" s="227">
        <v>149</v>
      </c>
      <c r="G119" s="574">
        <v>40.268456375838923</v>
      </c>
    </row>
    <row r="120" spans="1:7" ht="24" customHeight="1" x14ac:dyDescent="0.3">
      <c r="A120" s="225" t="s">
        <v>207</v>
      </c>
      <c r="B120" s="228">
        <v>5</v>
      </c>
      <c r="C120" s="228">
        <v>3</v>
      </c>
      <c r="D120" s="255">
        <v>0</v>
      </c>
      <c r="E120" s="255">
        <v>8</v>
      </c>
      <c r="F120" s="228">
        <v>75</v>
      </c>
      <c r="G120" s="575">
        <v>106.66666666666667</v>
      </c>
    </row>
    <row r="121" spans="1:7" ht="24" customHeight="1" x14ac:dyDescent="0.3">
      <c r="A121" s="225" t="s">
        <v>209</v>
      </c>
      <c r="B121" s="227">
        <v>105</v>
      </c>
      <c r="C121" s="230">
        <v>42</v>
      </c>
      <c r="D121" s="254">
        <v>0</v>
      </c>
      <c r="E121" s="254">
        <v>147</v>
      </c>
      <c r="F121" s="227">
        <v>3593</v>
      </c>
      <c r="G121" s="574">
        <v>40.91288616754801</v>
      </c>
    </row>
    <row r="122" spans="1:7" ht="24" customHeight="1" x14ac:dyDescent="0.3">
      <c r="A122" s="225" t="s">
        <v>342</v>
      </c>
      <c r="B122" s="228">
        <v>57</v>
      </c>
      <c r="C122" s="228">
        <v>33</v>
      </c>
      <c r="D122" s="255">
        <v>0</v>
      </c>
      <c r="E122" s="255">
        <v>90</v>
      </c>
      <c r="F122" s="228">
        <v>1754</v>
      </c>
      <c r="G122" s="575">
        <v>51.311288483466363</v>
      </c>
    </row>
    <row r="123" spans="1:7" ht="24" customHeight="1" x14ac:dyDescent="0.3">
      <c r="A123" s="225" t="s">
        <v>210</v>
      </c>
      <c r="B123" s="227">
        <v>10</v>
      </c>
      <c r="C123" s="227">
        <v>9</v>
      </c>
      <c r="D123" s="254">
        <v>0</v>
      </c>
      <c r="E123" s="254">
        <v>19</v>
      </c>
      <c r="F123" s="227">
        <v>294</v>
      </c>
      <c r="G123" s="574">
        <v>64.625850340136054</v>
      </c>
    </row>
    <row r="124" spans="1:7" ht="24" customHeight="1" x14ac:dyDescent="0.3">
      <c r="A124" s="225" t="s">
        <v>211</v>
      </c>
      <c r="B124" s="228">
        <v>30</v>
      </c>
      <c r="C124" s="228">
        <v>15</v>
      </c>
      <c r="D124" s="255">
        <v>0</v>
      </c>
      <c r="E124" s="255">
        <v>45</v>
      </c>
      <c r="F124" s="228">
        <v>863</v>
      </c>
      <c r="G124" s="575">
        <v>52.143684820393979</v>
      </c>
    </row>
    <row r="125" spans="1:7" ht="24" customHeight="1" x14ac:dyDescent="0.3">
      <c r="A125" s="225" t="s">
        <v>212</v>
      </c>
      <c r="B125" s="227">
        <v>2361</v>
      </c>
      <c r="C125" s="227">
        <v>860</v>
      </c>
      <c r="D125" s="254">
        <v>0</v>
      </c>
      <c r="E125" s="254">
        <v>3221</v>
      </c>
      <c r="F125" s="227">
        <v>92925</v>
      </c>
      <c r="G125" s="574">
        <v>34.662362119989233</v>
      </c>
    </row>
    <row r="126" spans="1:7" ht="24" customHeight="1" x14ac:dyDescent="0.3">
      <c r="A126" s="225" t="s">
        <v>213</v>
      </c>
      <c r="B126" s="228">
        <v>4</v>
      </c>
      <c r="C126" s="228">
        <v>2</v>
      </c>
      <c r="D126" s="255">
        <v>0</v>
      </c>
      <c r="E126" s="255">
        <v>6</v>
      </c>
      <c r="F126" s="228">
        <v>97</v>
      </c>
      <c r="G126" s="575">
        <v>61.855670103092784</v>
      </c>
    </row>
    <row r="127" spans="1:7" ht="24" customHeight="1" x14ac:dyDescent="0.3">
      <c r="A127" s="225" t="s">
        <v>357</v>
      </c>
      <c r="B127" s="227">
        <v>229</v>
      </c>
      <c r="C127" s="227">
        <v>76</v>
      </c>
      <c r="D127" s="254">
        <v>0</v>
      </c>
      <c r="E127" s="254">
        <v>305</v>
      </c>
      <c r="F127" s="227">
        <v>4479</v>
      </c>
      <c r="G127" s="574">
        <v>68.095557043983021</v>
      </c>
    </row>
    <row r="128" spans="1:7" ht="24" customHeight="1" x14ac:dyDescent="0.3">
      <c r="A128" s="225" t="s">
        <v>214</v>
      </c>
      <c r="B128" s="228">
        <v>0</v>
      </c>
      <c r="C128" s="228">
        <v>2</v>
      </c>
      <c r="D128" s="255">
        <v>0</v>
      </c>
      <c r="E128" s="255">
        <v>2</v>
      </c>
      <c r="F128" s="228">
        <v>71</v>
      </c>
      <c r="G128" s="575">
        <v>28.169014084507044</v>
      </c>
    </row>
    <row r="129" spans="1:7" ht="24" customHeight="1" x14ac:dyDescent="0.3">
      <c r="A129" s="225" t="s">
        <v>215</v>
      </c>
      <c r="B129" s="227">
        <v>1922</v>
      </c>
      <c r="C129" s="227">
        <v>1383</v>
      </c>
      <c r="D129" s="254">
        <v>0</v>
      </c>
      <c r="E129" s="254">
        <v>3305</v>
      </c>
      <c r="F129" s="227">
        <v>94862</v>
      </c>
      <c r="G129" s="574">
        <v>34.840083489700831</v>
      </c>
    </row>
    <row r="130" spans="1:7" ht="24" customHeight="1" x14ac:dyDescent="0.3">
      <c r="A130" s="225" t="s">
        <v>216</v>
      </c>
      <c r="B130" s="228">
        <v>22</v>
      </c>
      <c r="C130" s="231">
        <v>15</v>
      </c>
      <c r="D130" s="255">
        <v>0</v>
      </c>
      <c r="E130" s="255">
        <v>37</v>
      </c>
      <c r="F130" s="228">
        <v>590</v>
      </c>
      <c r="G130" s="575">
        <v>62.711864406779661</v>
      </c>
    </row>
    <row r="131" spans="1:7" ht="24" customHeight="1" x14ac:dyDescent="0.3">
      <c r="A131" s="225" t="s">
        <v>343</v>
      </c>
      <c r="B131" s="227">
        <v>377</v>
      </c>
      <c r="C131" s="227">
        <v>155</v>
      </c>
      <c r="D131" s="254">
        <v>0</v>
      </c>
      <c r="E131" s="254">
        <v>532</v>
      </c>
      <c r="F131" s="227">
        <v>13538</v>
      </c>
      <c r="G131" s="574">
        <v>39.296794208893481</v>
      </c>
    </row>
    <row r="132" spans="1:7" ht="24" customHeight="1" x14ac:dyDescent="0.3">
      <c r="A132" s="225" t="s">
        <v>344</v>
      </c>
      <c r="B132" s="228">
        <v>1440</v>
      </c>
      <c r="C132" s="228">
        <v>786</v>
      </c>
      <c r="D132" s="255">
        <v>0</v>
      </c>
      <c r="E132" s="255">
        <v>2226</v>
      </c>
      <c r="F132" s="228">
        <v>39313</v>
      </c>
      <c r="G132" s="575">
        <v>56.622491287869153</v>
      </c>
    </row>
    <row r="133" spans="1:7" ht="24" customHeight="1" x14ac:dyDescent="0.3">
      <c r="A133" s="225" t="s">
        <v>358</v>
      </c>
      <c r="B133" s="227">
        <v>587</v>
      </c>
      <c r="C133" s="227">
        <v>354</v>
      </c>
      <c r="D133" s="254">
        <v>0</v>
      </c>
      <c r="E133" s="254">
        <v>941</v>
      </c>
      <c r="F133" s="227">
        <v>18454</v>
      </c>
      <c r="G133" s="574">
        <v>50.991654925761353</v>
      </c>
    </row>
    <row r="134" spans="1:7" ht="24" customHeight="1" x14ac:dyDescent="0.3">
      <c r="A134" s="225" t="s">
        <v>217</v>
      </c>
      <c r="B134" s="228">
        <v>873</v>
      </c>
      <c r="C134" s="228">
        <v>284</v>
      </c>
      <c r="D134" s="255">
        <v>0</v>
      </c>
      <c r="E134" s="255">
        <v>1157</v>
      </c>
      <c r="F134" s="228">
        <v>19853</v>
      </c>
      <c r="G134" s="575">
        <v>58.278345841938247</v>
      </c>
    </row>
    <row r="135" spans="1:7" ht="24" customHeight="1" x14ac:dyDescent="0.3">
      <c r="A135" s="225" t="s">
        <v>218</v>
      </c>
      <c r="B135" s="227">
        <v>379</v>
      </c>
      <c r="C135" s="227">
        <v>221</v>
      </c>
      <c r="D135" s="254">
        <v>0</v>
      </c>
      <c r="E135" s="254">
        <v>600</v>
      </c>
      <c r="F135" s="227">
        <v>8760</v>
      </c>
      <c r="G135" s="574">
        <v>68.493150684931507</v>
      </c>
    </row>
    <row r="136" spans="1:7" ht="24" customHeight="1" x14ac:dyDescent="0.3">
      <c r="A136" s="225" t="s">
        <v>219</v>
      </c>
      <c r="B136" s="228">
        <v>2860</v>
      </c>
      <c r="C136" s="228">
        <v>1615</v>
      </c>
      <c r="D136" s="255">
        <v>0</v>
      </c>
      <c r="E136" s="255">
        <v>4475</v>
      </c>
      <c r="F136" s="228">
        <v>90962</v>
      </c>
      <c r="G136" s="575">
        <v>49.196367713990455</v>
      </c>
    </row>
    <row r="137" spans="1:7" ht="24" customHeight="1" x14ac:dyDescent="0.3">
      <c r="A137" s="225" t="s">
        <v>220</v>
      </c>
      <c r="B137" s="227">
        <v>39</v>
      </c>
      <c r="C137" s="227">
        <v>26</v>
      </c>
      <c r="D137" s="254">
        <v>1</v>
      </c>
      <c r="E137" s="254">
        <v>66</v>
      </c>
      <c r="F137" s="227">
        <v>1436</v>
      </c>
      <c r="G137" s="574">
        <v>45.961002785515319</v>
      </c>
    </row>
    <row r="138" spans="1:7" ht="24" customHeight="1" x14ac:dyDescent="0.3">
      <c r="A138" s="225" t="s">
        <v>221</v>
      </c>
      <c r="B138" s="228">
        <v>17</v>
      </c>
      <c r="C138" s="228">
        <v>13</v>
      </c>
      <c r="D138" s="255">
        <v>0</v>
      </c>
      <c r="E138" s="255">
        <v>30</v>
      </c>
      <c r="F138" s="228">
        <v>925</v>
      </c>
      <c r="G138" s="575">
        <v>32.432432432432435</v>
      </c>
    </row>
    <row r="139" spans="1:7" ht="24" customHeight="1" x14ac:dyDescent="0.3">
      <c r="A139" s="225" t="s">
        <v>222</v>
      </c>
      <c r="B139" s="227">
        <v>80</v>
      </c>
      <c r="C139" s="227">
        <v>32</v>
      </c>
      <c r="D139" s="254">
        <v>0</v>
      </c>
      <c r="E139" s="254">
        <v>112</v>
      </c>
      <c r="F139" s="227">
        <v>2729</v>
      </c>
      <c r="G139" s="574">
        <v>41.040674239648226</v>
      </c>
    </row>
    <row r="140" spans="1:7" ht="24" customHeight="1" x14ac:dyDescent="0.3">
      <c r="A140" s="225" t="s">
        <v>223</v>
      </c>
      <c r="B140" s="228">
        <v>7</v>
      </c>
      <c r="C140" s="228">
        <v>4</v>
      </c>
      <c r="D140" s="255">
        <v>0</v>
      </c>
      <c r="E140" s="255">
        <v>11</v>
      </c>
      <c r="F140" s="228">
        <v>96</v>
      </c>
      <c r="G140" s="575">
        <v>114.58333333333333</v>
      </c>
    </row>
    <row r="141" spans="1:7" ht="24" customHeight="1" x14ac:dyDescent="0.3">
      <c r="A141" s="225" t="s">
        <v>224</v>
      </c>
      <c r="B141" s="227">
        <v>148</v>
      </c>
      <c r="C141" s="227">
        <v>74</v>
      </c>
      <c r="D141" s="254">
        <v>0</v>
      </c>
      <c r="E141" s="254">
        <v>222</v>
      </c>
      <c r="F141" s="227">
        <v>4429</v>
      </c>
      <c r="G141" s="574">
        <v>50.124181530819598</v>
      </c>
    </row>
    <row r="142" spans="1:7" ht="24" customHeight="1" x14ac:dyDescent="0.3">
      <c r="A142" s="225" t="s">
        <v>225</v>
      </c>
      <c r="B142" s="228">
        <v>291</v>
      </c>
      <c r="C142" s="228">
        <v>151</v>
      </c>
      <c r="D142" s="255">
        <v>1</v>
      </c>
      <c r="E142" s="255">
        <v>443</v>
      </c>
      <c r="F142" s="228">
        <v>9345</v>
      </c>
      <c r="G142" s="575">
        <v>47.405029427501333</v>
      </c>
    </row>
    <row r="143" spans="1:7" ht="24" customHeight="1" x14ac:dyDescent="0.3">
      <c r="A143" s="225" t="s">
        <v>226</v>
      </c>
      <c r="B143" s="227">
        <v>4</v>
      </c>
      <c r="C143" s="227">
        <v>2</v>
      </c>
      <c r="D143" s="254">
        <v>0</v>
      </c>
      <c r="E143" s="254">
        <v>6</v>
      </c>
      <c r="F143" s="227">
        <v>87</v>
      </c>
      <c r="G143" s="574">
        <v>68.965517241379303</v>
      </c>
    </row>
    <row r="144" spans="1:7" ht="24" customHeight="1" x14ac:dyDescent="0.3">
      <c r="A144" s="225" t="s">
        <v>345</v>
      </c>
      <c r="B144" s="228">
        <v>269</v>
      </c>
      <c r="C144" s="228">
        <v>171</v>
      </c>
      <c r="D144" s="255">
        <v>0</v>
      </c>
      <c r="E144" s="255">
        <v>440</v>
      </c>
      <c r="F144" s="228">
        <v>9091</v>
      </c>
      <c r="G144" s="575">
        <v>48.399516004839953</v>
      </c>
    </row>
    <row r="145" spans="1:7" ht="24" customHeight="1" x14ac:dyDescent="0.3">
      <c r="A145" s="225" t="s">
        <v>346</v>
      </c>
      <c r="B145" s="227">
        <v>132</v>
      </c>
      <c r="C145" s="227">
        <v>61</v>
      </c>
      <c r="D145" s="254">
        <v>0</v>
      </c>
      <c r="E145" s="254">
        <v>193</v>
      </c>
      <c r="F145" s="227">
        <v>4123</v>
      </c>
      <c r="G145" s="574">
        <v>46.810574824157165</v>
      </c>
    </row>
    <row r="146" spans="1:7" ht="24" customHeight="1" x14ac:dyDescent="0.3">
      <c r="A146" s="225" t="s">
        <v>227</v>
      </c>
      <c r="B146" s="228">
        <v>114</v>
      </c>
      <c r="C146" s="228">
        <v>49</v>
      </c>
      <c r="D146" s="255">
        <v>0</v>
      </c>
      <c r="E146" s="255">
        <v>163</v>
      </c>
      <c r="F146" s="228">
        <v>2781</v>
      </c>
      <c r="G146" s="575">
        <v>58.61201006832075</v>
      </c>
    </row>
    <row r="147" spans="1:7" ht="24" customHeight="1" x14ac:dyDescent="0.3">
      <c r="A147" s="225" t="s">
        <v>228</v>
      </c>
      <c r="B147" s="227">
        <v>49</v>
      </c>
      <c r="C147" s="227">
        <v>25</v>
      </c>
      <c r="D147" s="254">
        <v>0</v>
      </c>
      <c r="E147" s="254">
        <v>74</v>
      </c>
      <c r="F147" s="227">
        <v>1360</v>
      </c>
      <c r="G147" s="574">
        <v>54.411764705882355</v>
      </c>
    </row>
    <row r="148" spans="1:7" ht="24" customHeight="1" x14ac:dyDescent="0.3">
      <c r="A148" s="225" t="s">
        <v>229</v>
      </c>
      <c r="B148" s="228">
        <v>4611</v>
      </c>
      <c r="C148" s="228">
        <v>2424</v>
      </c>
      <c r="D148" s="255">
        <v>0</v>
      </c>
      <c r="E148" s="255">
        <v>7035</v>
      </c>
      <c r="F148" s="228">
        <v>132771</v>
      </c>
      <c r="G148" s="575">
        <v>52.98596832139549</v>
      </c>
    </row>
    <row r="149" spans="1:7" ht="24" customHeight="1" x14ac:dyDescent="0.3">
      <c r="A149" s="225" t="s">
        <v>230</v>
      </c>
      <c r="B149" s="227">
        <v>265</v>
      </c>
      <c r="C149" s="227">
        <v>178</v>
      </c>
      <c r="D149" s="254">
        <v>0</v>
      </c>
      <c r="E149" s="254">
        <v>443</v>
      </c>
      <c r="F149" s="227">
        <v>9549</v>
      </c>
      <c r="G149" s="574">
        <v>46.392292386637344</v>
      </c>
    </row>
    <row r="150" spans="1:7" ht="24" customHeight="1" x14ac:dyDescent="0.3">
      <c r="A150" s="225" t="s">
        <v>231</v>
      </c>
      <c r="B150" s="228">
        <v>149</v>
      </c>
      <c r="C150" s="228">
        <v>68</v>
      </c>
      <c r="D150" s="255">
        <v>0</v>
      </c>
      <c r="E150" s="255">
        <v>217</v>
      </c>
      <c r="F150" s="228">
        <v>4594</v>
      </c>
      <c r="G150" s="575">
        <v>47.235524597300831</v>
      </c>
    </row>
    <row r="151" spans="1:7" ht="24" customHeight="1" x14ac:dyDescent="0.3">
      <c r="A151" s="225" t="s">
        <v>232</v>
      </c>
      <c r="B151" s="227">
        <v>147</v>
      </c>
      <c r="C151" s="227">
        <v>91</v>
      </c>
      <c r="D151" s="254">
        <v>0</v>
      </c>
      <c r="E151" s="254">
        <v>238</v>
      </c>
      <c r="F151" s="227">
        <v>4897</v>
      </c>
      <c r="G151" s="574">
        <v>48.601184398611394</v>
      </c>
    </row>
    <row r="152" spans="1:7" ht="24" customHeight="1" x14ac:dyDescent="0.3">
      <c r="A152" s="225" t="s">
        <v>233</v>
      </c>
      <c r="B152" s="228">
        <v>529</v>
      </c>
      <c r="C152" s="228">
        <v>400</v>
      </c>
      <c r="D152" s="255">
        <v>1</v>
      </c>
      <c r="E152" s="255">
        <v>930</v>
      </c>
      <c r="F152" s="228">
        <v>24122</v>
      </c>
      <c r="G152" s="575">
        <v>38.55401707984413</v>
      </c>
    </row>
    <row r="153" spans="1:7" ht="24" customHeight="1" x14ac:dyDescent="0.3">
      <c r="A153" s="225" t="s">
        <v>347</v>
      </c>
      <c r="B153" s="227">
        <v>32</v>
      </c>
      <c r="C153" s="227">
        <v>14</v>
      </c>
      <c r="D153" s="254">
        <v>0</v>
      </c>
      <c r="E153" s="254">
        <v>46</v>
      </c>
      <c r="F153" s="227">
        <v>1079</v>
      </c>
      <c r="G153" s="574">
        <v>42.632066728452273</v>
      </c>
    </row>
    <row r="154" spans="1:7" ht="24" customHeight="1" x14ac:dyDescent="0.3">
      <c r="A154" s="225" t="s">
        <v>234</v>
      </c>
      <c r="B154" s="228">
        <v>275</v>
      </c>
      <c r="C154" s="228">
        <v>123</v>
      </c>
      <c r="D154" s="255">
        <v>0</v>
      </c>
      <c r="E154" s="255">
        <v>398</v>
      </c>
      <c r="F154" s="228">
        <v>7729</v>
      </c>
      <c r="G154" s="575">
        <v>51.494371846293177</v>
      </c>
    </row>
    <row r="155" spans="1:7" ht="24" customHeight="1" x14ac:dyDescent="0.3">
      <c r="A155" s="225" t="s">
        <v>235</v>
      </c>
      <c r="B155" s="227">
        <v>63</v>
      </c>
      <c r="C155" s="227">
        <v>41</v>
      </c>
      <c r="D155" s="254">
        <v>0</v>
      </c>
      <c r="E155" s="254">
        <v>104</v>
      </c>
      <c r="F155" s="227">
        <v>612</v>
      </c>
      <c r="G155" s="574">
        <v>169.93464052287581</v>
      </c>
    </row>
    <row r="156" spans="1:7" ht="24" customHeight="1" x14ac:dyDescent="0.3">
      <c r="A156" s="225" t="s">
        <v>236</v>
      </c>
      <c r="B156" s="228">
        <v>51</v>
      </c>
      <c r="C156" s="228">
        <v>24</v>
      </c>
      <c r="D156" s="255">
        <v>0</v>
      </c>
      <c r="E156" s="255">
        <v>75</v>
      </c>
      <c r="F156" s="228">
        <v>1670</v>
      </c>
      <c r="G156" s="575">
        <v>44.91017964071856</v>
      </c>
    </row>
    <row r="157" spans="1:7" ht="24" customHeight="1" x14ac:dyDescent="0.3">
      <c r="A157" s="225" t="s">
        <v>237</v>
      </c>
      <c r="B157" s="227">
        <v>33</v>
      </c>
      <c r="C157" s="227">
        <v>29</v>
      </c>
      <c r="D157" s="254">
        <v>0</v>
      </c>
      <c r="E157" s="254">
        <v>62</v>
      </c>
      <c r="F157" s="227">
        <v>1026</v>
      </c>
      <c r="G157" s="574">
        <v>60.428849902534111</v>
      </c>
    </row>
    <row r="158" spans="1:7" ht="24" customHeight="1" x14ac:dyDescent="0.3">
      <c r="A158" s="225" t="s">
        <v>238</v>
      </c>
      <c r="B158" s="228">
        <v>25</v>
      </c>
      <c r="C158" s="228">
        <v>20</v>
      </c>
      <c r="D158" s="255">
        <v>0</v>
      </c>
      <c r="E158" s="255">
        <v>45</v>
      </c>
      <c r="F158" s="228">
        <v>1012</v>
      </c>
      <c r="G158" s="575">
        <v>44.466403162055336</v>
      </c>
    </row>
    <row r="159" spans="1:7" ht="24" customHeight="1" x14ac:dyDescent="0.3">
      <c r="A159" s="225" t="s">
        <v>239</v>
      </c>
      <c r="B159" s="227">
        <v>36</v>
      </c>
      <c r="C159" s="227">
        <v>23</v>
      </c>
      <c r="D159" s="254">
        <v>0</v>
      </c>
      <c r="E159" s="254">
        <v>59</v>
      </c>
      <c r="F159" s="227">
        <v>789</v>
      </c>
      <c r="G159" s="574">
        <v>74.778200253485437</v>
      </c>
    </row>
    <row r="160" spans="1:7" ht="24" customHeight="1" x14ac:dyDescent="0.3">
      <c r="A160" s="225" t="s">
        <v>240</v>
      </c>
      <c r="B160" s="228">
        <v>386</v>
      </c>
      <c r="C160" s="228">
        <v>219</v>
      </c>
      <c r="D160" s="255">
        <v>0</v>
      </c>
      <c r="E160" s="255">
        <v>605</v>
      </c>
      <c r="F160" s="228">
        <v>13245</v>
      </c>
      <c r="G160" s="575">
        <v>45.677614194035485</v>
      </c>
    </row>
    <row r="161" spans="1:7" ht="24" customHeight="1" x14ac:dyDescent="0.3">
      <c r="A161" s="225" t="s">
        <v>241</v>
      </c>
      <c r="B161" s="227">
        <v>2699</v>
      </c>
      <c r="C161" s="227">
        <v>950</v>
      </c>
      <c r="D161" s="254">
        <v>0</v>
      </c>
      <c r="E161" s="254">
        <v>3649</v>
      </c>
      <c r="F161" s="227">
        <v>77587</v>
      </c>
      <c r="G161" s="574">
        <v>47.03107479345767</v>
      </c>
    </row>
    <row r="162" spans="1:7" ht="24" customHeight="1" x14ac:dyDescent="0.3">
      <c r="A162" s="225" t="s">
        <v>242</v>
      </c>
      <c r="B162" s="228">
        <v>101</v>
      </c>
      <c r="C162" s="228">
        <v>54</v>
      </c>
      <c r="D162" s="255">
        <v>0</v>
      </c>
      <c r="E162" s="255">
        <v>155</v>
      </c>
      <c r="F162" s="228">
        <v>4309</v>
      </c>
      <c r="G162" s="575">
        <v>35.97122302158273</v>
      </c>
    </row>
    <row r="163" spans="1:7" ht="24" customHeight="1" x14ac:dyDescent="0.3">
      <c r="A163" s="225" t="s">
        <v>243</v>
      </c>
      <c r="B163" s="227">
        <v>20</v>
      </c>
      <c r="C163" s="227">
        <v>10</v>
      </c>
      <c r="D163" s="254">
        <v>0</v>
      </c>
      <c r="E163" s="254">
        <v>30</v>
      </c>
      <c r="F163" s="227">
        <v>612</v>
      </c>
      <c r="G163" s="574">
        <v>49.019607843137251</v>
      </c>
    </row>
    <row r="164" spans="1:7" ht="24" customHeight="1" x14ac:dyDescent="0.3">
      <c r="A164" s="225" t="s">
        <v>348</v>
      </c>
      <c r="B164" s="228">
        <v>178</v>
      </c>
      <c r="C164" s="228">
        <v>96</v>
      </c>
      <c r="D164" s="255">
        <v>0</v>
      </c>
      <c r="E164" s="255">
        <v>274</v>
      </c>
      <c r="F164" s="228">
        <v>4696</v>
      </c>
      <c r="G164" s="575">
        <v>58.347529812606467</v>
      </c>
    </row>
    <row r="165" spans="1:7" ht="24" customHeight="1" x14ac:dyDescent="0.3">
      <c r="A165" s="225" t="s">
        <v>244</v>
      </c>
      <c r="B165" s="227">
        <v>109</v>
      </c>
      <c r="C165" s="227">
        <v>45</v>
      </c>
      <c r="D165" s="254">
        <v>0</v>
      </c>
      <c r="E165" s="254">
        <v>154</v>
      </c>
      <c r="F165" s="227">
        <v>3079</v>
      </c>
      <c r="G165" s="574">
        <v>50.016239038648912</v>
      </c>
    </row>
    <row r="166" spans="1:7" ht="24" customHeight="1" x14ac:dyDescent="0.3">
      <c r="A166" s="225" t="s">
        <v>245</v>
      </c>
      <c r="B166" s="228">
        <v>16</v>
      </c>
      <c r="C166" s="228">
        <v>10</v>
      </c>
      <c r="D166" s="255">
        <v>0</v>
      </c>
      <c r="E166" s="255">
        <v>26</v>
      </c>
      <c r="F166" s="228">
        <v>518</v>
      </c>
      <c r="G166" s="575">
        <v>50.19305019305019</v>
      </c>
    </row>
    <row r="167" spans="1:7" ht="24" customHeight="1" x14ac:dyDescent="0.3">
      <c r="A167" s="225" t="s">
        <v>246</v>
      </c>
      <c r="B167" s="227">
        <v>400</v>
      </c>
      <c r="C167" s="227">
        <v>134</v>
      </c>
      <c r="D167" s="254">
        <v>0</v>
      </c>
      <c r="E167" s="254">
        <v>534</v>
      </c>
      <c r="F167" s="227">
        <v>12543</v>
      </c>
      <c r="G167" s="574">
        <v>42.57354699832576</v>
      </c>
    </row>
    <row r="168" spans="1:7" ht="24" customHeight="1" x14ac:dyDescent="0.3">
      <c r="A168" s="225" t="s">
        <v>359</v>
      </c>
      <c r="B168" s="228">
        <v>57</v>
      </c>
      <c r="C168" s="228">
        <v>28</v>
      </c>
      <c r="D168" s="255">
        <v>0</v>
      </c>
      <c r="E168" s="255">
        <v>85</v>
      </c>
      <c r="F168" s="228">
        <v>2083</v>
      </c>
      <c r="G168" s="575">
        <v>40.806529044647142</v>
      </c>
    </row>
    <row r="169" spans="1:7" ht="24" customHeight="1" x14ac:dyDescent="0.3">
      <c r="A169" s="225" t="s">
        <v>247</v>
      </c>
      <c r="B169" s="227">
        <v>54</v>
      </c>
      <c r="C169" s="227">
        <v>27</v>
      </c>
      <c r="D169" s="254">
        <v>0</v>
      </c>
      <c r="E169" s="254">
        <v>81</v>
      </c>
      <c r="F169" s="227">
        <v>2387</v>
      </c>
      <c r="G169" s="574">
        <v>33.933808127356514</v>
      </c>
    </row>
    <row r="170" spans="1:7" ht="24" customHeight="1" x14ac:dyDescent="0.3">
      <c r="A170" s="225" t="s">
        <v>249</v>
      </c>
      <c r="B170" s="228">
        <v>168</v>
      </c>
      <c r="C170" s="228">
        <v>73</v>
      </c>
      <c r="D170" s="255">
        <v>0</v>
      </c>
      <c r="E170" s="255">
        <v>241</v>
      </c>
      <c r="F170" s="228">
        <v>3464</v>
      </c>
      <c r="G170" s="575">
        <v>69.57274826789839</v>
      </c>
    </row>
    <row r="171" spans="1:7" ht="24" customHeight="1" x14ac:dyDescent="0.3">
      <c r="A171" s="225" t="s">
        <v>248</v>
      </c>
      <c r="B171" s="227">
        <v>312</v>
      </c>
      <c r="C171" s="227">
        <v>117</v>
      </c>
      <c r="D171" s="254">
        <v>0</v>
      </c>
      <c r="E171" s="254">
        <v>429</v>
      </c>
      <c r="F171" s="227">
        <v>6837</v>
      </c>
      <c r="G171" s="574">
        <v>62.746818780166748</v>
      </c>
    </row>
    <row r="172" spans="1:7" ht="24" customHeight="1" x14ac:dyDescent="0.3">
      <c r="A172" s="225" t="s">
        <v>250</v>
      </c>
      <c r="B172" s="228">
        <v>325</v>
      </c>
      <c r="C172" s="228">
        <v>120</v>
      </c>
      <c r="D172" s="255">
        <v>0</v>
      </c>
      <c r="E172" s="255">
        <v>445</v>
      </c>
      <c r="F172" s="228">
        <v>15049</v>
      </c>
      <c r="G172" s="575">
        <v>29.570071101069839</v>
      </c>
    </row>
    <row r="173" spans="1:7" ht="24" customHeight="1" x14ac:dyDescent="0.3">
      <c r="A173" s="225" t="s">
        <v>251</v>
      </c>
      <c r="B173" s="227">
        <v>23</v>
      </c>
      <c r="C173" s="227">
        <v>27</v>
      </c>
      <c r="D173" s="254">
        <v>0</v>
      </c>
      <c r="E173" s="254">
        <v>50</v>
      </c>
      <c r="F173" s="227">
        <v>762</v>
      </c>
      <c r="G173" s="574">
        <v>65.616797900262469</v>
      </c>
    </row>
    <row r="174" spans="1:7" ht="24" customHeight="1" x14ac:dyDescent="0.3">
      <c r="A174" s="225" t="s">
        <v>252</v>
      </c>
      <c r="B174" s="228">
        <v>92</v>
      </c>
      <c r="C174" s="228">
        <v>42</v>
      </c>
      <c r="D174" s="255">
        <v>0</v>
      </c>
      <c r="E174" s="255">
        <v>134</v>
      </c>
      <c r="F174" s="228">
        <v>2643</v>
      </c>
      <c r="G174" s="575">
        <v>50.699962164207342</v>
      </c>
    </row>
    <row r="175" spans="1:7" ht="24" customHeight="1" x14ac:dyDescent="0.3">
      <c r="A175" s="225" t="s">
        <v>253</v>
      </c>
      <c r="B175" s="227">
        <v>42</v>
      </c>
      <c r="C175" s="227">
        <v>20</v>
      </c>
      <c r="D175" s="254">
        <v>0</v>
      </c>
      <c r="E175" s="254">
        <v>62</v>
      </c>
      <c r="F175" s="227">
        <v>1514</v>
      </c>
      <c r="G175" s="574">
        <v>40.95112285336856</v>
      </c>
    </row>
    <row r="176" spans="1:7" ht="24" customHeight="1" x14ac:dyDescent="0.3">
      <c r="A176" s="225" t="s">
        <v>254</v>
      </c>
      <c r="B176" s="228">
        <v>505</v>
      </c>
      <c r="C176" s="228">
        <v>293</v>
      </c>
      <c r="D176" s="255">
        <v>0</v>
      </c>
      <c r="E176" s="255">
        <v>798</v>
      </c>
      <c r="F176" s="228">
        <v>22580</v>
      </c>
      <c r="G176" s="575">
        <v>35.341009743135515</v>
      </c>
    </row>
    <row r="177" spans="1:10" ht="24" customHeight="1" x14ac:dyDescent="0.3">
      <c r="A177" s="225" t="s">
        <v>256</v>
      </c>
      <c r="B177" s="227">
        <v>398</v>
      </c>
      <c r="C177" s="227">
        <v>173</v>
      </c>
      <c r="D177" s="254">
        <v>0</v>
      </c>
      <c r="E177" s="254">
        <v>571</v>
      </c>
      <c r="F177" s="227">
        <v>17310</v>
      </c>
      <c r="G177" s="574">
        <v>32.986712882726749</v>
      </c>
    </row>
    <row r="178" spans="1:10" ht="24" customHeight="1" x14ac:dyDescent="0.3">
      <c r="A178" s="225" t="s">
        <v>255</v>
      </c>
      <c r="B178" s="228">
        <v>76</v>
      </c>
      <c r="C178" s="228">
        <v>26</v>
      </c>
      <c r="D178" s="255">
        <v>0</v>
      </c>
      <c r="E178" s="255">
        <v>102</v>
      </c>
      <c r="F178" s="228">
        <v>1599</v>
      </c>
      <c r="G178" s="575">
        <v>63.789868667917446</v>
      </c>
    </row>
    <row r="179" spans="1:10" ht="24" customHeight="1" x14ac:dyDescent="0.3">
      <c r="A179" s="225" t="s">
        <v>257</v>
      </c>
      <c r="B179" s="227">
        <v>66</v>
      </c>
      <c r="C179" s="227">
        <v>33</v>
      </c>
      <c r="D179" s="254">
        <v>0</v>
      </c>
      <c r="E179" s="254">
        <v>99</v>
      </c>
      <c r="F179" s="227">
        <v>2211</v>
      </c>
      <c r="G179" s="574">
        <v>44.776119402985074</v>
      </c>
    </row>
    <row r="180" spans="1:10" ht="24" customHeight="1" x14ac:dyDescent="0.3">
      <c r="A180" s="225" t="s">
        <v>258</v>
      </c>
      <c r="B180" s="228">
        <v>313</v>
      </c>
      <c r="C180" s="228">
        <v>165</v>
      </c>
      <c r="D180" s="255">
        <v>0</v>
      </c>
      <c r="E180" s="255">
        <v>478</v>
      </c>
      <c r="F180" s="228">
        <v>7552</v>
      </c>
      <c r="G180" s="575">
        <v>63.29449152542373</v>
      </c>
    </row>
    <row r="181" spans="1:10" ht="24" customHeight="1" x14ac:dyDescent="0.3">
      <c r="A181" s="225" t="s">
        <v>259</v>
      </c>
      <c r="B181" s="227">
        <v>649</v>
      </c>
      <c r="C181" s="227">
        <v>670</v>
      </c>
      <c r="D181" s="254">
        <v>0</v>
      </c>
      <c r="E181" s="254">
        <v>1319</v>
      </c>
      <c r="F181" s="227">
        <v>28030</v>
      </c>
      <c r="G181" s="574">
        <v>47.056724937566891</v>
      </c>
    </row>
    <row r="182" spans="1:10" ht="24" customHeight="1" x14ac:dyDescent="0.3">
      <c r="A182" s="225" t="s">
        <v>349</v>
      </c>
      <c r="B182" s="228">
        <v>12</v>
      </c>
      <c r="C182" s="228">
        <v>4</v>
      </c>
      <c r="D182" s="255">
        <v>0</v>
      </c>
      <c r="E182" s="255">
        <v>16</v>
      </c>
      <c r="F182" s="228">
        <v>276</v>
      </c>
      <c r="G182" s="575">
        <v>57.971014492753625</v>
      </c>
    </row>
    <row r="183" spans="1:10" ht="24" customHeight="1" x14ac:dyDescent="0.3">
      <c r="A183" s="225" t="s">
        <v>260</v>
      </c>
      <c r="B183" s="227">
        <v>69</v>
      </c>
      <c r="C183" s="227">
        <v>38</v>
      </c>
      <c r="D183" s="254">
        <v>0</v>
      </c>
      <c r="E183" s="254">
        <v>107</v>
      </c>
      <c r="F183" s="227">
        <v>1786</v>
      </c>
      <c r="G183" s="574">
        <v>59.910414333706605</v>
      </c>
    </row>
    <row r="184" spans="1:10" ht="24" customHeight="1" x14ac:dyDescent="0.3">
      <c r="A184" s="225" t="s">
        <v>350</v>
      </c>
      <c r="B184" s="228">
        <v>46</v>
      </c>
      <c r="C184" s="228">
        <v>25</v>
      </c>
      <c r="D184" s="255">
        <v>0</v>
      </c>
      <c r="E184" s="255">
        <v>71</v>
      </c>
      <c r="F184" s="228">
        <v>1407</v>
      </c>
      <c r="G184" s="575">
        <v>50.461975835110159</v>
      </c>
    </row>
    <row r="185" spans="1:10" ht="24" customHeight="1" x14ac:dyDescent="0.3">
      <c r="A185" s="225" t="s">
        <v>208</v>
      </c>
      <c r="B185" s="227">
        <v>20</v>
      </c>
      <c r="C185" s="227">
        <v>11</v>
      </c>
      <c r="D185" s="254">
        <v>0</v>
      </c>
      <c r="E185" s="254">
        <v>31</v>
      </c>
      <c r="F185" s="227">
        <v>719</v>
      </c>
      <c r="G185" s="574">
        <v>43.115438108484007</v>
      </c>
    </row>
    <row r="186" spans="1:10" ht="24" customHeight="1" x14ac:dyDescent="0.3">
      <c r="A186" s="225" t="s">
        <v>351</v>
      </c>
      <c r="B186" s="228">
        <v>1193</v>
      </c>
      <c r="C186" s="228">
        <v>858</v>
      </c>
      <c r="D186" s="255">
        <v>0</v>
      </c>
      <c r="E186" s="255">
        <v>2051</v>
      </c>
      <c r="F186" s="228">
        <v>48751</v>
      </c>
      <c r="G186" s="575">
        <v>42.070931878320444</v>
      </c>
    </row>
    <row r="187" spans="1:10" ht="24" customHeight="1" thickBot="1" x14ac:dyDescent="0.35">
      <c r="A187" s="225" t="s">
        <v>352</v>
      </c>
      <c r="B187" s="227">
        <v>10</v>
      </c>
      <c r="C187" s="227">
        <v>4</v>
      </c>
      <c r="D187" s="254">
        <v>1</v>
      </c>
      <c r="E187" s="254">
        <v>15</v>
      </c>
      <c r="F187" s="227"/>
      <c r="G187" s="574"/>
    </row>
    <row r="188" spans="1:10" ht="24" customHeight="1" thickBot="1" x14ac:dyDescent="0.4">
      <c r="A188" s="223" t="s">
        <v>15</v>
      </c>
      <c r="B188" s="527">
        <v>224946</v>
      </c>
      <c r="C188" s="528">
        <v>164840</v>
      </c>
      <c r="D188" s="529">
        <v>41</v>
      </c>
      <c r="E188" s="529">
        <v>389827</v>
      </c>
      <c r="F188" s="528">
        <v>6751251</v>
      </c>
      <c r="G188" s="576">
        <v>57.74144673335357</v>
      </c>
    </row>
    <row r="189" spans="1:10" ht="12.5" thickTop="1" x14ac:dyDescent="0.25">
      <c r="A189" s="66"/>
      <c r="B189" s="66"/>
      <c r="C189" s="66"/>
      <c r="D189" s="66"/>
      <c r="E189" s="66"/>
      <c r="G189" s="67"/>
    </row>
    <row r="190" spans="1:10" ht="12" customHeight="1" x14ac:dyDescent="0.3">
      <c r="A190" s="375" t="s">
        <v>371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ht="12" customHeight="1" x14ac:dyDescent="0.25"/>
    <row r="192" spans="1:10" ht="17.5" customHeight="1" x14ac:dyDescent="0.3">
      <c r="A192" s="375" t="s">
        <v>384</v>
      </c>
      <c r="B192" s="375"/>
      <c r="C192" s="375"/>
      <c r="D192" s="375"/>
      <c r="E192" s="375"/>
      <c r="F192" s="375"/>
      <c r="G192" s="375"/>
      <c r="H192" s="375"/>
      <c r="I192" s="375"/>
      <c r="J192" s="375"/>
    </row>
    <row r="193" spans="1:7" s="64" customFormat="1" x14ac:dyDescent="0.25">
      <c r="A193" s="68"/>
      <c r="B193" s="69"/>
      <c r="C193" s="69"/>
      <c r="D193" s="69"/>
      <c r="E193" s="69"/>
      <c r="F193" s="69"/>
    </row>
    <row r="194" spans="1:7" x14ac:dyDescent="0.25">
      <c r="G194" s="70"/>
    </row>
  </sheetData>
  <mergeCells count="3">
    <mergeCell ref="B2:D2"/>
    <mergeCell ref="A4:G4"/>
    <mergeCell ref="A5:G5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  <pageSetUpPr fitToPage="1"/>
  </sheetPr>
  <dimension ref="A1:U401"/>
  <sheetViews>
    <sheetView topLeftCell="A187" zoomScaleNormal="100" workbookViewId="0">
      <selection activeCell="B190" sqref="B190"/>
    </sheetView>
  </sheetViews>
  <sheetFormatPr baseColWidth="10" defaultColWidth="11.453125" defaultRowHeight="13" x14ac:dyDescent="0.25"/>
  <cols>
    <col min="1" max="1" width="24.81640625" style="59" customWidth="1"/>
    <col min="2" max="2" width="9.453125" style="60" customWidth="1"/>
    <col min="3" max="3" width="11.1796875" style="163" customWidth="1"/>
    <col min="4" max="4" width="8.1796875" style="163" customWidth="1"/>
    <col min="5" max="5" width="11.7265625" style="163" customWidth="1"/>
    <col min="6" max="6" width="8" style="163" customWidth="1"/>
    <col min="7" max="7" width="7.36328125" style="163" customWidth="1"/>
    <col min="8" max="8" width="8.54296875" style="60" customWidth="1"/>
    <col min="9" max="9" width="7.453125" style="36" customWidth="1"/>
    <col min="10" max="10" width="7.453125" style="61" customWidth="1"/>
    <col min="11" max="11" width="7.453125" style="60" customWidth="1"/>
    <col min="12" max="12" width="7.54296875" style="61" bestFit="1" customWidth="1"/>
    <col min="13" max="13" width="6.81640625" style="36" customWidth="1"/>
    <col min="14" max="14" width="8.453125" style="218" customWidth="1"/>
    <col min="15" max="15" width="6.54296875" style="60" customWidth="1"/>
    <col min="16" max="16" width="6.7265625" style="36" customWidth="1"/>
    <col min="17" max="17" width="8.7265625" style="36" customWidth="1"/>
    <col min="18" max="18" width="9.453125" style="36" customWidth="1"/>
    <col min="19" max="19" width="13.81640625" style="36" customWidth="1"/>
    <col min="20" max="16384" width="11.453125" style="36"/>
  </cols>
  <sheetData>
    <row r="1" spans="1:18" s="162" customFormat="1" ht="18.5" x14ac:dyDescent="0.45">
      <c r="A1" s="150"/>
      <c r="B1" s="163"/>
      <c r="C1" s="163"/>
      <c r="D1" s="163"/>
      <c r="E1" s="163"/>
      <c r="F1" s="163"/>
      <c r="G1" s="163"/>
      <c r="H1" s="163"/>
      <c r="J1" s="61"/>
      <c r="K1" s="163"/>
      <c r="L1" s="61"/>
      <c r="N1" s="218"/>
      <c r="O1" s="163"/>
    </row>
    <row r="2" spans="1:18" ht="22.5" customHeight="1" x14ac:dyDescent="0.25">
      <c r="B2" s="596" t="s">
        <v>66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</row>
    <row r="3" spans="1:18" ht="12" customHeight="1" x14ac:dyDescent="0.25">
      <c r="P3" s="631" t="s">
        <v>276</v>
      </c>
      <c r="Q3" s="631"/>
    </row>
    <row r="4" spans="1:18" ht="12.75" customHeight="1" x14ac:dyDescent="0.25">
      <c r="B4" s="596" t="s">
        <v>374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</row>
    <row r="5" spans="1:18" ht="13.5" thickBot="1" x14ac:dyDescent="0.3">
      <c r="Q5" s="162"/>
    </row>
    <row r="6" spans="1:18" ht="18.75" customHeight="1" thickBot="1" x14ac:dyDescent="0.3">
      <c r="B6" s="213" t="s">
        <v>37</v>
      </c>
      <c r="C6" s="215" t="s">
        <v>3</v>
      </c>
      <c r="D6" s="215" t="s">
        <v>296</v>
      </c>
      <c r="E6" s="215" t="s">
        <v>5</v>
      </c>
      <c r="F6" s="215" t="s">
        <v>6</v>
      </c>
      <c r="G6" s="215" t="s">
        <v>7</v>
      </c>
      <c r="H6" s="213" t="s">
        <v>49</v>
      </c>
      <c r="I6" s="215" t="s">
        <v>57</v>
      </c>
      <c r="J6" s="215" t="s">
        <v>56</v>
      </c>
      <c r="K6" s="213" t="s">
        <v>12</v>
      </c>
      <c r="L6" s="215" t="s">
        <v>13</v>
      </c>
      <c r="M6" s="215" t="s">
        <v>14</v>
      </c>
      <c r="N6" s="215" t="s">
        <v>306</v>
      </c>
      <c r="O6" s="214" t="s">
        <v>8</v>
      </c>
      <c r="P6" s="214" t="s">
        <v>363</v>
      </c>
      <c r="Q6" s="213" t="s">
        <v>15</v>
      </c>
    </row>
    <row r="7" spans="1:18" ht="21" customHeight="1" x14ac:dyDescent="0.3">
      <c r="A7" s="441" t="s">
        <v>109</v>
      </c>
      <c r="B7" s="457">
        <v>4</v>
      </c>
      <c r="C7" s="458">
        <v>4</v>
      </c>
      <c r="D7" s="459">
        <v>0</v>
      </c>
      <c r="E7" s="460">
        <v>0</v>
      </c>
      <c r="F7" s="459">
        <v>0</v>
      </c>
      <c r="G7" s="461">
        <v>0</v>
      </c>
      <c r="H7" s="457">
        <v>1</v>
      </c>
      <c r="I7" s="462">
        <v>1</v>
      </c>
      <c r="J7" s="463">
        <v>0</v>
      </c>
      <c r="K7" s="457">
        <v>1</v>
      </c>
      <c r="L7" s="464">
        <v>0</v>
      </c>
      <c r="M7" s="465">
        <v>1</v>
      </c>
      <c r="N7" s="466">
        <v>0</v>
      </c>
      <c r="O7" s="467">
        <v>0</v>
      </c>
      <c r="P7" s="467">
        <v>0</v>
      </c>
      <c r="Q7" s="468">
        <v>6</v>
      </c>
    </row>
    <row r="8" spans="1:18" ht="21" customHeight="1" x14ac:dyDescent="0.3">
      <c r="A8" s="442" t="s">
        <v>110</v>
      </c>
      <c r="B8" s="457">
        <v>105</v>
      </c>
      <c r="C8" s="540">
        <v>49</v>
      </c>
      <c r="D8" s="538">
        <v>30</v>
      </c>
      <c r="E8" s="538">
        <v>20</v>
      </c>
      <c r="F8" s="538">
        <v>2</v>
      </c>
      <c r="G8" s="539">
        <v>4</v>
      </c>
      <c r="H8" s="457">
        <v>54</v>
      </c>
      <c r="I8" s="469">
        <v>24</v>
      </c>
      <c r="J8" s="470">
        <v>30</v>
      </c>
      <c r="K8" s="457">
        <v>16</v>
      </c>
      <c r="L8" s="471">
        <v>10</v>
      </c>
      <c r="M8" s="470">
        <v>6</v>
      </c>
      <c r="N8" s="472">
        <v>0</v>
      </c>
      <c r="O8" s="467">
        <v>4</v>
      </c>
      <c r="P8" s="467">
        <v>5</v>
      </c>
      <c r="Q8" s="468">
        <v>184</v>
      </c>
      <c r="R8" s="218"/>
    </row>
    <row r="9" spans="1:18" ht="21" customHeight="1" x14ac:dyDescent="0.3">
      <c r="A9" s="442" t="s">
        <v>111</v>
      </c>
      <c r="B9" s="457">
        <v>6</v>
      </c>
      <c r="C9" s="540">
        <v>2</v>
      </c>
      <c r="D9" s="538">
        <v>0</v>
      </c>
      <c r="E9" s="538">
        <v>3</v>
      </c>
      <c r="F9" s="538">
        <v>0</v>
      </c>
      <c r="G9" s="539">
        <v>1</v>
      </c>
      <c r="H9" s="457">
        <v>2</v>
      </c>
      <c r="I9" s="471">
        <v>1</v>
      </c>
      <c r="J9" s="470">
        <v>1</v>
      </c>
      <c r="K9" s="457">
        <v>2</v>
      </c>
      <c r="L9" s="471">
        <v>1</v>
      </c>
      <c r="M9" s="470">
        <v>1</v>
      </c>
      <c r="N9" s="472">
        <v>0</v>
      </c>
      <c r="O9" s="467">
        <v>0</v>
      </c>
      <c r="P9" s="467">
        <v>0</v>
      </c>
      <c r="Q9" s="468">
        <v>10</v>
      </c>
      <c r="R9" s="218"/>
    </row>
    <row r="10" spans="1:18" ht="21" customHeight="1" x14ac:dyDescent="0.3">
      <c r="A10" s="442" t="s">
        <v>112</v>
      </c>
      <c r="B10" s="457">
        <v>322</v>
      </c>
      <c r="C10" s="540">
        <v>139</v>
      </c>
      <c r="D10" s="538">
        <v>80</v>
      </c>
      <c r="E10" s="538">
        <v>82</v>
      </c>
      <c r="F10" s="538">
        <v>12</v>
      </c>
      <c r="G10" s="539">
        <v>9</v>
      </c>
      <c r="H10" s="457">
        <v>199</v>
      </c>
      <c r="I10" s="469">
        <v>41</v>
      </c>
      <c r="J10" s="470">
        <v>158</v>
      </c>
      <c r="K10" s="457">
        <v>64</v>
      </c>
      <c r="L10" s="469">
        <v>32</v>
      </c>
      <c r="M10" s="470">
        <v>32</v>
      </c>
      <c r="N10" s="473">
        <v>0</v>
      </c>
      <c r="O10" s="467">
        <v>23</v>
      </c>
      <c r="P10" s="467">
        <v>19</v>
      </c>
      <c r="Q10" s="468">
        <v>627</v>
      </c>
      <c r="R10" s="218"/>
    </row>
    <row r="11" spans="1:18" ht="21" customHeight="1" x14ac:dyDescent="0.3">
      <c r="A11" s="442" t="s">
        <v>113</v>
      </c>
      <c r="B11" s="457">
        <v>6315</v>
      </c>
      <c r="C11" s="540">
        <v>3020</v>
      </c>
      <c r="D11" s="538">
        <v>1874</v>
      </c>
      <c r="E11" s="538">
        <v>957</v>
      </c>
      <c r="F11" s="538">
        <v>97</v>
      </c>
      <c r="G11" s="539">
        <v>367</v>
      </c>
      <c r="H11" s="457">
        <v>3212</v>
      </c>
      <c r="I11" s="469">
        <v>1279</v>
      </c>
      <c r="J11" s="470">
        <v>1933</v>
      </c>
      <c r="K11" s="457">
        <v>1605</v>
      </c>
      <c r="L11" s="469">
        <v>740</v>
      </c>
      <c r="M11" s="470">
        <v>861</v>
      </c>
      <c r="N11" s="473">
        <v>4</v>
      </c>
      <c r="O11" s="467">
        <v>288</v>
      </c>
      <c r="P11" s="467">
        <v>408</v>
      </c>
      <c r="Q11" s="468">
        <v>11828</v>
      </c>
      <c r="R11" s="218"/>
    </row>
    <row r="12" spans="1:18" ht="21" customHeight="1" x14ac:dyDescent="0.3">
      <c r="A12" s="442" t="s">
        <v>114</v>
      </c>
      <c r="B12" s="457">
        <v>3062</v>
      </c>
      <c r="C12" s="540">
        <v>1313</v>
      </c>
      <c r="D12" s="538">
        <v>960</v>
      </c>
      <c r="E12" s="538">
        <v>630</v>
      </c>
      <c r="F12" s="538">
        <v>45</v>
      </c>
      <c r="G12" s="539">
        <v>114</v>
      </c>
      <c r="H12" s="457">
        <v>1867</v>
      </c>
      <c r="I12" s="469">
        <v>509</v>
      </c>
      <c r="J12" s="470">
        <v>1358</v>
      </c>
      <c r="K12" s="457">
        <v>689</v>
      </c>
      <c r="L12" s="469">
        <v>333</v>
      </c>
      <c r="M12" s="470">
        <v>354</v>
      </c>
      <c r="N12" s="473">
        <v>2</v>
      </c>
      <c r="O12" s="467">
        <v>44</v>
      </c>
      <c r="P12" s="467">
        <v>33</v>
      </c>
      <c r="Q12" s="468">
        <v>5695</v>
      </c>
      <c r="R12" s="218"/>
    </row>
    <row r="13" spans="1:18" ht="21" customHeight="1" x14ac:dyDescent="0.3">
      <c r="A13" s="442" t="s">
        <v>115</v>
      </c>
      <c r="B13" s="457">
        <v>4909</v>
      </c>
      <c r="C13" s="540">
        <v>2232</v>
      </c>
      <c r="D13" s="538">
        <v>1475</v>
      </c>
      <c r="E13" s="538">
        <v>977</v>
      </c>
      <c r="F13" s="538">
        <v>144</v>
      </c>
      <c r="G13" s="539">
        <v>81</v>
      </c>
      <c r="H13" s="457">
        <v>2920</v>
      </c>
      <c r="I13" s="469">
        <v>679</v>
      </c>
      <c r="J13" s="470">
        <v>2241</v>
      </c>
      <c r="K13" s="457">
        <v>1357</v>
      </c>
      <c r="L13" s="469">
        <v>634</v>
      </c>
      <c r="M13" s="470">
        <v>721</v>
      </c>
      <c r="N13" s="473">
        <v>2</v>
      </c>
      <c r="O13" s="467">
        <v>422</v>
      </c>
      <c r="P13" s="467">
        <v>230</v>
      </c>
      <c r="Q13" s="468">
        <v>9838</v>
      </c>
      <c r="R13" s="218"/>
    </row>
    <row r="14" spans="1:18" ht="21" customHeight="1" x14ac:dyDescent="0.3">
      <c r="A14" s="442" t="s">
        <v>353</v>
      </c>
      <c r="B14" s="457">
        <v>129</v>
      </c>
      <c r="C14" s="540">
        <v>69</v>
      </c>
      <c r="D14" s="538">
        <v>35</v>
      </c>
      <c r="E14" s="538">
        <v>23</v>
      </c>
      <c r="F14" s="538">
        <v>2</v>
      </c>
      <c r="G14" s="539">
        <v>0</v>
      </c>
      <c r="H14" s="457">
        <v>68</v>
      </c>
      <c r="I14" s="469">
        <v>22</v>
      </c>
      <c r="J14" s="470">
        <v>46</v>
      </c>
      <c r="K14" s="457">
        <v>17</v>
      </c>
      <c r="L14" s="469">
        <v>6</v>
      </c>
      <c r="M14" s="470">
        <v>11</v>
      </c>
      <c r="N14" s="473">
        <v>0</v>
      </c>
      <c r="O14" s="467">
        <v>5</v>
      </c>
      <c r="P14" s="467">
        <v>4</v>
      </c>
      <c r="Q14" s="468">
        <v>223</v>
      </c>
      <c r="R14" s="218"/>
    </row>
    <row r="15" spans="1:18" ht="21" customHeight="1" x14ac:dyDescent="0.3">
      <c r="A15" s="442" t="s">
        <v>116</v>
      </c>
      <c r="B15" s="457">
        <v>570</v>
      </c>
      <c r="C15" s="540">
        <v>258</v>
      </c>
      <c r="D15" s="538">
        <v>146</v>
      </c>
      <c r="E15" s="538">
        <v>133</v>
      </c>
      <c r="F15" s="538">
        <v>7</v>
      </c>
      <c r="G15" s="539">
        <v>26</v>
      </c>
      <c r="H15" s="457">
        <v>332</v>
      </c>
      <c r="I15" s="469">
        <v>104</v>
      </c>
      <c r="J15" s="470">
        <v>228</v>
      </c>
      <c r="K15" s="457">
        <v>128</v>
      </c>
      <c r="L15" s="469">
        <v>55</v>
      </c>
      <c r="M15" s="470">
        <v>73</v>
      </c>
      <c r="N15" s="473">
        <v>0</v>
      </c>
      <c r="O15" s="467">
        <v>8</v>
      </c>
      <c r="P15" s="467">
        <v>9</v>
      </c>
      <c r="Q15" s="468">
        <v>1047</v>
      </c>
      <c r="R15" s="218"/>
    </row>
    <row r="16" spans="1:18" ht="21" customHeight="1" x14ac:dyDescent="0.3">
      <c r="A16" s="442" t="s">
        <v>117</v>
      </c>
      <c r="B16" s="457">
        <v>405</v>
      </c>
      <c r="C16" s="540">
        <v>217</v>
      </c>
      <c r="D16" s="538">
        <v>116</v>
      </c>
      <c r="E16" s="538">
        <v>55</v>
      </c>
      <c r="F16" s="538">
        <v>2</v>
      </c>
      <c r="G16" s="539">
        <v>15</v>
      </c>
      <c r="H16" s="457">
        <v>182</v>
      </c>
      <c r="I16" s="469">
        <v>51</v>
      </c>
      <c r="J16" s="470">
        <v>131</v>
      </c>
      <c r="K16" s="457">
        <v>93</v>
      </c>
      <c r="L16" s="469">
        <v>53</v>
      </c>
      <c r="M16" s="470">
        <v>40</v>
      </c>
      <c r="N16" s="473">
        <v>0</v>
      </c>
      <c r="O16" s="467">
        <v>15</v>
      </c>
      <c r="P16" s="467">
        <v>9</v>
      </c>
      <c r="Q16" s="468">
        <v>704</v>
      </c>
      <c r="R16" s="218"/>
    </row>
    <row r="17" spans="1:21" ht="21" customHeight="1" x14ac:dyDescent="0.3">
      <c r="A17" s="442" t="s">
        <v>118</v>
      </c>
      <c r="B17" s="457">
        <v>31</v>
      </c>
      <c r="C17" s="540">
        <v>13</v>
      </c>
      <c r="D17" s="538">
        <v>11</v>
      </c>
      <c r="E17" s="538">
        <v>2</v>
      </c>
      <c r="F17" s="538">
        <v>1</v>
      </c>
      <c r="G17" s="539">
        <v>4</v>
      </c>
      <c r="H17" s="457">
        <v>11</v>
      </c>
      <c r="I17" s="469">
        <v>2</v>
      </c>
      <c r="J17" s="470">
        <v>9</v>
      </c>
      <c r="K17" s="457">
        <v>4</v>
      </c>
      <c r="L17" s="471">
        <v>1</v>
      </c>
      <c r="M17" s="474">
        <v>3</v>
      </c>
      <c r="N17" s="472">
        <v>0</v>
      </c>
      <c r="O17" s="467">
        <v>3</v>
      </c>
      <c r="P17" s="467">
        <v>0</v>
      </c>
      <c r="Q17" s="468">
        <v>49</v>
      </c>
      <c r="R17" s="218"/>
    </row>
    <row r="18" spans="1:21" s="61" customFormat="1" ht="21" customHeight="1" x14ac:dyDescent="0.3">
      <c r="A18" s="442" t="s">
        <v>119</v>
      </c>
      <c r="B18" s="457">
        <v>18</v>
      </c>
      <c r="C18" s="540">
        <v>8</v>
      </c>
      <c r="D18" s="538">
        <v>7</v>
      </c>
      <c r="E18" s="538">
        <v>2</v>
      </c>
      <c r="F18" s="538">
        <v>0</v>
      </c>
      <c r="G18" s="539">
        <v>1</v>
      </c>
      <c r="H18" s="457">
        <v>19</v>
      </c>
      <c r="I18" s="469">
        <v>10</v>
      </c>
      <c r="J18" s="470">
        <v>9</v>
      </c>
      <c r="K18" s="457">
        <v>3</v>
      </c>
      <c r="L18" s="469">
        <v>1</v>
      </c>
      <c r="M18" s="470">
        <v>2</v>
      </c>
      <c r="N18" s="473">
        <v>0</v>
      </c>
      <c r="O18" s="467">
        <v>3</v>
      </c>
      <c r="P18" s="467">
        <v>3</v>
      </c>
      <c r="Q18" s="468">
        <v>46</v>
      </c>
      <c r="R18" s="218"/>
      <c r="S18" s="36"/>
      <c r="T18" s="36"/>
      <c r="U18" s="36"/>
    </row>
    <row r="19" spans="1:21" s="61" customFormat="1" ht="21" customHeight="1" x14ac:dyDescent="0.3">
      <c r="A19" s="442" t="s">
        <v>120</v>
      </c>
      <c r="B19" s="457">
        <v>1847</v>
      </c>
      <c r="C19" s="540">
        <v>886</v>
      </c>
      <c r="D19" s="538">
        <v>528</v>
      </c>
      <c r="E19" s="538">
        <v>256</v>
      </c>
      <c r="F19" s="538">
        <v>28</v>
      </c>
      <c r="G19" s="539">
        <v>149</v>
      </c>
      <c r="H19" s="457">
        <v>1257</v>
      </c>
      <c r="I19" s="469">
        <v>438</v>
      </c>
      <c r="J19" s="470">
        <v>819</v>
      </c>
      <c r="K19" s="457">
        <v>406</v>
      </c>
      <c r="L19" s="469">
        <v>183</v>
      </c>
      <c r="M19" s="470">
        <v>222</v>
      </c>
      <c r="N19" s="473">
        <v>1</v>
      </c>
      <c r="O19" s="467">
        <v>112</v>
      </c>
      <c r="P19" s="467">
        <v>53</v>
      </c>
      <c r="Q19" s="468">
        <v>3675</v>
      </c>
      <c r="R19" s="218"/>
      <c r="S19" s="36"/>
      <c r="T19" s="36"/>
      <c r="U19" s="36"/>
    </row>
    <row r="20" spans="1:21" s="61" customFormat="1" ht="21" customHeight="1" x14ac:dyDescent="0.3">
      <c r="A20" s="442" t="s">
        <v>121</v>
      </c>
      <c r="B20" s="457">
        <v>1431</v>
      </c>
      <c r="C20" s="540">
        <v>638</v>
      </c>
      <c r="D20" s="538">
        <v>445</v>
      </c>
      <c r="E20" s="538">
        <v>244</v>
      </c>
      <c r="F20" s="538">
        <v>18</v>
      </c>
      <c r="G20" s="539">
        <v>86</v>
      </c>
      <c r="H20" s="457">
        <v>853</v>
      </c>
      <c r="I20" s="469">
        <v>347</v>
      </c>
      <c r="J20" s="470">
        <v>506</v>
      </c>
      <c r="K20" s="457">
        <v>296</v>
      </c>
      <c r="L20" s="469">
        <v>154</v>
      </c>
      <c r="M20" s="470">
        <v>142</v>
      </c>
      <c r="N20" s="473">
        <v>0</v>
      </c>
      <c r="O20" s="467">
        <v>105</v>
      </c>
      <c r="P20" s="467">
        <v>62</v>
      </c>
      <c r="Q20" s="468">
        <v>2747</v>
      </c>
      <c r="R20" s="218"/>
      <c r="S20" s="36"/>
      <c r="T20" s="36"/>
      <c r="U20" s="36"/>
    </row>
    <row r="21" spans="1:21" s="61" customFormat="1" ht="21" customHeight="1" x14ac:dyDescent="0.3">
      <c r="A21" s="442" t="s">
        <v>122</v>
      </c>
      <c r="B21" s="457">
        <v>507</v>
      </c>
      <c r="C21" s="540">
        <v>226</v>
      </c>
      <c r="D21" s="538">
        <v>157</v>
      </c>
      <c r="E21" s="538">
        <v>89</v>
      </c>
      <c r="F21" s="538">
        <v>18</v>
      </c>
      <c r="G21" s="539">
        <v>17</v>
      </c>
      <c r="H21" s="457">
        <v>350</v>
      </c>
      <c r="I21" s="469">
        <v>82</v>
      </c>
      <c r="J21" s="470">
        <v>268</v>
      </c>
      <c r="K21" s="457">
        <v>110</v>
      </c>
      <c r="L21" s="469">
        <v>54</v>
      </c>
      <c r="M21" s="470">
        <v>56</v>
      </c>
      <c r="N21" s="473">
        <v>0</v>
      </c>
      <c r="O21" s="467">
        <v>54</v>
      </c>
      <c r="P21" s="467">
        <v>30</v>
      </c>
      <c r="Q21" s="468">
        <v>1051</v>
      </c>
      <c r="R21" s="218"/>
      <c r="S21" s="36"/>
      <c r="T21" s="36"/>
      <c r="U21" s="36"/>
    </row>
    <row r="22" spans="1:21" s="61" customFormat="1" ht="21" customHeight="1" x14ac:dyDescent="0.3">
      <c r="A22" s="442" t="s">
        <v>335</v>
      </c>
      <c r="B22" s="457">
        <v>4</v>
      </c>
      <c r="C22" s="540">
        <v>1</v>
      </c>
      <c r="D22" s="538">
        <v>2</v>
      </c>
      <c r="E22" s="538">
        <v>1</v>
      </c>
      <c r="F22" s="538">
        <v>0</v>
      </c>
      <c r="G22" s="539">
        <v>0</v>
      </c>
      <c r="H22" s="457">
        <v>3</v>
      </c>
      <c r="I22" s="469">
        <v>1</v>
      </c>
      <c r="J22" s="470">
        <v>2</v>
      </c>
      <c r="K22" s="457">
        <v>2</v>
      </c>
      <c r="L22" s="471">
        <v>1</v>
      </c>
      <c r="M22" s="475">
        <v>1</v>
      </c>
      <c r="N22" s="472">
        <v>0</v>
      </c>
      <c r="O22" s="467">
        <v>0</v>
      </c>
      <c r="P22" s="467">
        <v>0</v>
      </c>
      <c r="Q22" s="468">
        <v>9</v>
      </c>
      <c r="R22" s="218"/>
      <c r="S22" s="36"/>
      <c r="T22" s="36"/>
      <c r="U22" s="36"/>
    </row>
    <row r="23" spans="1:21" s="61" customFormat="1" ht="21" customHeight="1" x14ac:dyDescent="0.3">
      <c r="A23" s="442" t="s">
        <v>123</v>
      </c>
      <c r="B23" s="457">
        <v>49</v>
      </c>
      <c r="C23" s="540">
        <v>23</v>
      </c>
      <c r="D23" s="538">
        <v>19</v>
      </c>
      <c r="E23" s="538">
        <v>2</v>
      </c>
      <c r="F23" s="538">
        <v>0</v>
      </c>
      <c r="G23" s="539">
        <v>5</v>
      </c>
      <c r="H23" s="457">
        <v>12</v>
      </c>
      <c r="I23" s="469">
        <v>3</v>
      </c>
      <c r="J23" s="470">
        <v>9</v>
      </c>
      <c r="K23" s="457">
        <v>9</v>
      </c>
      <c r="L23" s="469">
        <v>4</v>
      </c>
      <c r="M23" s="470">
        <v>5</v>
      </c>
      <c r="N23" s="473">
        <v>0</v>
      </c>
      <c r="O23" s="467">
        <v>5</v>
      </c>
      <c r="P23" s="467">
        <v>1</v>
      </c>
      <c r="Q23" s="468">
        <v>76</v>
      </c>
      <c r="R23" s="218"/>
      <c r="S23" s="36"/>
      <c r="T23" s="36"/>
      <c r="U23" s="36"/>
    </row>
    <row r="24" spans="1:21" s="61" customFormat="1" ht="21" customHeight="1" x14ac:dyDescent="0.3">
      <c r="A24" s="442" t="s">
        <v>124</v>
      </c>
      <c r="B24" s="457">
        <v>165</v>
      </c>
      <c r="C24" s="540">
        <v>75</v>
      </c>
      <c r="D24" s="538">
        <v>56</v>
      </c>
      <c r="E24" s="538">
        <v>28</v>
      </c>
      <c r="F24" s="538">
        <v>0</v>
      </c>
      <c r="G24" s="539">
        <v>6</v>
      </c>
      <c r="H24" s="457">
        <v>78</v>
      </c>
      <c r="I24" s="469">
        <v>24</v>
      </c>
      <c r="J24" s="470">
        <v>54</v>
      </c>
      <c r="K24" s="457">
        <v>42</v>
      </c>
      <c r="L24" s="469">
        <v>20</v>
      </c>
      <c r="M24" s="470">
        <v>22</v>
      </c>
      <c r="N24" s="473">
        <v>0</v>
      </c>
      <c r="O24" s="467">
        <v>0</v>
      </c>
      <c r="P24" s="467">
        <v>2</v>
      </c>
      <c r="Q24" s="468">
        <v>287</v>
      </c>
      <c r="R24" s="218"/>
      <c r="S24" s="36"/>
      <c r="T24" s="36"/>
      <c r="U24" s="36"/>
    </row>
    <row r="25" spans="1:21" s="61" customFormat="1" ht="21" customHeight="1" x14ac:dyDescent="0.3">
      <c r="A25" s="442" t="s">
        <v>125</v>
      </c>
      <c r="B25" s="457">
        <v>63</v>
      </c>
      <c r="C25" s="540">
        <v>33</v>
      </c>
      <c r="D25" s="538">
        <v>21</v>
      </c>
      <c r="E25" s="538">
        <v>7</v>
      </c>
      <c r="F25" s="538">
        <v>0</v>
      </c>
      <c r="G25" s="539">
        <v>2</v>
      </c>
      <c r="H25" s="457">
        <v>26</v>
      </c>
      <c r="I25" s="469">
        <v>8</v>
      </c>
      <c r="J25" s="470">
        <v>18</v>
      </c>
      <c r="K25" s="457">
        <v>14</v>
      </c>
      <c r="L25" s="469">
        <v>8</v>
      </c>
      <c r="M25" s="470">
        <v>6</v>
      </c>
      <c r="N25" s="473">
        <v>0</v>
      </c>
      <c r="O25" s="467">
        <v>4</v>
      </c>
      <c r="P25" s="467">
        <v>0</v>
      </c>
      <c r="Q25" s="468">
        <v>107</v>
      </c>
      <c r="R25" s="218"/>
      <c r="S25" s="36"/>
      <c r="T25" s="36"/>
      <c r="U25" s="36"/>
    </row>
    <row r="26" spans="1:21" s="61" customFormat="1" ht="21" customHeight="1" x14ac:dyDescent="0.3">
      <c r="A26" s="442" t="s">
        <v>336</v>
      </c>
      <c r="B26" s="457">
        <v>5</v>
      </c>
      <c r="C26" s="540">
        <v>2</v>
      </c>
      <c r="D26" s="538">
        <v>1</v>
      </c>
      <c r="E26" s="538">
        <v>1</v>
      </c>
      <c r="F26" s="538">
        <v>0</v>
      </c>
      <c r="G26" s="539">
        <v>1</v>
      </c>
      <c r="H26" s="457">
        <v>7</v>
      </c>
      <c r="I26" s="469">
        <v>3</v>
      </c>
      <c r="J26" s="470">
        <v>4</v>
      </c>
      <c r="K26" s="457">
        <v>2</v>
      </c>
      <c r="L26" s="469">
        <v>2</v>
      </c>
      <c r="M26" s="470">
        <v>0</v>
      </c>
      <c r="N26" s="473">
        <v>0</v>
      </c>
      <c r="O26" s="467">
        <v>0</v>
      </c>
      <c r="P26" s="467">
        <v>0</v>
      </c>
      <c r="Q26" s="468">
        <v>14</v>
      </c>
      <c r="R26" s="218"/>
      <c r="S26" s="36"/>
      <c r="T26" s="36"/>
      <c r="U26" s="36"/>
    </row>
    <row r="27" spans="1:21" s="61" customFormat="1" ht="21" customHeight="1" x14ac:dyDescent="0.3">
      <c r="A27" s="442" t="s">
        <v>126</v>
      </c>
      <c r="B27" s="457">
        <v>33</v>
      </c>
      <c r="C27" s="540">
        <v>16</v>
      </c>
      <c r="D27" s="538">
        <v>11</v>
      </c>
      <c r="E27" s="538">
        <v>5</v>
      </c>
      <c r="F27" s="538">
        <v>1</v>
      </c>
      <c r="G27" s="539">
        <v>0</v>
      </c>
      <c r="H27" s="457">
        <v>17</v>
      </c>
      <c r="I27" s="469">
        <v>8</v>
      </c>
      <c r="J27" s="470">
        <v>9</v>
      </c>
      <c r="K27" s="457">
        <v>6</v>
      </c>
      <c r="L27" s="469">
        <v>4</v>
      </c>
      <c r="M27" s="476">
        <v>2</v>
      </c>
      <c r="N27" s="473">
        <v>0</v>
      </c>
      <c r="O27" s="467">
        <v>0</v>
      </c>
      <c r="P27" s="467">
        <v>2</v>
      </c>
      <c r="Q27" s="468">
        <v>58</v>
      </c>
      <c r="R27" s="218"/>
    </row>
    <row r="28" spans="1:21" s="61" customFormat="1" ht="21" customHeight="1" x14ac:dyDescent="0.3">
      <c r="A28" s="442" t="s">
        <v>127</v>
      </c>
      <c r="B28" s="457">
        <v>1007</v>
      </c>
      <c r="C28" s="540">
        <v>437</v>
      </c>
      <c r="D28" s="538">
        <v>303</v>
      </c>
      <c r="E28" s="538">
        <v>189</v>
      </c>
      <c r="F28" s="538">
        <v>10</v>
      </c>
      <c r="G28" s="539">
        <v>68</v>
      </c>
      <c r="H28" s="457">
        <v>449</v>
      </c>
      <c r="I28" s="469">
        <v>191</v>
      </c>
      <c r="J28" s="470">
        <v>258</v>
      </c>
      <c r="K28" s="457">
        <v>200</v>
      </c>
      <c r="L28" s="469">
        <v>84</v>
      </c>
      <c r="M28" s="470">
        <v>116</v>
      </c>
      <c r="N28" s="473">
        <v>0</v>
      </c>
      <c r="O28" s="467">
        <v>48</v>
      </c>
      <c r="P28" s="467">
        <v>16</v>
      </c>
      <c r="Q28" s="468">
        <v>1720</v>
      </c>
      <c r="R28" s="218"/>
      <c r="S28" s="36"/>
      <c r="T28" s="36"/>
      <c r="U28" s="36"/>
    </row>
    <row r="29" spans="1:21" s="61" customFormat="1" ht="21" customHeight="1" x14ac:dyDescent="0.3">
      <c r="A29" s="442" t="s">
        <v>128</v>
      </c>
      <c r="B29" s="457">
        <v>189</v>
      </c>
      <c r="C29" s="540">
        <v>83</v>
      </c>
      <c r="D29" s="538">
        <v>54</v>
      </c>
      <c r="E29" s="538">
        <v>39</v>
      </c>
      <c r="F29" s="538">
        <v>4</v>
      </c>
      <c r="G29" s="539">
        <v>9</v>
      </c>
      <c r="H29" s="457">
        <v>115</v>
      </c>
      <c r="I29" s="469">
        <v>29</v>
      </c>
      <c r="J29" s="470">
        <v>86</v>
      </c>
      <c r="K29" s="457">
        <v>33</v>
      </c>
      <c r="L29" s="469">
        <v>10</v>
      </c>
      <c r="M29" s="470">
        <v>23</v>
      </c>
      <c r="N29" s="473">
        <v>0</v>
      </c>
      <c r="O29" s="467">
        <v>2</v>
      </c>
      <c r="P29" s="467">
        <v>3</v>
      </c>
      <c r="Q29" s="468">
        <v>342</v>
      </c>
      <c r="R29" s="218"/>
      <c r="S29" s="36"/>
      <c r="T29" s="36"/>
      <c r="U29" s="36"/>
    </row>
    <row r="30" spans="1:21" s="61" customFormat="1" ht="21" customHeight="1" x14ac:dyDescent="0.3">
      <c r="A30" s="442" t="s">
        <v>129</v>
      </c>
      <c r="B30" s="457">
        <v>8</v>
      </c>
      <c r="C30" s="540">
        <v>7</v>
      </c>
      <c r="D30" s="538">
        <v>0</v>
      </c>
      <c r="E30" s="538">
        <v>0</v>
      </c>
      <c r="F30" s="538">
        <v>0</v>
      </c>
      <c r="G30" s="539">
        <v>1</v>
      </c>
      <c r="H30" s="457">
        <v>2</v>
      </c>
      <c r="I30" s="471">
        <v>0</v>
      </c>
      <c r="J30" s="470">
        <v>2</v>
      </c>
      <c r="K30" s="457">
        <v>0</v>
      </c>
      <c r="L30" s="471">
        <v>0</v>
      </c>
      <c r="M30" s="476">
        <v>0</v>
      </c>
      <c r="N30" s="472">
        <v>0</v>
      </c>
      <c r="O30" s="467">
        <v>0</v>
      </c>
      <c r="P30" s="467">
        <v>0</v>
      </c>
      <c r="Q30" s="468">
        <v>10</v>
      </c>
      <c r="R30" s="218"/>
      <c r="S30" s="36"/>
      <c r="T30" s="36"/>
      <c r="U30" s="36"/>
    </row>
    <row r="31" spans="1:21" s="61" customFormat="1" ht="21" customHeight="1" x14ac:dyDescent="0.3">
      <c r="A31" s="442" t="s">
        <v>130</v>
      </c>
      <c r="B31" s="457">
        <v>29</v>
      </c>
      <c r="C31" s="540">
        <v>12</v>
      </c>
      <c r="D31" s="538">
        <v>9</v>
      </c>
      <c r="E31" s="538">
        <v>6</v>
      </c>
      <c r="F31" s="538">
        <v>0</v>
      </c>
      <c r="G31" s="539">
        <v>2</v>
      </c>
      <c r="H31" s="457">
        <v>15</v>
      </c>
      <c r="I31" s="469">
        <v>7</v>
      </c>
      <c r="J31" s="470">
        <v>8</v>
      </c>
      <c r="K31" s="457">
        <v>2</v>
      </c>
      <c r="L31" s="469">
        <v>0</v>
      </c>
      <c r="M31" s="470">
        <v>2</v>
      </c>
      <c r="N31" s="473">
        <v>0</v>
      </c>
      <c r="O31" s="467">
        <v>0</v>
      </c>
      <c r="P31" s="467">
        <v>0</v>
      </c>
      <c r="Q31" s="468">
        <v>46</v>
      </c>
      <c r="R31" s="218"/>
      <c r="S31" s="36"/>
      <c r="T31" s="36"/>
      <c r="U31" s="36"/>
    </row>
    <row r="32" spans="1:21" s="61" customFormat="1" ht="21" customHeight="1" x14ac:dyDescent="0.3">
      <c r="A32" s="442" t="s">
        <v>131</v>
      </c>
      <c r="B32" s="457">
        <v>260</v>
      </c>
      <c r="C32" s="540">
        <v>123</v>
      </c>
      <c r="D32" s="538">
        <v>80</v>
      </c>
      <c r="E32" s="538">
        <v>42</v>
      </c>
      <c r="F32" s="538">
        <v>3</v>
      </c>
      <c r="G32" s="539">
        <v>12</v>
      </c>
      <c r="H32" s="457">
        <v>104</v>
      </c>
      <c r="I32" s="469">
        <v>43</v>
      </c>
      <c r="J32" s="470">
        <v>61</v>
      </c>
      <c r="K32" s="457">
        <v>46</v>
      </c>
      <c r="L32" s="469">
        <v>20</v>
      </c>
      <c r="M32" s="470">
        <v>26</v>
      </c>
      <c r="N32" s="473">
        <v>0</v>
      </c>
      <c r="O32" s="467">
        <v>9</v>
      </c>
      <c r="P32" s="467">
        <v>5</v>
      </c>
      <c r="Q32" s="468">
        <v>424</v>
      </c>
      <c r="R32" s="218"/>
      <c r="S32" s="36"/>
      <c r="T32" s="36"/>
      <c r="U32" s="36"/>
    </row>
    <row r="33" spans="1:21" s="61" customFormat="1" ht="21" customHeight="1" x14ac:dyDescent="0.3">
      <c r="A33" s="442" t="s">
        <v>354</v>
      </c>
      <c r="B33" s="457">
        <v>53</v>
      </c>
      <c r="C33" s="540">
        <v>27</v>
      </c>
      <c r="D33" s="538">
        <v>17</v>
      </c>
      <c r="E33" s="538">
        <v>6</v>
      </c>
      <c r="F33" s="538">
        <v>0</v>
      </c>
      <c r="G33" s="539">
        <v>3</v>
      </c>
      <c r="H33" s="457">
        <v>25</v>
      </c>
      <c r="I33" s="469">
        <v>12</v>
      </c>
      <c r="J33" s="470">
        <v>13</v>
      </c>
      <c r="K33" s="457">
        <v>13</v>
      </c>
      <c r="L33" s="469">
        <v>8</v>
      </c>
      <c r="M33" s="470">
        <v>5</v>
      </c>
      <c r="N33" s="473">
        <v>0</v>
      </c>
      <c r="O33" s="467">
        <v>0</v>
      </c>
      <c r="P33" s="467">
        <v>1</v>
      </c>
      <c r="Q33" s="468">
        <v>92</v>
      </c>
      <c r="R33" s="218"/>
      <c r="S33" s="36"/>
      <c r="T33" s="36"/>
      <c r="U33" s="36"/>
    </row>
    <row r="34" spans="1:21" s="61" customFormat="1" ht="21" customHeight="1" x14ac:dyDescent="0.3">
      <c r="A34" s="442" t="s">
        <v>132</v>
      </c>
      <c r="B34" s="457">
        <v>70</v>
      </c>
      <c r="C34" s="540">
        <v>26</v>
      </c>
      <c r="D34" s="538">
        <v>22</v>
      </c>
      <c r="E34" s="538">
        <v>14</v>
      </c>
      <c r="F34" s="538">
        <v>3</v>
      </c>
      <c r="G34" s="539">
        <v>5</v>
      </c>
      <c r="H34" s="457">
        <v>40</v>
      </c>
      <c r="I34" s="469">
        <v>11</v>
      </c>
      <c r="J34" s="470">
        <v>29</v>
      </c>
      <c r="K34" s="457">
        <v>14</v>
      </c>
      <c r="L34" s="469">
        <v>5</v>
      </c>
      <c r="M34" s="470">
        <v>9</v>
      </c>
      <c r="N34" s="473">
        <v>0</v>
      </c>
      <c r="O34" s="467">
        <v>2</v>
      </c>
      <c r="P34" s="467">
        <v>1</v>
      </c>
      <c r="Q34" s="468">
        <v>127</v>
      </c>
      <c r="R34" s="218"/>
      <c r="S34" s="36"/>
      <c r="T34" s="36"/>
      <c r="U34" s="36"/>
    </row>
    <row r="35" spans="1:21" s="61" customFormat="1" ht="21" customHeight="1" x14ac:dyDescent="0.3">
      <c r="A35" s="442" t="s">
        <v>133</v>
      </c>
      <c r="B35" s="457">
        <v>25</v>
      </c>
      <c r="C35" s="540">
        <v>7</v>
      </c>
      <c r="D35" s="538">
        <v>10</v>
      </c>
      <c r="E35" s="538">
        <v>8</v>
      </c>
      <c r="F35" s="538">
        <v>0</v>
      </c>
      <c r="G35" s="539">
        <v>0</v>
      </c>
      <c r="H35" s="457">
        <v>7</v>
      </c>
      <c r="I35" s="469">
        <v>2</v>
      </c>
      <c r="J35" s="470">
        <v>5</v>
      </c>
      <c r="K35" s="457">
        <v>4</v>
      </c>
      <c r="L35" s="469">
        <v>2</v>
      </c>
      <c r="M35" s="470">
        <v>2</v>
      </c>
      <c r="N35" s="473">
        <v>0</v>
      </c>
      <c r="O35" s="467">
        <v>0</v>
      </c>
      <c r="P35" s="467">
        <v>0</v>
      </c>
      <c r="Q35" s="468">
        <v>36</v>
      </c>
      <c r="R35" s="218"/>
      <c r="S35" s="36"/>
      <c r="T35" s="36"/>
      <c r="U35" s="36"/>
    </row>
    <row r="36" spans="1:21" s="61" customFormat="1" ht="21" customHeight="1" x14ac:dyDescent="0.3">
      <c r="A36" s="442" t="s">
        <v>134</v>
      </c>
      <c r="B36" s="457">
        <v>99</v>
      </c>
      <c r="C36" s="540">
        <v>46</v>
      </c>
      <c r="D36" s="538">
        <v>38</v>
      </c>
      <c r="E36" s="538">
        <v>13</v>
      </c>
      <c r="F36" s="538">
        <v>0</v>
      </c>
      <c r="G36" s="539">
        <v>2</v>
      </c>
      <c r="H36" s="457">
        <v>34</v>
      </c>
      <c r="I36" s="469">
        <v>9</v>
      </c>
      <c r="J36" s="470">
        <v>25</v>
      </c>
      <c r="K36" s="457">
        <v>7</v>
      </c>
      <c r="L36" s="469">
        <v>4</v>
      </c>
      <c r="M36" s="470">
        <v>3</v>
      </c>
      <c r="N36" s="473">
        <v>0</v>
      </c>
      <c r="O36" s="467">
        <v>1</v>
      </c>
      <c r="P36" s="467">
        <v>2</v>
      </c>
      <c r="Q36" s="468">
        <v>143</v>
      </c>
      <c r="R36" s="218"/>
      <c r="S36" s="36"/>
      <c r="T36" s="36"/>
      <c r="U36" s="36"/>
    </row>
    <row r="37" spans="1:21" s="61" customFormat="1" ht="21" customHeight="1" x14ac:dyDescent="0.3">
      <c r="A37" s="442" t="s">
        <v>135</v>
      </c>
      <c r="B37" s="457">
        <v>151</v>
      </c>
      <c r="C37" s="540">
        <v>69</v>
      </c>
      <c r="D37" s="538">
        <v>55</v>
      </c>
      <c r="E37" s="538">
        <v>22</v>
      </c>
      <c r="F37" s="538">
        <v>2</v>
      </c>
      <c r="G37" s="539">
        <v>3</v>
      </c>
      <c r="H37" s="457">
        <v>69</v>
      </c>
      <c r="I37" s="469">
        <v>25</v>
      </c>
      <c r="J37" s="470">
        <v>44</v>
      </c>
      <c r="K37" s="457">
        <v>26</v>
      </c>
      <c r="L37" s="469">
        <v>10</v>
      </c>
      <c r="M37" s="470">
        <v>16</v>
      </c>
      <c r="N37" s="473">
        <v>0</v>
      </c>
      <c r="O37" s="467">
        <v>4</v>
      </c>
      <c r="P37" s="467">
        <v>1</v>
      </c>
      <c r="Q37" s="468">
        <v>251</v>
      </c>
      <c r="R37" s="218"/>
      <c r="S37" s="36"/>
      <c r="T37" s="36"/>
      <c r="U37" s="36"/>
    </row>
    <row r="38" spans="1:21" s="61" customFormat="1" ht="21" customHeight="1" x14ac:dyDescent="0.3">
      <c r="A38" s="442" t="s">
        <v>136</v>
      </c>
      <c r="B38" s="457">
        <v>192</v>
      </c>
      <c r="C38" s="540">
        <v>93</v>
      </c>
      <c r="D38" s="538">
        <v>59</v>
      </c>
      <c r="E38" s="538">
        <v>28</v>
      </c>
      <c r="F38" s="538">
        <v>2</v>
      </c>
      <c r="G38" s="539">
        <v>10</v>
      </c>
      <c r="H38" s="457">
        <v>86</v>
      </c>
      <c r="I38" s="469">
        <v>37</v>
      </c>
      <c r="J38" s="470">
        <v>49</v>
      </c>
      <c r="K38" s="457">
        <v>28</v>
      </c>
      <c r="L38" s="469">
        <v>17</v>
      </c>
      <c r="M38" s="470">
        <v>11</v>
      </c>
      <c r="N38" s="473">
        <v>0</v>
      </c>
      <c r="O38" s="467">
        <v>9</v>
      </c>
      <c r="P38" s="467">
        <v>4</v>
      </c>
      <c r="Q38" s="468">
        <v>319</v>
      </c>
      <c r="R38" s="218"/>
      <c r="S38" s="36"/>
      <c r="T38" s="36"/>
      <c r="U38" s="36"/>
    </row>
    <row r="39" spans="1:21" s="61" customFormat="1" ht="21" customHeight="1" x14ac:dyDescent="0.3">
      <c r="A39" s="442" t="s">
        <v>137</v>
      </c>
      <c r="B39" s="457">
        <v>140</v>
      </c>
      <c r="C39" s="540">
        <v>74</v>
      </c>
      <c r="D39" s="538">
        <v>37</v>
      </c>
      <c r="E39" s="538">
        <v>20</v>
      </c>
      <c r="F39" s="538">
        <v>3</v>
      </c>
      <c r="G39" s="539">
        <v>6</v>
      </c>
      <c r="H39" s="457">
        <v>73</v>
      </c>
      <c r="I39" s="469">
        <v>28</v>
      </c>
      <c r="J39" s="470">
        <v>45</v>
      </c>
      <c r="K39" s="457">
        <v>32</v>
      </c>
      <c r="L39" s="469">
        <v>13</v>
      </c>
      <c r="M39" s="470">
        <v>18</v>
      </c>
      <c r="N39" s="473">
        <v>1</v>
      </c>
      <c r="O39" s="467">
        <v>15</v>
      </c>
      <c r="P39" s="467">
        <v>10</v>
      </c>
      <c r="Q39" s="468">
        <v>270</v>
      </c>
      <c r="R39" s="218"/>
      <c r="S39" s="36"/>
      <c r="T39" s="36"/>
      <c r="U39" s="36"/>
    </row>
    <row r="40" spans="1:21" s="61" customFormat="1" ht="21" customHeight="1" x14ac:dyDescent="0.3">
      <c r="A40" s="442" t="s">
        <v>138</v>
      </c>
      <c r="B40" s="457">
        <v>17</v>
      </c>
      <c r="C40" s="540">
        <v>10</v>
      </c>
      <c r="D40" s="538">
        <v>3</v>
      </c>
      <c r="E40" s="538">
        <v>4</v>
      </c>
      <c r="F40" s="538">
        <v>0</v>
      </c>
      <c r="G40" s="539">
        <v>0</v>
      </c>
      <c r="H40" s="457">
        <v>4</v>
      </c>
      <c r="I40" s="471">
        <v>0</v>
      </c>
      <c r="J40" s="470">
        <v>4</v>
      </c>
      <c r="K40" s="457">
        <v>3</v>
      </c>
      <c r="L40" s="471">
        <v>1</v>
      </c>
      <c r="M40" s="470">
        <v>2</v>
      </c>
      <c r="N40" s="472">
        <v>0</v>
      </c>
      <c r="O40" s="467">
        <v>0</v>
      </c>
      <c r="P40" s="467">
        <v>0</v>
      </c>
      <c r="Q40" s="468">
        <v>24</v>
      </c>
      <c r="R40" s="218"/>
      <c r="S40" s="36"/>
      <c r="T40" s="36"/>
      <c r="U40" s="36"/>
    </row>
    <row r="41" spans="1:21" s="61" customFormat="1" ht="21" customHeight="1" x14ac:dyDescent="0.3">
      <c r="A41" s="442" t="s">
        <v>139</v>
      </c>
      <c r="B41" s="457">
        <v>81</v>
      </c>
      <c r="C41" s="540">
        <v>37</v>
      </c>
      <c r="D41" s="538">
        <v>27</v>
      </c>
      <c r="E41" s="538">
        <v>12</v>
      </c>
      <c r="F41" s="538">
        <v>1</v>
      </c>
      <c r="G41" s="539">
        <v>4</v>
      </c>
      <c r="H41" s="457">
        <v>35</v>
      </c>
      <c r="I41" s="469">
        <v>17</v>
      </c>
      <c r="J41" s="470">
        <v>18</v>
      </c>
      <c r="K41" s="457">
        <v>9</v>
      </c>
      <c r="L41" s="469">
        <v>6</v>
      </c>
      <c r="M41" s="470">
        <v>3</v>
      </c>
      <c r="N41" s="473">
        <v>0</v>
      </c>
      <c r="O41" s="467">
        <v>1</v>
      </c>
      <c r="P41" s="467">
        <v>1</v>
      </c>
      <c r="Q41" s="468">
        <v>127</v>
      </c>
      <c r="R41" s="218"/>
      <c r="S41" s="36"/>
      <c r="T41" s="36"/>
      <c r="U41" s="36"/>
    </row>
    <row r="42" spans="1:21" s="61" customFormat="1" ht="21" customHeight="1" x14ac:dyDescent="0.3">
      <c r="A42" s="442" t="s">
        <v>140</v>
      </c>
      <c r="B42" s="457">
        <v>119</v>
      </c>
      <c r="C42" s="540">
        <v>62</v>
      </c>
      <c r="D42" s="538">
        <v>28</v>
      </c>
      <c r="E42" s="538">
        <v>16</v>
      </c>
      <c r="F42" s="538">
        <v>4</v>
      </c>
      <c r="G42" s="539">
        <v>9</v>
      </c>
      <c r="H42" s="457">
        <v>81</v>
      </c>
      <c r="I42" s="469">
        <v>29</v>
      </c>
      <c r="J42" s="470">
        <v>52</v>
      </c>
      <c r="K42" s="457">
        <v>19</v>
      </c>
      <c r="L42" s="469">
        <v>9</v>
      </c>
      <c r="M42" s="470">
        <v>10</v>
      </c>
      <c r="N42" s="473">
        <v>0</v>
      </c>
      <c r="O42" s="467">
        <v>9</v>
      </c>
      <c r="P42" s="467">
        <v>1</v>
      </c>
      <c r="Q42" s="468">
        <v>229</v>
      </c>
      <c r="R42" s="218"/>
      <c r="S42" s="36"/>
      <c r="T42" s="36"/>
      <c r="U42" s="36"/>
    </row>
    <row r="43" spans="1:21" s="61" customFormat="1" ht="21" customHeight="1" x14ac:dyDescent="0.3">
      <c r="A43" s="442" t="s">
        <v>141</v>
      </c>
      <c r="B43" s="457">
        <v>84</v>
      </c>
      <c r="C43" s="540">
        <v>45</v>
      </c>
      <c r="D43" s="538">
        <v>29</v>
      </c>
      <c r="E43" s="538">
        <v>8</v>
      </c>
      <c r="F43" s="538">
        <v>0</v>
      </c>
      <c r="G43" s="539">
        <v>2</v>
      </c>
      <c r="H43" s="457">
        <v>33</v>
      </c>
      <c r="I43" s="469">
        <v>11</v>
      </c>
      <c r="J43" s="470">
        <v>22</v>
      </c>
      <c r="K43" s="457">
        <v>19</v>
      </c>
      <c r="L43" s="469">
        <v>8</v>
      </c>
      <c r="M43" s="470">
        <v>11</v>
      </c>
      <c r="N43" s="473">
        <v>0</v>
      </c>
      <c r="O43" s="467">
        <v>2</v>
      </c>
      <c r="P43" s="467">
        <v>2</v>
      </c>
      <c r="Q43" s="468">
        <v>140</v>
      </c>
      <c r="R43" s="218"/>
      <c r="S43" s="36"/>
      <c r="T43" s="36"/>
      <c r="U43" s="36"/>
    </row>
    <row r="44" spans="1:21" s="61" customFormat="1" ht="21" customHeight="1" x14ac:dyDescent="0.3">
      <c r="A44" s="442" t="s">
        <v>142</v>
      </c>
      <c r="B44" s="457">
        <v>201</v>
      </c>
      <c r="C44" s="540">
        <v>97</v>
      </c>
      <c r="D44" s="538">
        <v>60</v>
      </c>
      <c r="E44" s="538">
        <v>34</v>
      </c>
      <c r="F44" s="538">
        <v>0</v>
      </c>
      <c r="G44" s="539">
        <v>10</v>
      </c>
      <c r="H44" s="457">
        <v>115</v>
      </c>
      <c r="I44" s="469">
        <v>29</v>
      </c>
      <c r="J44" s="470">
        <v>86</v>
      </c>
      <c r="K44" s="457">
        <v>50</v>
      </c>
      <c r="L44" s="469">
        <v>16</v>
      </c>
      <c r="M44" s="470">
        <v>34</v>
      </c>
      <c r="N44" s="473">
        <v>0</v>
      </c>
      <c r="O44" s="467">
        <v>2</v>
      </c>
      <c r="P44" s="467">
        <v>5</v>
      </c>
      <c r="Q44" s="468">
        <v>373</v>
      </c>
      <c r="R44" s="218"/>
      <c r="S44" s="36"/>
      <c r="T44" s="36"/>
      <c r="U44" s="36"/>
    </row>
    <row r="45" spans="1:21" s="61" customFormat="1" ht="21" customHeight="1" x14ac:dyDescent="0.3">
      <c r="A45" s="442" t="s">
        <v>143</v>
      </c>
      <c r="B45" s="457">
        <v>10</v>
      </c>
      <c r="C45" s="540">
        <v>7</v>
      </c>
      <c r="D45" s="538">
        <v>2</v>
      </c>
      <c r="E45" s="538">
        <v>1</v>
      </c>
      <c r="F45" s="538">
        <v>0</v>
      </c>
      <c r="G45" s="539">
        <v>0</v>
      </c>
      <c r="H45" s="457">
        <v>3</v>
      </c>
      <c r="I45" s="471">
        <v>0</v>
      </c>
      <c r="J45" s="470">
        <v>3</v>
      </c>
      <c r="K45" s="457">
        <v>0</v>
      </c>
      <c r="L45" s="471">
        <v>0</v>
      </c>
      <c r="M45" s="476">
        <v>0</v>
      </c>
      <c r="N45" s="472">
        <v>0</v>
      </c>
      <c r="O45" s="467">
        <v>0</v>
      </c>
      <c r="P45" s="467">
        <v>0</v>
      </c>
      <c r="Q45" s="468">
        <v>13</v>
      </c>
      <c r="R45" s="218"/>
      <c r="S45" s="36"/>
      <c r="T45" s="36"/>
      <c r="U45" s="36"/>
    </row>
    <row r="46" spans="1:21" ht="21" customHeight="1" x14ac:dyDescent="0.3">
      <c r="A46" s="442" t="s">
        <v>146</v>
      </c>
      <c r="B46" s="457">
        <v>837</v>
      </c>
      <c r="C46" s="540">
        <v>410</v>
      </c>
      <c r="D46" s="538">
        <v>253</v>
      </c>
      <c r="E46" s="538">
        <v>141</v>
      </c>
      <c r="F46" s="538">
        <v>4</v>
      </c>
      <c r="G46" s="539">
        <v>29</v>
      </c>
      <c r="H46" s="457">
        <v>771</v>
      </c>
      <c r="I46" s="469">
        <v>301</v>
      </c>
      <c r="J46" s="470">
        <v>470</v>
      </c>
      <c r="K46" s="457">
        <v>166</v>
      </c>
      <c r="L46" s="469">
        <v>91</v>
      </c>
      <c r="M46" s="470">
        <v>75</v>
      </c>
      <c r="N46" s="473">
        <v>0</v>
      </c>
      <c r="O46" s="467">
        <v>29</v>
      </c>
      <c r="P46" s="467">
        <v>12</v>
      </c>
      <c r="Q46" s="468">
        <v>1815</v>
      </c>
      <c r="R46" s="218"/>
    </row>
    <row r="47" spans="1:21" ht="21" customHeight="1" x14ac:dyDescent="0.3">
      <c r="A47" s="442" t="s">
        <v>147</v>
      </c>
      <c r="B47" s="457">
        <v>116</v>
      </c>
      <c r="C47" s="540">
        <v>50</v>
      </c>
      <c r="D47" s="538">
        <v>42</v>
      </c>
      <c r="E47" s="538">
        <v>13</v>
      </c>
      <c r="F47" s="538">
        <v>3</v>
      </c>
      <c r="G47" s="539">
        <v>8</v>
      </c>
      <c r="H47" s="457">
        <v>81</v>
      </c>
      <c r="I47" s="469">
        <v>29</v>
      </c>
      <c r="J47" s="470">
        <v>52</v>
      </c>
      <c r="K47" s="457">
        <v>26</v>
      </c>
      <c r="L47" s="469">
        <v>17</v>
      </c>
      <c r="M47" s="470">
        <v>9</v>
      </c>
      <c r="N47" s="473">
        <v>0</v>
      </c>
      <c r="O47" s="467">
        <v>6</v>
      </c>
      <c r="P47" s="467">
        <v>4</v>
      </c>
      <c r="Q47" s="468">
        <v>233</v>
      </c>
      <c r="R47" s="218"/>
    </row>
    <row r="48" spans="1:21" ht="21" customHeight="1" x14ac:dyDescent="0.3">
      <c r="A48" s="442" t="s">
        <v>151</v>
      </c>
      <c r="B48" s="457">
        <v>52</v>
      </c>
      <c r="C48" s="540">
        <v>26</v>
      </c>
      <c r="D48" s="538">
        <v>17</v>
      </c>
      <c r="E48" s="538">
        <v>7</v>
      </c>
      <c r="F48" s="538">
        <v>0</v>
      </c>
      <c r="G48" s="539">
        <v>2</v>
      </c>
      <c r="H48" s="457">
        <v>18</v>
      </c>
      <c r="I48" s="469">
        <v>7</v>
      </c>
      <c r="J48" s="470">
        <v>11</v>
      </c>
      <c r="K48" s="457">
        <v>6</v>
      </c>
      <c r="L48" s="469">
        <v>3</v>
      </c>
      <c r="M48" s="470">
        <v>3</v>
      </c>
      <c r="N48" s="473">
        <v>0</v>
      </c>
      <c r="O48" s="467">
        <v>1</v>
      </c>
      <c r="P48" s="467">
        <v>2</v>
      </c>
      <c r="Q48" s="468">
        <v>79</v>
      </c>
      <c r="R48" s="218"/>
    </row>
    <row r="49" spans="1:18" ht="21" customHeight="1" x14ac:dyDescent="0.3">
      <c r="A49" s="442" t="s">
        <v>150</v>
      </c>
      <c r="B49" s="457">
        <v>371</v>
      </c>
      <c r="C49" s="540">
        <v>183</v>
      </c>
      <c r="D49" s="538">
        <v>112</v>
      </c>
      <c r="E49" s="538">
        <v>63</v>
      </c>
      <c r="F49" s="538">
        <v>3</v>
      </c>
      <c r="G49" s="539">
        <v>10</v>
      </c>
      <c r="H49" s="457">
        <v>131</v>
      </c>
      <c r="I49" s="469">
        <v>64</v>
      </c>
      <c r="J49" s="470">
        <v>67</v>
      </c>
      <c r="K49" s="457">
        <v>52</v>
      </c>
      <c r="L49" s="469">
        <v>38</v>
      </c>
      <c r="M49" s="470">
        <v>14</v>
      </c>
      <c r="N49" s="473">
        <v>0</v>
      </c>
      <c r="O49" s="467">
        <v>10</v>
      </c>
      <c r="P49" s="467">
        <v>8</v>
      </c>
      <c r="Q49" s="468">
        <v>572</v>
      </c>
      <c r="R49" s="218"/>
    </row>
    <row r="50" spans="1:18" ht="21" customHeight="1" x14ac:dyDescent="0.3">
      <c r="A50" s="442" t="s">
        <v>153</v>
      </c>
      <c r="B50" s="457">
        <v>293</v>
      </c>
      <c r="C50" s="540">
        <v>146</v>
      </c>
      <c r="D50" s="538">
        <v>88</v>
      </c>
      <c r="E50" s="538">
        <v>40</v>
      </c>
      <c r="F50" s="538">
        <v>4</v>
      </c>
      <c r="G50" s="539">
        <v>15</v>
      </c>
      <c r="H50" s="457">
        <v>140</v>
      </c>
      <c r="I50" s="469">
        <v>55</v>
      </c>
      <c r="J50" s="470">
        <v>85</v>
      </c>
      <c r="K50" s="457">
        <v>57</v>
      </c>
      <c r="L50" s="469">
        <v>35</v>
      </c>
      <c r="M50" s="470">
        <v>22</v>
      </c>
      <c r="N50" s="473">
        <v>0</v>
      </c>
      <c r="O50" s="467">
        <v>13</v>
      </c>
      <c r="P50" s="467">
        <v>3</v>
      </c>
      <c r="Q50" s="468">
        <v>506</v>
      </c>
      <c r="R50" s="218"/>
    </row>
    <row r="51" spans="1:18" ht="21" customHeight="1" x14ac:dyDescent="0.3">
      <c r="A51" s="442" t="s">
        <v>152</v>
      </c>
      <c r="B51" s="457">
        <v>1612</v>
      </c>
      <c r="C51" s="540">
        <v>707</v>
      </c>
      <c r="D51" s="538">
        <v>507</v>
      </c>
      <c r="E51" s="538">
        <v>304</v>
      </c>
      <c r="F51" s="538">
        <v>20</v>
      </c>
      <c r="G51" s="539">
        <v>74</v>
      </c>
      <c r="H51" s="457">
        <v>842</v>
      </c>
      <c r="I51" s="469">
        <v>240</v>
      </c>
      <c r="J51" s="470">
        <v>602</v>
      </c>
      <c r="K51" s="457">
        <v>330</v>
      </c>
      <c r="L51" s="469">
        <v>178</v>
      </c>
      <c r="M51" s="470">
        <v>149</v>
      </c>
      <c r="N51" s="473">
        <v>3</v>
      </c>
      <c r="O51" s="467">
        <v>14</v>
      </c>
      <c r="P51" s="467">
        <v>19</v>
      </c>
      <c r="Q51" s="468">
        <v>2817</v>
      </c>
      <c r="R51" s="218"/>
    </row>
    <row r="52" spans="1:18" ht="21" customHeight="1" x14ac:dyDescent="0.3">
      <c r="A52" s="442" t="s">
        <v>148</v>
      </c>
      <c r="B52" s="457">
        <v>182</v>
      </c>
      <c r="C52" s="540">
        <v>84</v>
      </c>
      <c r="D52" s="538">
        <v>58</v>
      </c>
      <c r="E52" s="538">
        <v>31</v>
      </c>
      <c r="F52" s="538">
        <v>5</v>
      </c>
      <c r="G52" s="539">
        <v>4</v>
      </c>
      <c r="H52" s="457">
        <v>111</v>
      </c>
      <c r="I52" s="469">
        <v>35</v>
      </c>
      <c r="J52" s="470">
        <v>76</v>
      </c>
      <c r="K52" s="457">
        <v>53</v>
      </c>
      <c r="L52" s="469">
        <v>26</v>
      </c>
      <c r="M52" s="470">
        <v>27</v>
      </c>
      <c r="N52" s="473">
        <v>0</v>
      </c>
      <c r="O52" s="467">
        <v>2</v>
      </c>
      <c r="P52" s="467">
        <v>2</v>
      </c>
      <c r="Q52" s="468">
        <v>350</v>
      </c>
      <c r="R52" s="218"/>
    </row>
    <row r="53" spans="1:18" ht="21" customHeight="1" x14ac:dyDescent="0.3">
      <c r="A53" s="442" t="s">
        <v>149</v>
      </c>
      <c r="B53" s="457">
        <v>2022</v>
      </c>
      <c r="C53" s="540">
        <v>1044</v>
      </c>
      <c r="D53" s="538">
        <v>586</v>
      </c>
      <c r="E53" s="538">
        <v>312</v>
      </c>
      <c r="F53" s="538">
        <v>30</v>
      </c>
      <c r="G53" s="539">
        <v>50</v>
      </c>
      <c r="H53" s="457">
        <v>1052</v>
      </c>
      <c r="I53" s="469">
        <v>346</v>
      </c>
      <c r="J53" s="470">
        <v>706</v>
      </c>
      <c r="K53" s="457">
        <v>427</v>
      </c>
      <c r="L53" s="469">
        <v>219</v>
      </c>
      <c r="M53" s="470">
        <v>208</v>
      </c>
      <c r="N53" s="473">
        <v>0</v>
      </c>
      <c r="O53" s="467">
        <v>80</v>
      </c>
      <c r="P53" s="467">
        <v>32</v>
      </c>
      <c r="Q53" s="468">
        <v>3613</v>
      </c>
      <c r="R53" s="218"/>
    </row>
    <row r="54" spans="1:18" ht="21" customHeight="1" x14ac:dyDescent="0.3">
      <c r="A54" s="442" t="s">
        <v>154</v>
      </c>
      <c r="B54" s="457">
        <v>16</v>
      </c>
      <c r="C54" s="540">
        <v>8</v>
      </c>
      <c r="D54" s="538">
        <v>4</v>
      </c>
      <c r="E54" s="538">
        <v>2</v>
      </c>
      <c r="F54" s="538">
        <v>0</v>
      </c>
      <c r="G54" s="539">
        <v>2</v>
      </c>
      <c r="H54" s="457">
        <v>9</v>
      </c>
      <c r="I54" s="469">
        <v>6</v>
      </c>
      <c r="J54" s="470">
        <v>3</v>
      </c>
      <c r="K54" s="457">
        <v>3</v>
      </c>
      <c r="L54" s="469">
        <v>1</v>
      </c>
      <c r="M54" s="470">
        <v>2</v>
      </c>
      <c r="N54" s="473">
        <v>0</v>
      </c>
      <c r="O54" s="467">
        <v>1</v>
      </c>
      <c r="P54" s="467">
        <v>2</v>
      </c>
      <c r="Q54" s="468">
        <v>31</v>
      </c>
      <c r="R54" s="218"/>
    </row>
    <row r="55" spans="1:18" ht="21" customHeight="1" x14ac:dyDescent="0.3">
      <c r="A55" s="442" t="s">
        <v>155</v>
      </c>
      <c r="B55" s="457">
        <v>2586</v>
      </c>
      <c r="C55" s="540">
        <v>1165</v>
      </c>
      <c r="D55" s="538">
        <v>771</v>
      </c>
      <c r="E55" s="538">
        <v>446</v>
      </c>
      <c r="F55" s="538">
        <v>50</v>
      </c>
      <c r="G55" s="539">
        <v>154</v>
      </c>
      <c r="H55" s="457">
        <v>1131</v>
      </c>
      <c r="I55" s="469">
        <v>450</v>
      </c>
      <c r="J55" s="470">
        <v>681</v>
      </c>
      <c r="K55" s="457">
        <v>724</v>
      </c>
      <c r="L55" s="469">
        <v>375</v>
      </c>
      <c r="M55" s="470">
        <v>347</v>
      </c>
      <c r="N55" s="473">
        <v>2</v>
      </c>
      <c r="O55" s="467">
        <v>148</v>
      </c>
      <c r="P55" s="467">
        <v>196</v>
      </c>
      <c r="Q55" s="468">
        <v>4785</v>
      </c>
      <c r="R55" s="218"/>
    </row>
    <row r="56" spans="1:18" ht="21" customHeight="1" x14ac:dyDescent="0.3">
      <c r="A56" s="442" t="s">
        <v>156</v>
      </c>
      <c r="B56" s="457">
        <v>155</v>
      </c>
      <c r="C56" s="540">
        <v>68</v>
      </c>
      <c r="D56" s="538">
        <v>46</v>
      </c>
      <c r="E56" s="538">
        <v>27</v>
      </c>
      <c r="F56" s="538">
        <v>5</v>
      </c>
      <c r="G56" s="539">
        <v>9</v>
      </c>
      <c r="H56" s="457">
        <v>109</v>
      </c>
      <c r="I56" s="469">
        <v>28</v>
      </c>
      <c r="J56" s="470">
        <v>81</v>
      </c>
      <c r="K56" s="457">
        <v>29</v>
      </c>
      <c r="L56" s="469">
        <v>16</v>
      </c>
      <c r="M56" s="470">
        <v>13</v>
      </c>
      <c r="N56" s="473">
        <v>0</v>
      </c>
      <c r="O56" s="467">
        <v>8</v>
      </c>
      <c r="P56" s="467">
        <v>2</v>
      </c>
      <c r="Q56" s="468">
        <v>303</v>
      </c>
      <c r="R56" s="218"/>
    </row>
    <row r="57" spans="1:18" ht="21" customHeight="1" x14ac:dyDescent="0.3">
      <c r="A57" s="442" t="s">
        <v>144</v>
      </c>
      <c r="B57" s="457">
        <v>86</v>
      </c>
      <c r="C57" s="540">
        <v>43</v>
      </c>
      <c r="D57" s="538">
        <v>23</v>
      </c>
      <c r="E57" s="538">
        <v>20</v>
      </c>
      <c r="F57" s="538">
        <v>0</v>
      </c>
      <c r="G57" s="539">
        <v>0</v>
      </c>
      <c r="H57" s="457">
        <v>30</v>
      </c>
      <c r="I57" s="469">
        <v>5</v>
      </c>
      <c r="J57" s="470">
        <v>25</v>
      </c>
      <c r="K57" s="457">
        <v>11</v>
      </c>
      <c r="L57" s="469">
        <v>7</v>
      </c>
      <c r="M57" s="470">
        <v>4</v>
      </c>
      <c r="N57" s="473">
        <v>0</v>
      </c>
      <c r="O57" s="467">
        <v>3</v>
      </c>
      <c r="P57" s="467">
        <v>0</v>
      </c>
      <c r="Q57" s="468">
        <v>130</v>
      </c>
      <c r="R57" s="218"/>
    </row>
    <row r="58" spans="1:18" ht="21" customHeight="1" x14ac:dyDescent="0.3">
      <c r="A58" s="442" t="s">
        <v>145</v>
      </c>
      <c r="B58" s="457">
        <v>207</v>
      </c>
      <c r="C58" s="540">
        <v>101</v>
      </c>
      <c r="D58" s="538">
        <v>61</v>
      </c>
      <c r="E58" s="538">
        <v>33</v>
      </c>
      <c r="F58" s="538">
        <v>3</v>
      </c>
      <c r="G58" s="539">
        <v>9</v>
      </c>
      <c r="H58" s="457">
        <v>78</v>
      </c>
      <c r="I58" s="469">
        <v>34</v>
      </c>
      <c r="J58" s="470">
        <v>44</v>
      </c>
      <c r="K58" s="457">
        <v>34</v>
      </c>
      <c r="L58" s="469">
        <v>18</v>
      </c>
      <c r="M58" s="470">
        <v>15</v>
      </c>
      <c r="N58" s="473">
        <v>1</v>
      </c>
      <c r="O58" s="467">
        <v>6</v>
      </c>
      <c r="P58" s="467">
        <v>7</v>
      </c>
      <c r="Q58" s="468">
        <v>332</v>
      </c>
      <c r="R58" s="218"/>
    </row>
    <row r="59" spans="1:18" ht="21" customHeight="1" x14ac:dyDescent="0.3">
      <c r="A59" s="442" t="s">
        <v>157</v>
      </c>
      <c r="B59" s="457">
        <v>214</v>
      </c>
      <c r="C59" s="540">
        <v>92</v>
      </c>
      <c r="D59" s="538">
        <v>78</v>
      </c>
      <c r="E59" s="538">
        <v>20</v>
      </c>
      <c r="F59" s="538">
        <v>6</v>
      </c>
      <c r="G59" s="539">
        <v>18</v>
      </c>
      <c r="H59" s="457">
        <v>94</v>
      </c>
      <c r="I59" s="469">
        <v>29</v>
      </c>
      <c r="J59" s="470">
        <v>65</v>
      </c>
      <c r="K59" s="457">
        <v>41</v>
      </c>
      <c r="L59" s="469">
        <v>19</v>
      </c>
      <c r="M59" s="470">
        <v>22</v>
      </c>
      <c r="N59" s="473">
        <v>0</v>
      </c>
      <c r="O59" s="467">
        <v>10</v>
      </c>
      <c r="P59" s="467">
        <v>4</v>
      </c>
      <c r="Q59" s="468">
        <v>363</v>
      </c>
      <c r="R59" s="218"/>
    </row>
    <row r="60" spans="1:18" ht="21" customHeight="1" x14ac:dyDescent="0.3">
      <c r="A60" s="442" t="s">
        <v>158</v>
      </c>
      <c r="B60" s="457">
        <v>490</v>
      </c>
      <c r="C60" s="540">
        <v>252</v>
      </c>
      <c r="D60" s="538">
        <v>130</v>
      </c>
      <c r="E60" s="538">
        <v>83</v>
      </c>
      <c r="F60" s="538">
        <v>5</v>
      </c>
      <c r="G60" s="539">
        <v>20</v>
      </c>
      <c r="H60" s="457">
        <v>239</v>
      </c>
      <c r="I60" s="469">
        <v>87</v>
      </c>
      <c r="J60" s="470">
        <v>152</v>
      </c>
      <c r="K60" s="457">
        <v>89</v>
      </c>
      <c r="L60" s="469">
        <v>36</v>
      </c>
      <c r="M60" s="470">
        <v>53</v>
      </c>
      <c r="N60" s="473">
        <v>0</v>
      </c>
      <c r="O60" s="467">
        <v>10</v>
      </c>
      <c r="P60" s="467">
        <v>5</v>
      </c>
      <c r="Q60" s="468">
        <v>833</v>
      </c>
      <c r="R60" s="218"/>
    </row>
    <row r="61" spans="1:18" ht="21" customHeight="1" x14ac:dyDescent="0.3">
      <c r="A61" s="442" t="s">
        <v>307</v>
      </c>
      <c r="B61" s="457">
        <v>93</v>
      </c>
      <c r="C61" s="540">
        <v>35</v>
      </c>
      <c r="D61" s="538">
        <v>51</v>
      </c>
      <c r="E61" s="538">
        <v>5</v>
      </c>
      <c r="F61" s="538">
        <v>0</v>
      </c>
      <c r="G61" s="539">
        <v>2</v>
      </c>
      <c r="H61" s="457">
        <v>84</v>
      </c>
      <c r="I61" s="469">
        <v>28</v>
      </c>
      <c r="J61" s="470">
        <v>56</v>
      </c>
      <c r="K61" s="457">
        <v>10</v>
      </c>
      <c r="L61" s="469">
        <v>3</v>
      </c>
      <c r="M61" s="470">
        <v>7</v>
      </c>
      <c r="N61" s="473">
        <v>0</v>
      </c>
      <c r="O61" s="467">
        <v>2</v>
      </c>
      <c r="P61" s="467">
        <v>2</v>
      </c>
      <c r="Q61" s="468">
        <v>191</v>
      </c>
      <c r="R61" s="218"/>
    </row>
    <row r="62" spans="1:18" ht="21" customHeight="1" x14ac:dyDescent="0.3">
      <c r="A62" s="442" t="s">
        <v>355</v>
      </c>
      <c r="B62" s="457">
        <v>44</v>
      </c>
      <c r="C62" s="540">
        <v>18</v>
      </c>
      <c r="D62" s="538">
        <v>18</v>
      </c>
      <c r="E62" s="538">
        <v>6</v>
      </c>
      <c r="F62" s="538">
        <v>0</v>
      </c>
      <c r="G62" s="539">
        <v>2</v>
      </c>
      <c r="H62" s="457">
        <v>22</v>
      </c>
      <c r="I62" s="469">
        <v>8</v>
      </c>
      <c r="J62" s="470">
        <v>14</v>
      </c>
      <c r="K62" s="457">
        <v>11</v>
      </c>
      <c r="L62" s="469">
        <v>9</v>
      </c>
      <c r="M62" s="470">
        <v>2</v>
      </c>
      <c r="N62" s="473">
        <v>0</v>
      </c>
      <c r="O62" s="467">
        <v>1</v>
      </c>
      <c r="P62" s="467">
        <v>0</v>
      </c>
      <c r="Q62" s="468">
        <v>78</v>
      </c>
      <c r="R62" s="218"/>
    </row>
    <row r="63" spans="1:18" ht="15" customHeight="1" x14ac:dyDescent="0.3">
      <c r="A63" s="442" t="s">
        <v>159</v>
      </c>
      <c r="B63" s="457">
        <v>71</v>
      </c>
      <c r="C63" s="540">
        <v>23</v>
      </c>
      <c r="D63" s="538">
        <v>28</v>
      </c>
      <c r="E63" s="538">
        <v>9</v>
      </c>
      <c r="F63" s="538">
        <v>0</v>
      </c>
      <c r="G63" s="539">
        <v>11</v>
      </c>
      <c r="H63" s="457">
        <v>33</v>
      </c>
      <c r="I63" s="469">
        <v>12</v>
      </c>
      <c r="J63" s="470">
        <v>21</v>
      </c>
      <c r="K63" s="457">
        <v>12</v>
      </c>
      <c r="L63" s="469">
        <v>7</v>
      </c>
      <c r="M63" s="470">
        <v>5</v>
      </c>
      <c r="N63" s="473">
        <v>0</v>
      </c>
      <c r="O63" s="467">
        <v>1</v>
      </c>
      <c r="P63" s="467">
        <v>3</v>
      </c>
      <c r="Q63" s="468">
        <v>120</v>
      </c>
      <c r="R63" s="218"/>
    </row>
    <row r="64" spans="1:18" ht="21" customHeight="1" x14ac:dyDescent="0.3">
      <c r="A64" s="442" t="s">
        <v>160</v>
      </c>
      <c r="B64" s="457">
        <v>6206</v>
      </c>
      <c r="C64" s="540">
        <v>2905</v>
      </c>
      <c r="D64" s="538">
        <v>1884</v>
      </c>
      <c r="E64" s="538">
        <v>1154</v>
      </c>
      <c r="F64" s="538">
        <v>177</v>
      </c>
      <c r="G64" s="539">
        <v>86</v>
      </c>
      <c r="H64" s="457">
        <v>3867</v>
      </c>
      <c r="I64" s="469">
        <v>1005</v>
      </c>
      <c r="J64" s="470">
        <v>2862</v>
      </c>
      <c r="K64" s="457">
        <v>1594</v>
      </c>
      <c r="L64" s="469">
        <v>832</v>
      </c>
      <c r="M64" s="470">
        <v>759</v>
      </c>
      <c r="N64" s="473">
        <v>3</v>
      </c>
      <c r="O64" s="467">
        <v>573</v>
      </c>
      <c r="P64" s="467">
        <v>492</v>
      </c>
      <c r="Q64" s="468">
        <v>12732</v>
      </c>
      <c r="R64" s="218"/>
    </row>
    <row r="65" spans="1:18" ht="18.75" customHeight="1" x14ac:dyDescent="0.3">
      <c r="A65" s="442" t="s">
        <v>161</v>
      </c>
      <c r="B65" s="457">
        <v>190</v>
      </c>
      <c r="C65" s="540">
        <v>87</v>
      </c>
      <c r="D65" s="538">
        <v>59</v>
      </c>
      <c r="E65" s="538">
        <v>37</v>
      </c>
      <c r="F65" s="538">
        <v>0</v>
      </c>
      <c r="G65" s="539">
        <v>7</v>
      </c>
      <c r="H65" s="457">
        <v>124</v>
      </c>
      <c r="I65" s="469">
        <v>38</v>
      </c>
      <c r="J65" s="470">
        <v>86</v>
      </c>
      <c r="K65" s="457">
        <v>38</v>
      </c>
      <c r="L65" s="469">
        <v>12</v>
      </c>
      <c r="M65" s="470">
        <v>26</v>
      </c>
      <c r="N65" s="473">
        <v>0</v>
      </c>
      <c r="O65" s="467">
        <v>0</v>
      </c>
      <c r="P65" s="467">
        <v>3</v>
      </c>
      <c r="Q65" s="468">
        <v>355</v>
      </c>
      <c r="R65" s="218"/>
    </row>
    <row r="66" spans="1:18" ht="21" customHeight="1" x14ac:dyDescent="0.3">
      <c r="A66" s="442" t="s">
        <v>162</v>
      </c>
      <c r="B66" s="457">
        <v>119</v>
      </c>
      <c r="C66" s="540">
        <v>47</v>
      </c>
      <c r="D66" s="538">
        <v>43</v>
      </c>
      <c r="E66" s="538">
        <v>18</v>
      </c>
      <c r="F66" s="538">
        <v>0</v>
      </c>
      <c r="G66" s="539">
        <v>11</v>
      </c>
      <c r="H66" s="457">
        <v>39</v>
      </c>
      <c r="I66" s="469">
        <v>16</v>
      </c>
      <c r="J66" s="470">
        <v>23</v>
      </c>
      <c r="K66" s="457">
        <v>14</v>
      </c>
      <c r="L66" s="469">
        <v>9</v>
      </c>
      <c r="M66" s="470">
        <v>5</v>
      </c>
      <c r="N66" s="473">
        <v>0</v>
      </c>
      <c r="O66" s="467">
        <v>1</v>
      </c>
      <c r="P66" s="467">
        <v>2</v>
      </c>
      <c r="Q66" s="468">
        <v>175</v>
      </c>
      <c r="R66" s="218"/>
    </row>
    <row r="67" spans="1:18" ht="21" customHeight="1" x14ac:dyDescent="0.3">
      <c r="A67" s="442" t="s">
        <v>163</v>
      </c>
      <c r="B67" s="457">
        <v>990</v>
      </c>
      <c r="C67" s="540">
        <v>469</v>
      </c>
      <c r="D67" s="538">
        <v>322</v>
      </c>
      <c r="E67" s="538">
        <v>158</v>
      </c>
      <c r="F67" s="538">
        <v>9</v>
      </c>
      <c r="G67" s="539">
        <v>32</v>
      </c>
      <c r="H67" s="457">
        <v>524</v>
      </c>
      <c r="I67" s="469">
        <v>197</v>
      </c>
      <c r="J67" s="470">
        <v>327</v>
      </c>
      <c r="K67" s="457">
        <v>197</v>
      </c>
      <c r="L67" s="469">
        <v>92</v>
      </c>
      <c r="M67" s="470">
        <v>105</v>
      </c>
      <c r="N67" s="473">
        <v>0</v>
      </c>
      <c r="O67" s="467">
        <v>30</v>
      </c>
      <c r="P67" s="467">
        <v>10</v>
      </c>
      <c r="Q67" s="468">
        <v>1751</v>
      </c>
      <c r="R67" s="218"/>
    </row>
    <row r="68" spans="1:18" ht="21" customHeight="1" x14ac:dyDescent="0.3">
      <c r="A68" s="442" t="s">
        <v>164</v>
      </c>
      <c r="B68" s="457">
        <v>9</v>
      </c>
      <c r="C68" s="540">
        <v>4</v>
      </c>
      <c r="D68" s="538">
        <v>0</v>
      </c>
      <c r="E68" s="538">
        <v>2</v>
      </c>
      <c r="F68" s="538">
        <v>0</v>
      </c>
      <c r="G68" s="539">
        <v>3</v>
      </c>
      <c r="H68" s="457">
        <v>6</v>
      </c>
      <c r="I68" s="469">
        <v>3</v>
      </c>
      <c r="J68" s="470">
        <v>3</v>
      </c>
      <c r="K68" s="457">
        <v>2</v>
      </c>
      <c r="L68" s="469">
        <v>1</v>
      </c>
      <c r="M68" s="470">
        <v>1</v>
      </c>
      <c r="N68" s="473">
        <v>0</v>
      </c>
      <c r="O68" s="467">
        <v>1</v>
      </c>
      <c r="P68" s="467">
        <v>0</v>
      </c>
      <c r="Q68" s="468">
        <v>18</v>
      </c>
      <c r="R68" s="218"/>
    </row>
    <row r="69" spans="1:18" ht="30" customHeight="1" x14ac:dyDescent="0.3">
      <c r="A69" s="442" t="s">
        <v>337</v>
      </c>
      <c r="B69" s="457">
        <v>14</v>
      </c>
      <c r="C69" s="540">
        <v>5</v>
      </c>
      <c r="D69" s="538">
        <v>4</v>
      </c>
      <c r="E69" s="538">
        <v>3</v>
      </c>
      <c r="F69" s="538">
        <v>0</v>
      </c>
      <c r="G69" s="539">
        <v>2</v>
      </c>
      <c r="H69" s="457">
        <v>8</v>
      </c>
      <c r="I69" s="469">
        <v>2</v>
      </c>
      <c r="J69" s="470">
        <v>6</v>
      </c>
      <c r="K69" s="457">
        <v>0</v>
      </c>
      <c r="L69" s="471">
        <v>0</v>
      </c>
      <c r="M69" s="470">
        <v>0</v>
      </c>
      <c r="N69" s="472">
        <v>0</v>
      </c>
      <c r="O69" s="467">
        <v>0</v>
      </c>
      <c r="P69" s="467">
        <v>1</v>
      </c>
      <c r="Q69" s="468">
        <v>23</v>
      </c>
      <c r="R69" s="218"/>
    </row>
    <row r="70" spans="1:18" ht="21" customHeight="1" x14ac:dyDescent="0.3">
      <c r="A70" s="442" t="s">
        <v>165</v>
      </c>
      <c r="B70" s="457">
        <v>6</v>
      </c>
      <c r="C70" s="540">
        <v>2</v>
      </c>
      <c r="D70" s="538">
        <v>3</v>
      </c>
      <c r="E70" s="538">
        <v>1</v>
      </c>
      <c r="F70" s="538">
        <v>0</v>
      </c>
      <c r="G70" s="539">
        <v>0</v>
      </c>
      <c r="H70" s="457">
        <v>7</v>
      </c>
      <c r="I70" s="477">
        <v>2</v>
      </c>
      <c r="J70" s="470">
        <v>5</v>
      </c>
      <c r="K70" s="457">
        <v>2</v>
      </c>
      <c r="L70" s="471">
        <v>0</v>
      </c>
      <c r="M70" s="470">
        <v>2</v>
      </c>
      <c r="N70" s="472">
        <v>0</v>
      </c>
      <c r="O70" s="467">
        <v>0</v>
      </c>
      <c r="P70" s="467">
        <v>0</v>
      </c>
      <c r="Q70" s="468">
        <v>15</v>
      </c>
      <c r="R70" s="218"/>
    </row>
    <row r="71" spans="1:18" ht="21" customHeight="1" x14ac:dyDescent="0.3">
      <c r="A71" s="442" t="s">
        <v>166</v>
      </c>
      <c r="B71" s="457">
        <v>5151</v>
      </c>
      <c r="C71" s="540">
        <v>2398</v>
      </c>
      <c r="D71" s="538">
        <v>1407</v>
      </c>
      <c r="E71" s="538">
        <v>890</v>
      </c>
      <c r="F71" s="538">
        <v>87</v>
      </c>
      <c r="G71" s="539">
        <v>369</v>
      </c>
      <c r="H71" s="457">
        <v>3184</v>
      </c>
      <c r="I71" s="469">
        <v>1052</v>
      </c>
      <c r="J71" s="470">
        <v>2132</v>
      </c>
      <c r="K71" s="457">
        <v>1200</v>
      </c>
      <c r="L71" s="469">
        <v>565</v>
      </c>
      <c r="M71" s="470">
        <v>635</v>
      </c>
      <c r="N71" s="473">
        <v>0</v>
      </c>
      <c r="O71" s="467">
        <v>349</v>
      </c>
      <c r="P71" s="467">
        <v>147</v>
      </c>
      <c r="Q71" s="468">
        <v>10031</v>
      </c>
      <c r="R71" s="218"/>
    </row>
    <row r="72" spans="1:18" ht="21" customHeight="1" x14ac:dyDescent="0.3">
      <c r="A72" s="442" t="s">
        <v>167</v>
      </c>
      <c r="B72" s="457">
        <v>269</v>
      </c>
      <c r="C72" s="540">
        <v>126</v>
      </c>
      <c r="D72" s="538">
        <v>76</v>
      </c>
      <c r="E72" s="538">
        <v>45</v>
      </c>
      <c r="F72" s="538">
        <v>3</v>
      </c>
      <c r="G72" s="539">
        <v>19</v>
      </c>
      <c r="H72" s="457">
        <v>140</v>
      </c>
      <c r="I72" s="469">
        <v>46</v>
      </c>
      <c r="J72" s="470">
        <v>94</v>
      </c>
      <c r="K72" s="457">
        <v>64</v>
      </c>
      <c r="L72" s="469">
        <v>30</v>
      </c>
      <c r="M72" s="470">
        <v>34</v>
      </c>
      <c r="N72" s="473">
        <v>0</v>
      </c>
      <c r="O72" s="467">
        <v>20</v>
      </c>
      <c r="P72" s="467">
        <v>7</v>
      </c>
      <c r="Q72" s="468">
        <v>500</v>
      </c>
      <c r="R72" s="218"/>
    </row>
    <row r="73" spans="1:18" ht="21" customHeight="1" x14ac:dyDescent="0.3">
      <c r="A73" s="442" t="s">
        <v>168</v>
      </c>
      <c r="B73" s="457">
        <v>165</v>
      </c>
      <c r="C73" s="540">
        <v>67</v>
      </c>
      <c r="D73" s="538">
        <v>55</v>
      </c>
      <c r="E73" s="538">
        <v>37</v>
      </c>
      <c r="F73" s="538">
        <v>0</v>
      </c>
      <c r="G73" s="539">
        <v>6</v>
      </c>
      <c r="H73" s="457">
        <v>90</v>
      </c>
      <c r="I73" s="469">
        <v>26</v>
      </c>
      <c r="J73" s="470">
        <v>64</v>
      </c>
      <c r="K73" s="457">
        <v>32</v>
      </c>
      <c r="L73" s="469">
        <v>12</v>
      </c>
      <c r="M73" s="470">
        <v>20</v>
      </c>
      <c r="N73" s="473">
        <v>0</v>
      </c>
      <c r="O73" s="467">
        <v>1</v>
      </c>
      <c r="P73" s="467">
        <v>4</v>
      </c>
      <c r="Q73" s="468">
        <v>292</v>
      </c>
      <c r="R73" s="218"/>
    </row>
    <row r="74" spans="1:18" ht="21" customHeight="1" x14ac:dyDescent="0.3">
      <c r="A74" s="442" t="s">
        <v>169</v>
      </c>
      <c r="B74" s="457">
        <v>675</v>
      </c>
      <c r="C74" s="540">
        <v>356</v>
      </c>
      <c r="D74" s="538">
        <v>182</v>
      </c>
      <c r="E74" s="538">
        <v>104</v>
      </c>
      <c r="F74" s="538">
        <v>5</v>
      </c>
      <c r="G74" s="539">
        <v>28</v>
      </c>
      <c r="H74" s="457">
        <v>280</v>
      </c>
      <c r="I74" s="469">
        <v>71</v>
      </c>
      <c r="J74" s="470">
        <v>209</v>
      </c>
      <c r="K74" s="457">
        <v>108</v>
      </c>
      <c r="L74" s="469">
        <v>50</v>
      </c>
      <c r="M74" s="470">
        <v>58</v>
      </c>
      <c r="N74" s="473">
        <v>0</v>
      </c>
      <c r="O74" s="467">
        <v>17</v>
      </c>
      <c r="P74" s="467">
        <v>4</v>
      </c>
      <c r="Q74" s="468">
        <v>1084</v>
      </c>
      <c r="R74" s="218"/>
    </row>
    <row r="75" spans="1:18" ht="21" customHeight="1" x14ac:dyDescent="0.3">
      <c r="A75" s="442" t="s">
        <v>170</v>
      </c>
      <c r="B75" s="457">
        <v>1</v>
      </c>
      <c r="C75" s="540">
        <v>1</v>
      </c>
      <c r="D75" s="538">
        <v>0</v>
      </c>
      <c r="E75" s="538">
        <v>0</v>
      </c>
      <c r="F75" s="538">
        <v>0</v>
      </c>
      <c r="G75" s="539">
        <v>0</v>
      </c>
      <c r="H75" s="457">
        <v>0</v>
      </c>
      <c r="I75" s="477">
        <v>0</v>
      </c>
      <c r="J75" s="476">
        <v>0</v>
      </c>
      <c r="K75" s="457">
        <v>0</v>
      </c>
      <c r="L75" s="471">
        <v>0</v>
      </c>
      <c r="M75" s="476">
        <v>0</v>
      </c>
      <c r="N75" s="472">
        <v>0</v>
      </c>
      <c r="O75" s="467">
        <v>0</v>
      </c>
      <c r="P75" s="467">
        <v>0</v>
      </c>
      <c r="Q75" s="468">
        <v>1</v>
      </c>
      <c r="R75" s="218"/>
    </row>
    <row r="76" spans="1:18" ht="21" customHeight="1" x14ac:dyDescent="0.3">
      <c r="A76" s="442" t="s">
        <v>338</v>
      </c>
      <c r="B76" s="457">
        <v>3</v>
      </c>
      <c r="C76" s="540">
        <v>1</v>
      </c>
      <c r="D76" s="538">
        <v>1</v>
      </c>
      <c r="E76" s="538">
        <v>0</v>
      </c>
      <c r="F76" s="538">
        <v>0</v>
      </c>
      <c r="G76" s="539">
        <v>1</v>
      </c>
      <c r="H76" s="457">
        <v>4</v>
      </c>
      <c r="I76" s="469">
        <v>3</v>
      </c>
      <c r="J76" s="475">
        <v>1</v>
      </c>
      <c r="K76" s="457">
        <v>1</v>
      </c>
      <c r="L76" s="471">
        <v>0</v>
      </c>
      <c r="M76" s="476">
        <v>1</v>
      </c>
      <c r="N76" s="472">
        <v>0</v>
      </c>
      <c r="O76" s="467">
        <v>1</v>
      </c>
      <c r="P76" s="467">
        <v>0</v>
      </c>
      <c r="Q76" s="468">
        <v>9</v>
      </c>
      <c r="R76" s="218"/>
    </row>
    <row r="77" spans="1:18" ht="21" customHeight="1" x14ac:dyDescent="0.3">
      <c r="A77" s="442" t="s">
        <v>171</v>
      </c>
      <c r="B77" s="457">
        <v>2</v>
      </c>
      <c r="C77" s="540">
        <v>2</v>
      </c>
      <c r="D77" s="538">
        <v>0</v>
      </c>
      <c r="E77" s="538">
        <v>0</v>
      </c>
      <c r="F77" s="538">
        <v>0</v>
      </c>
      <c r="G77" s="539">
        <v>0</v>
      </c>
      <c r="H77" s="457">
        <v>2</v>
      </c>
      <c r="I77" s="477">
        <v>1</v>
      </c>
      <c r="J77" s="470">
        <v>1</v>
      </c>
      <c r="K77" s="457">
        <v>0</v>
      </c>
      <c r="L77" s="471">
        <v>0</v>
      </c>
      <c r="M77" s="474">
        <v>0</v>
      </c>
      <c r="N77" s="472">
        <v>0</v>
      </c>
      <c r="O77" s="467">
        <v>0</v>
      </c>
      <c r="P77" s="467">
        <v>0</v>
      </c>
      <c r="Q77" s="468">
        <v>4</v>
      </c>
      <c r="R77" s="218"/>
    </row>
    <row r="78" spans="1:18" ht="21" customHeight="1" x14ac:dyDescent="0.3">
      <c r="A78" s="442" t="s">
        <v>172</v>
      </c>
      <c r="B78" s="457">
        <v>201</v>
      </c>
      <c r="C78" s="540">
        <v>79</v>
      </c>
      <c r="D78" s="538">
        <v>61</v>
      </c>
      <c r="E78" s="538">
        <v>45</v>
      </c>
      <c r="F78" s="538">
        <v>3</v>
      </c>
      <c r="G78" s="539">
        <v>13</v>
      </c>
      <c r="H78" s="457">
        <v>107</v>
      </c>
      <c r="I78" s="469">
        <v>47</v>
      </c>
      <c r="J78" s="470">
        <v>60</v>
      </c>
      <c r="K78" s="457">
        <v>35</v>
      </c>
      <c r="L78" s="469">
        <v>20</v>
      </c>
      <c r="M78" s="470">
        <v>15</v>
      </c>
      <c r="N78" s="473">
        <v>0</v>
      </c>
      <c r="O78" s="467">
        <v>1</v>
      </c>
      <c r="P78" s="467">
        <v>0</v>
      </c>
      <c r="Q78" s="468">
        <v>344</v>
      </c>
      <c r="R78" s="218"/>
    </row>
    <row r="79" spans="1:18" ht="21" customHeight="1" x14ac:dyDescent="0.3">
      <c r="A79" s="442" t="s">
        <v>173</v>
      </c>
      <c r="B79" s="457">
        <v>561</v>
      </c>
      <c r="C79" s="540">
        <v>267</v>
      </c>
      <c r="D79" s="538">
        <v>169</v>
      </c>
      <c r="E79" s="538">
        <v>83</v>
      </c>
      <c r="F79" s="538">
        <v>9</v>
      </c>
      <c r="G79" s="539">
        <v>33</v>
      </c>
      <c r="H79" s="457">
        <v>411</v>
      </c>
      <c r="I79" s="469">
        <v>146</v>
      </c>
      <c r="J79" s="470">
        <v>265</v>
      </c>
      <c r="K79" s="457">
        <v>164</v>
      </c>
      <c r="L79" s="469">
        <v>83</v>
      </c>
      <c r="M79" s="470">
        <v>81</v>
      </c>
      <c r="N79" s="473">
        <v>0</v>
      </c>
      <c r="O79" s="467">
        <v>39</v>
      </c>
      <c r="P79" s="467">
        <v>14</v>
      </c>
      <c r="Q79" s="468">
        <v>1189</v>
      </c>
      <c r="R79" s="218"/>
    </row>
    <row r="80" spans="1:18" ht="21" customHeight="1" x14ac:dyDescent="0.3">
      <c r="A80" s="442" t="s">
        <v>174</v>
      </c>
      <c r="B80" s="457">
        <v>6091</v>
      </c>
      <c r="C80" s="540">
        <v>2821</v>
      </c>
      <c r="D80" s="538">
        <v>1690</v>
      </c>
      <c r="E80" s="538">
        <v>1053</v>
      </c>
      <c r="F80" s="538">
        <v>107</v>
      </c>
      <c r="G80" s="539">
        <v>420</v>
      </c>
      <c r="H80" s="457">
        <v>3419</v>
      </c>
      <c r="I80" s="469">
        <v>1124</v>
      </c>
      <c r="J80" s="470">
        <v>2295</v>
      </c>
      <c r="K80" s="457">
        <v>1718</v>
      </c>
      <c r="L80" s="469">
        <v>864</v>
      </c>
      <c r="M80" s="470">
        <v>854</v>
      </c>
      <c r="N80" s="473">
        <v>0</v>
      </c>
      <c r="O80" s="467">
        <v>357</v>
      </c>
      <c r="P80" s="467">
        <v>194</v>
      </c>
      <c r="Q80" s="468">
        <v>11779</v>
      </c>
      <c r="R80" s="218"/>
    </row>
    <row r="81" spans="1:18" ht="21" customHeight="1" x14ac:dyDescent="0.3">
      <c r="A81" s="442" t="s">
        <v>175</v>
      </c>
      <c r="B81" s="457">
        <v>174</v>
      </c>
      <c r="C81" s="540">
        <v>77</v>
      </c>
      <c r="D81" s="538">
        <v>51</v>
      </c>
      <c r="E81" s="538">
        <v>35</v>
      </c>
      <c r="F81" s="538">
        <v>3</v>
      </c>
      <c r="G81" s="539">
        <v>8</v>
      </c>
      <c r="H81" s="457">
        <v>114</v>
      </c>
      <c r="I81" s="469">
        <v>48</v>
      </c>
      <c r="J81" s="470">
        <v>66</v>
      </c>
      <c r="K81" s="457">
        <v>46</v>
      </c>
      <c r="L81" s="469">
        <v>22</v>
      </c>
      <c r="M81" s="470">
        <v>24</v>
      </c>
      <c r="N81" s="473">
        <v>0</v>
      </c>
      <c r="O81" s="467">
        <v>7</v>
      </c>
      <c r="P81" s="467">
        <v>9</v>
      </c>
      <c r="Q81" s="468">
        <v>350</v>
      </c>
      <c r="R81" s="218"/>
    </row>
    <row r="82" spans="1:18" ht="20.25" customHeight="1" x14ac:dyDescent="0.3">
      <c r="A82" s="442" t="s">
        <v>176</v>
      </c>
      <c r="B82" s="457">
        <v>27</v>
      </c>
      <c r="C82" s="540">
        <v>12</v>
      </c>
      <c r="D82" s="538">
        <v>9</v>
      </c>
      <c r="E82" s="538">
        <v>5</v>
      </c>
      <c r="F82" s="538">
        <v>1</v>
      </c>
      <c r="G82" s="539">
        <v>0</v>
      </c>
      <c r="H82" s="457">
        <v>7</v>
      </c>
      <c r="I82" s="471">
        <v>0</v>
      </c>
      <c r="J82" s="470">
        <v>7</v>
      </c>
      <c r="K82" s="457">
        <v>3</v>
      </c>
      <c r="L82" s="469">
        <v>1</v>
      </c>
      <c r="M82" s="470">
        <v>2</v>
      </c>
      <c r="N82" s="473">
        <v>0</v>
      </c>
      <c r="O82" s="467">
        <v>0</v>
      </c>
      <c r="P82" s="467">
        <v>2</v>
      </c>
      <c r="Q82" s="468">
        <v>39</v>
      </c>
      <c r="R82" s="218"/>
    </row>
    <row r="83" spans="1:18" ht="21" customHeight="1" x14ac:dyDescent="0.3">
      <c r="A83" s="442" t="s">
        <v>177</v>
      </c>
      <c r="B83" s="457">
        <v>6</v>
      </c>
      <c r="C83" s="540">
        <v>3</v>
      </c>
      <c r="D83" s="538">
        <v>2</v>
      </c>
      <c r="E83" s="538">
        <v>0</v>
      </c>
      <c r="F83" s="538">
        <v>0</v>
      </c>
      <c r="G83" s="539">
        <v>1</v>
      </c>
      <c r="H83" s="457">
        <v>2</v>
      </c>
      <c r="I83" s="471">
        <v>0</v>
      </c>
      <c r="J83" s="470">
        <v>2</v>
      </c>
      <c r="K83" s="457">
        <v>0</v>
      </c>
      <c r="L83" s="469">
        <v>0</v>
      </c>
      <c r="M83" s="470">
        <v>0</v>
      </c>
      <c r="N83" s="473">
        <v>0</v>
      </c>
      <c r="O83" s="467">
        <v>0</v>
      </c>
      <c r="P83" s="467">
        <v>0</v>
      </c>
      <c r="Q83" s="468">
        <v>8</v>
      </c>
      <c r="R83" s="218"/>
    </row>
    <row r="84" spans="1:18" ht="21" customHeight="1" x14ac:dyDescent="0.3">
      <c r="A84" s="442" t="s">
        <v>178</v>
      </c>
      <c r="B84" s="457">
        <v>118405</v>
      </c>
      <c r="C84" s="540">
        <v>48870</v>
      </c>
      <c r="D84" s="538">
        <v>37140</v>
      </c>
      <c r="E84" s="538">
        <v>18729</v>
      </c>
      <c r="F84" s="538">
        <v>1662</v>
      </c>
      <c r="G84" s="539">
        <v>12004</v>
      </c>
      <c r="H84" s="457">
        <v>54544</v>
      </c>
      <c r="I84" s="478">
        <v>17614</v>
      </c>
      <c r="J84" s="475">
        <v>36930</v>
      </c>
      <c r="K84" s="457">
        <v>29603</v>
      </c>
      <c r="L84" s="478">
        <v>13196</v>
      </c>
      <c r="M84" s="475">
        <v>16301</v>
      </c>
      <c r="N84" s="479">
        <v>106</v>
      </c>
      <c r="O84" s="467">
        <v>3859</v>
      </c>
      <c r="P84" s="467">
        <v>2533</v>
      </c>
      <c r="Q84" s="468">
        <v>208944</v>
      </c>
      <c r="R84" s="218"/>
    </row>
    <row r="85" spans="1:18" ht="21" customHeight="1" x14ac:dyDescent="0.3">
      <c r="A85" s="442" t="s">
        <v>179</v>
      </c>
      <c r="B85" s="457">
        <v>1584</v>
      </c>
      <c r="C85" s="540">
        <v>637</v>
      </c>
      <c r="D85" s="538">
        <v>480</v>
      </c>
      <c r="E85" s="538">
        <v>309</v>
      </c>
      <c r="F85" s="538">
        <v>21</v>
      </c>
      <c r="G85" s="539">
        <v>137</v>
      </c>
      <c r="H85" s="457">
        <v>748</v>
      </c>
      <c r="I85" s="469">
        <v>303</v>
      </c>
      <c r="J85" s="470">
        <v>445</v>
      </c>
      <c r="K85" s="457">
        <v>339</v>
      </c>
      <c r="L85" s="469">
        <v>171</v>
      </c>
      <c r="M85" s="470">
        <v>168</v>
      </c>
      <c r="N85" s="473">
        <v>0</v>
      </c>
      <c r="O85" s="467">
        <v>63</v>
      </c>
      <c r="P85" s="467">
        <v>20</v>
      </c>
      <c r="Q85" s="468">
        <v>2754</v>
      </c>
      <c r="R85" s="218"/>
    </row>
    <row r="86" spans="1:18" ht="21" customHeight="1" x14ac:dyDescent="0.3">
      <c r="A86" s="442" t="s">
        <v>180</v>
      </c>
      <c r="B86" s="457">
        <v>214</v>
      </c>
      <c r="C86" s="540">
        <v>99</v>
      </c>
      <c r="D86" s="538">
        <v>57</v>
      </c>
      <c r="E86" s="538">
        <v>41</v>
      </c>
      <c r="F86" s="538">
        <v>6</v>
      </c>
      <c r="G86" s="539">
        <v>11</v>
      </c>
      <c r="H86" s="457">
        <v>115</v>
      </c>
      <c r="I86" s="469">
        <v>31</v>
      </c>
      <c r="J86" s="470">
        <v>84</v>
      </c>
      <c r="K86" s="457">
        <v>47</v>
      </c>
      <c r="L86" s="469">
        <v>21</v>
      </c>
      <c r="M86" s="470">
        <v>26</v>
      </c>
      <c r="N86" s="473">
        <v>0</v>
      </c>
      <c r="O86" s="467">
        <v>1</v>
      </c>
      <c r="P86" s="467">
        <v>9</v>
      </c>
      <c r="Q86" s="468">
        <v>386</v>
      </c>
      <c r="R86" s="218"/>
    </row>
    <row r="87" spans="1:18" ht="21" customHeight="1" x14ac:dyDescent="0.3">
      <c r="A87" s="442" t="s">
        <v>181</v>
      </c>
      <c r="B87" s="457">
        <v>403</v>
      </c>
      <c r="C87" s="540">
        <v>214</v>
      </c>
      <c r="D87" s="538">
        <v>97</v>
      </c>
      <c r="E87" s="538">
        <v>68</v>
      </c>
      <c r="F87" s="538">
        <v>4</v>
      </c>
      <c r="G87" s="539">
        <v>20</v>
      </c>
      <c r="H87" s="457">
        <v>207</v>
      </c>
      <c r="I87" s="469">
        <v>83</v>
      </c>
      <c r="J87" s="470">
        <v>124</v>
      </c>
      <c r="K87" s="457">
        <v>55</v>
      </c>
      <c r="L87" s="469">
        <v>23</v>
      </c>
      <c r="M87" s="470">
        <v>32</v>
      </c>
      <c r="N87" s="473">
        <v>0</v>
      </c>
      <c r="O87" s="467">
        <v>20</v>
      </c>
      <c r="P87" s="467">
        <v>12</v>
      </c>
      <c r="Q87" s="468">
        <v>697</v>
      </c>
      <c r="R87" s="218"/>
    </row>
    <row r="88" spans="1:18" ht="21" customHeight="1" x14ac:dyDescent="0.3">
      <c r="A88" s="442" t="s">
        <v>182</v>
      </c>
      <c r="B88" s="457">
        <v>704</v>
      </c>
      <c r="C88" s="540">
        <v>303</v>
      </c>
      <c r="D88" s="538">
        <v>212</v>
      </c>
      <c r="E88" s="538">
        <v>128</v>
      </c>
      <c r="F88" s="538">
        <v>9</v>
      </c>
      <c r="G88" s="539">
        <v>52</v>
      </c>
      <c r="H88" s="457">
        <v>369</v>
      </c>
      <c r="I88" s="469">
        <v>139</v>
      </c>
      <c r="J88" s="470">
        <v>230</v>
      </c>
      <c r="K88" s="457">
        <v>169</v>
      </c>
      <c r="L88" s="469">
        <v>85</v>
      </c>
      <c r="M88" s="470">
        <v>82</v>
      </c>
      <c r="N88" s="473">
        <v>2</v>
      </c>
      <c r="O88" s="467">
        <v>46</v>
      </c>
      <c r="P88" s="467">
        <v>45</v>
      </c>
      <c r="Q88" s="468">
        <v>1333</v>
      </c>
      <c r="R88" s="218"/>
    </row>
    <row r="89" spans="1:18" ht="21" customHeight="1" x14ac:dyDescent="0.3">
      <c r="A89" s="442" t="s">
        <v>339</v>
      </c>
      <c r="B89" s="457">
        <v>179</v>
      </c>
      <c r="C89" s="540">
        <v>88</v>
      </c>
      <c r="D89" s="538">
        <v>44</v>
      </c>
      <c r="E89" s="538">
        <v>39</v>
      </c>
      <c r="F89" s="538">
        <v>1</v>
      </c>
      <c r="G89" s="539">
        <v>7</v>
      </c>
      <c r="H89" s="457">
        <v>100</v>
      </c>
      <c r="I89" s="469">
        <v>24</v>
      </c>
      <c r="J89" s="470">
        <v>76</v>
      </c>
      <c r="K89" s="457">
        <v>27</v>
      </c>
      <c r="L89" s="469">
        <v>14</v>
      </c>
      <c r="M89" s="470">
        <v>13</v>
      </c>
      <c r="N89" s="473">
        <v>0</v>
      </c>
      <c r="O89" s="467">
        <v>1</v>
      </c>
      <c r="P89" s="467">
        <v>2</v>
      </c>
      <c r="Q89" s="468">
        <v>309</v>
      </c>
      <c r="R89" s="218"/>
    </row>
    <row r="90" spans="1:18" ht="21" customHeight="1" x14ac:dyDescent="0.3">
      <c r="A90" s="442" t="s">
        <v>183</v>
      </c>
      <c r="B90" s="457">
        <v>238</v>
      </c>
      <c r="C90" s="540">
        <v>100</v>
      </c>
      <c r="D90" s="538">
        <v>84</v>
      </c>
      <c r="E90" s="538">
        <v>44</v>
      </c>
      <c r="F90" s="538">
        <v>3</v>
      </c>
      <c r="G90" s="539">
        <v>7</v>
      </c>
      <c r="H90" s="457">
        <v>164</v>
      </c>
      <c r="I90" s="469">
        <v>61</v>
      </c>
      <c r="J90" s="470">
        <v>103</v>
      </c>
      <c r="K90" s="457">
        <v>53</v>
      </c>
      <c r="L90" s="469">
        <v>20</v>
      </c>
      <c r="M90" s="470">
        <v>33</v>
      </c>
      <c r="N90" s="473">
        <v>0</v>
      </c>
      <c r="O90" s="467">
        <v>4</v>
      </c>
      <c r="P90" s="467">
        <v>5</v>
      </c>
      <c r="Q90" s="468">
        <v>464</v>
      </c>
      <c r="R90" s="218"/>
    </row>
    <row r="91" spans="1:18" ht="21" customHeight="1" x14ac:dyDescent="0.3">
      <c r="A91" s="442" t="s">
        <v>184</v>
      </c>
      <c r="B91" s="457">
        <v>158</v>
      </c>
      <c r="C91" s="540">
        <v>74</v>
      </c>
      <c r="D91" s="538">
        <v>49</v>
      </c>
      <c r="E91" s="538">
        <v>30</v>
      </c>
      <c r="F91" s="538">
        <v>1</v>
      </c>
      <c r="G91" s="539">
        <v>4</v>
      </c>
      <c r="H91" s="457">
        <v>65</v>
      </c>
      <c r="I91" s="469">
        <v>20</v>
      </c>
      <c r="J91" s="470">
        <v>45</v>
      </c>
      <c r="K91" s="457">
        <v>29</v>
      </c>
      <c r="L91" s="469">
        <v>17</v>
      </c>
      <c r="M91" s="470">
        <v>12</v>
      </c>
      <c r="N91" s="473">
        <v>0</v>
      </c>
      <c r="O91" s="467">
        <v>5</v>
      </c>
      <c r="P91" s="467">
        <v>1</v>
      </c>
      <c r="Q91" s="468">
        <v>258</v>
      </c>
      <c r="R91" s="218"/>
    </row>
    <row r="92" spans="1:18" ht="21" customHeight="1" x14ac:dyDescent="0.3">
      <c r="A92" s="442" t="s">
        <v>185</v>
      </c>
      <c r="B92" s="457">
        <v>14</v>
      </c>
      <c r="C92" s="540">
        <v>7</v>
      </c>
      <c r="D92" s="538">
        <v>1</v>
      </c>
      <c r="E92" s="538">
        <v>5</v>
      </c>
      <c r="F92" s="538">
        <v>1</v>
      </c>
      <c r="G92" s="539">
        <v>0</v>
      </c>
      <c r="H92" s="457">
        <v>9</v>
      </c>
      <c r="I92" s="469">
        <v>1</v>
      </c>
      <c r="J92" s="470">
        <v>8</v>
      </c>
      <c r="K92" s="457">
        <v>4</v>
      </c>
      <c r="L92" s="469">
        <v>3</v>
      </c>
      <c r="M92" s="470">
        <v>1</v>
      </c>
      <c r="N92" s="473">
        <v>0</v>
      </c>
      <c r="O92" s="467">
        <v>0</v>
      </c>
      <c r="P92" s="467">
        <v>0</v>
      </c>
      <c r="Q92" s="468">
        <v>27</v>
      </c>
      <c r="R92" s="218"/>
    </row>
    <row r="93" spans="1:18" ht="21" customHeight="1" x14ac:dyDescent="0.3">
      <c r="A93" s="442" t="s">
        <v>186</v>
      </c>
      <c r="B93" s="457">
        <v>143</v>
      </c>
      <c r="C93" s="540">
        <v>72</v>
      </c>
      <c r="D93" s="538">
        <v>38</v>
      </c>
      <c r="E93" s="538">
        <v>24</v>
      </c>
      <c r="F93" s="538">
        <v>2</v>
      </c>
      <c r="G93" s="539">
        <v>7</v>
      </c>
      <c r="H93" s="457">
        <v>80</v>
      </c>
      <c r="I93" s="469">
        <v>24</v>
      </c>
      <c r="J93" s="470">
        <v>56</v>
      </c>
      <c r="K93" s="457">
        <v>27</v>
      </c>
      <c r="L93" s="469">
        <v>11</v>
      </c>
      <c r="M93" s="470">
        <v>16</v>
      </c>
      <c r="N93" s="473">
        <v>0</v>
      </c>
      <c r="O93" s="467">
        <v>7</v>
      </c>
      <c r="P93" s="467">
        <v>10</v>
      </c>
      <c r="Q93" s="468">
        <v>267</v>
      </c>
      <c r="R93" s="218"/>
    </row>
    <row r="94" spans="1:18" ht="21" customHeight="1" x14ac:dyDescent="0.3">
      <c r="A94" s="442" t="s">
        <v>187</v>
      </c>
      <c r="B94" s="457">
        <v>315</v>
      </c>
      <c r="C94" s="540">
        <v>121</v>
      </c>
      <c r="D94" s="538">
        <v>110</v>
      </c>
      <c r="E94" s="538">
        <v>65</v>
      </c>
      <c r="F94" s="538">
        <v>5</v>
      </c>
      <c r="G94" s="539">
        <v>14</v>
      </c>
      <c r="H94" s="457">
        <v>169</v>
      </c>
      <c r="I94" s="469">
        <v>33</v>
      </c>
      <c r="J94" s="470">
        <v>136</v>
      </c>
      <c r="K94" s="457">
        <v>80</v>
      </c>
      <c r="L94" s="469">
        <v>40</v>
      </c>
      <c r="M94" s="470">
        <v>39</v>
      </c>
      <c r="N94" s="473">
        <v>1</v>
      </c>
      <c r="O94" s="467">
        <v>4</v>
      </c>
      <c r="P94" s="467">
        <v>4</v>
      </c>
      <c r="Q94" s="468">
        <v>572</v>
      </c>
      <c r="R94" s="218"/>
    </row>
    <row r="95" spans="1:18" ht="21" customHeight="1" x14ac:dyDescent="0.3">
      <c r="A95" s="442" t="s">
        <v>188</v>
      </c>
      <c r="B95" s="457">
        <v>265</v>
      </c>
      <c r="C95" s="540">
        <v>133</v>
      </c>
      <c r="D95" s="538">
        <v>75</v>
      </c>
      <c r="E95" s="538">
        <v>40</v>
      </c>
      <c r="F95" s="538">
        <v>1</v>
      </c>
      <c r="G95" s="539">
        <v>16</v>
      </c>
      <c r="H95" s="457">
        <v>146</v>
      </c>
      <c r="I95" s="469">
        <v>68</v>
      </c>
      <c r="J95" s="470">
        <v>78</v>
      </c>
      <c r="K95" s="457">
        <v>62</v>
      </c>
      <c r="L95" s="469">
        <v>41</v>
      </c>
      <c r="M95" s="470">
        <v>20</v>
      </c>
      <c r="N95" s="473">
        <v>1</v>
      </c>
      <c r="O95" s="467">
        <v>10</v>
      </c>
      <c r="P95" s="467">
        <v>19</v>
      </c>
      <c r="Q95" s="468">
        <v>502</v>
      </c>
      <c r="R95" s="218"/>
    </row>
    <row r="96" spans="1:18" ht="21" customHeight="1" x14ac:dyDescent="0.3">
      <c r="A96" s="442" t="s">
        <v>189</v>
      </c>
      <c r="B96" s="457">
        <v>7102</v>
      </c>
      <c r="C96" s="540">
        <v>3305</v>
      </c>
      <c r="D96" s="538">
        <v>2089</v>
      </c>
      <c r="E96" s="538">
        <v>1391</v>
      </c>
      <c r="F96" s="538">
        <v>198</v>
      </c>
      <c r="G96" s="539">
        <v>119</v>
      </c>
      <c r="H96" s="457">
        <v>3934</v>
      </c>
      <c r="I96" s="469">
        <v>986</v>
      </c>
      <c r="J96" s="470">
        <v>2948</v>
      </c>
      <c r="K96" s="457">
        <v>1793</v>
      </c>
      <c r="L96" s="469">
        <v>860</v>
      </c>
      <c r="M96" s="470">
        <v>928</v>
      </c>
      <c r="N96" s="473">
        <v>5</v>
      </c>
      <c r="O96" s="467">
        <v>572</v>
      </c>
      <c r="P96" s="467">
        <v>424</v>
      </c>
      <c r="Q96" s="468">
        <v>13825</v>
      </c>
      <c r="R96" s="218"/>
    </row>
    <row r="97" spans="1:18" ht="21" customHeight="1" x14ac:dyDescent="0.3">
      <c r="A97" s="442" t="s">
        <v>308</v>
      </c>
      <c r="B97" s="457">
        <v>91</v>
      </c>
      <c r="C97" s="540">
        <v>43</v>
      </c>
      <c r="D97" s="538">
        <v>24</v>
      </c>
      <c r="E97" s="538">
        <v>17</v>
      </c>
      <c r="F97" s="538">
        <v>1</v>
      </c>
      <c r="G97" s="539">
        <v>6</v>
      </c>
      <c r="H97" s="457">
        <v>57</v>
      </c>
      <c r="I97" s="469">
        <v>32</v>
      </c>
      <c r="J97" s="470">
        <v>25</v>
      </c>
      <c r="K97" s="457">
        <v>30</v>
      </c>
      <c r="L97" s="469">
        <v>11</v>
      </c>
      <c r="M97" s="470">
        <v>19</v>
      </c>
      <c r="N97" s="473">
        <v>0</v>
      </c>
      <c r="O97" s="467">
        <v>1</v>
      </c>
      <c r="P97" s="467">
        <v>0</v>
      </c>
      <c r="Q97" s="468">
        <v>179</v>
      </c>
      <c r="R97" s="218"/>
    </row>
    <row r="98" spans="1:18" ht="21" customHeight="1" x14ac:dyDescent="0.3">
      <c r="A98" s="442" t="s">
        <v>190</v>
      </c>
      <c r="B98" s="457">
        <v>62</v>
      </c>
      <c r="C98" s="540">
        <v>30</v>
      </c>
      <c r="D98" s="538">
        <v>19</v>
      </c>
      <c r="E98" s="538">
        <v>9</v>
      </c>
      <c r="F98" s="538">
        <v>2</v>
      </c>
      <c r="G98" s="539">
        <v>2</v>
      </c>
      <c r="H98" s="457">
        <v>26</v>
      </c>
      <c r="I98" s="469">
        <v>13</v>
      </c>
      <c r="J98" s="470">
        <v>13</v>
      </c>
      <c r="K98" s="457">
        <v>9</v>
      </c>
      <c r="L98" s="469">
        <v>6</v>
      </c>
      <c r="M98" s="470">
        <v>3</v>
      </c>
      <c r="N98" s="473">
        <v>0</v>
      </c>
      <c r="O98" s="467">
        <v>0</v>
      </c>
      <c r="P98" s="467">
        <v>2</v>
      </c>
      <c r="Q98" s="468">
        <v>99</v>
      </c>
      <c r="R98" s="218"/>
    </row>
    <row r="99" spans="1:18" ht="21" customHeight="1" x14ac:dyDescent="0.3">
      <c r="A99" s="442" t="s">
        <v>191</v>
      </c>
      <c r="B99" s="457">
        <v>76</v>
      </c>
      <c r="C99" s="540">
        <v>45</v>
      </c>
      <c r="D99" s="538">
        <v>21</v>
      </c>
      <c r="E99" s="538">
        <v>6</v>
      </c>
      <c r="F99" s="538">
        <v>1</v>
      </c>
      <c r="G99" s="539">
        <v>3</v>
      </c>
      <c r="H99" s="457">
        <v>41</v>
      </c>
      <c r="I99" s="469">
        <v>15</v>
      </c>
      <c r="J99" s="470">
        <v>26</v>
      </c>
      <c r="K99" s="457">
        <v>13</v>
      </c>
      <c r="L99" s="469">
        <v>7</v>
      </c>
      <c r="M99" s="470">
        <v>6</v>
      </c>
      <c r="N99" s="473">
        <v>0</v>
      </c>
      <c r="O99" s="467">
        <v>7</v>
      </c>
      <c r="P99" s="467">
        <v>1</v>
      </c>
      <c r="Q99" s="468">
        <v>138</v>
      </c>
      <c r="R99" s="218"/>
    </row>
    <row r="100" spans="1:18" ht="21" customHeight="1" x14ac:dyDescent="0.3">
      <c r="A100" s="442" t="s">
        <v>192</v>
      </c>
      <c r="B100" s="457">
        <v>777</v>
      </c>
      <c r="C100" s="540">
        <v>339</v>
      </c>
      <c r="D100" s="538">
        <v>240</v>
      </c>
      <c r="E100" s="538">
        <v>156</v>
      </c>
      <c r="F100" s="538">
        <v>23</v>
      </c>
      <c r="G100" s="539">
        <v>19</v>
      </c>
      <c r="H100" s="457">
        <v>510</v>
      </c>
      <c r="I100" s="469">
        <v>123</v>
      </c>
      <c r="J100" s="470">
        <v>387</v>
      </c>
      <c r="K100" s="457">
        <v>147</v>
      </c>
      <c r="L100" s="469">
        <v>72</v>
      </c>
      <c r="M100" s="470">
        <v>75</v>
      </c>
      <c r="N100" s="473">
        <v>0</v>
      </c>
      <c r="O100" s="467">
        <v>84</v>
      </c>
      <c r="P100" s="467">
        <v>48</v>
      </c>
      <c r="Q100" s="468">
        <v>1566</v>
      </c>
      <c r="R100" s="218"/>
    </row>
    <row r="101" spans="1:18" ht="21" customHeight="1" x14ac:dyDescent="0.3">
      <c r="A101" s="442" t="s">
        <v>193</v>
      </c>
      <c r="B101" s="457">
        <v>4</v>
      </c>
      <c r="C101" s="540">
        <v>3</v>
      </c>
      <c r="D101" s="538">
        <v>1</v>
      </c>
      <c r="E101" s="538">
        <v>0</v>
      </c>
      <c r="F101" s="538">
        <v>0</v>
      </c>
      <c r="G101" s="539">
        <v>0</v>
      </c>
      <c r="H101" s="457">
        <v>3</v>
      </c>
      <c r="I101" s="469">
        <v>0</v>
      </c>
      <c r="J101" s="470">
        <v>3</v>
      </c>
      <c r="K101" s="457">
        <v>1</v>
      </c>
      <c r="L101" s="469">
        <v>0</v>
      </c>
      <c r="M101" s="470">
        <v>1</v>
      </c>
      <c r="N101" s="473">
        <v>0</v>
      </c>
      <c r="O101" s="467">
        <v>0</v>
      </c>
      <c r="P101" s="467">
        <v>0</v>
      </c>
      <c r="Q101" s="468">
        <v>8</v>
      </c>
      <c r="R101" s="218"/>
    </row>
    <row r="102" spans="1:18" ht="21" customHeight="1" x14ac:dyDescent="0.3">
      <c r="A102" s="442" t="s">
        <v>194</v>
      </c>
      <c r="B102" s="457">
        <v>101</v>
      </c>
      <c r="C102" s="540">
        <v>65</v>
      </c>
      <c r="D102" s="538">
        <v>25</v>
      </c>
      <c r="E102" s="538">
        <v>10</v>
      </c>
      <c r="F102" s="538">
        <v>0</v>
      </c>
      <c r="G102" s="539">
        <v>1</v>
      </c>
      <c r="H102" s="457">
        <v>41</v>
      </c>
      <c r="I102" s="478">
        <v>16</v>
      </c>
      <c r="J102" s="470">
        <v>25</v>
      </c>
      <c r="K102" s="457">
        <v>19</v>
      </c>
      <c r="L102" s="471">
        <v>7</v>
      </c>
      <c r="M102" s="470">
        <v>12</v>
      </c>
      <c r="N102" s="472">
        <v>0</v>
      </c>
      <c r="O102" s="467">
        <v>4</v>
      </c>
      <c r="P102" s="467">
        <v>4</v>
      </c>
      <c r="Q102" s="468">
        <v>169</v>
      </c>
      <c r="R102" s="218"/>
    </row>
    <row r="103" spans="1:18" ht="21" customHeight="1" x14ac:dyDescent="0.3">
      <c r="A103" s="442" t="s">
        <v>356</v>
      </c>
      <c r="B103" s="457">
        <v>189</v>
      </c>
      <c r="C103" s="540">
        <v>91</v>
      </c>
      <c r="D103" s="538">
        <v>56</v>
      </c>
      <c r="E103" s="538">
        <v>24</v>
      </c>
      <c r="F103" s="538">
        <v>4</v>
      </c>
      <c r="G103" s="539">
        <v>14</v>
      </c>
      <c r="H103" s="457">
        <v>74</v>
      </c>
      <c r="I103" s="469">
        <v>19</v>
      </c>
      <c r="J103" s="470">
        <v>55</v>
      </c>
      <c r="K103" s="457">
        <v>52</v>
      </c>
      <c r="L103" s="469">
        <v>20</v>
      </c>
      <c r="M103" s="470">
        <v>30</v>
      </c>
      <c r="N103" s="473">
        <v>2</v>
      </c>
      <c r="O103" s="467">
        <v>7</v>
      </c>
      <c r="P103" s="467">
        <v>4</v>
      </c>
      <c r="Q103" s="468">
        <v>326</v>
      </c>
      <c r="R103" s="218"/>
    </row>
    <row r="104" spans="1:18" ht="21" customHeight="1" x14ac:dyDescent="0.3">
      <c r="A104" s="442" t="s">
        <v>195</v>
      </c>
      <c r="B104" s="457">
        <v>5</v>
      </c>
      <c r="C104" s="540">
        <v>3</v>
      </c>
      <c r="D104" s="538">
        <v>1</v>
      </c>
      <c r="E104" s="538">
        <v>0</v>
      </c>
      <c r="F104" s="538">
        <v>1</v>
      </c>
      <c r="G104" s="539">
        <v>0</v>
      </c>
      <c r="H104" s="457">
        <v>4</v>
      </c>
      <c r="I104" s="469">
        <v>2</v>
      </c>
      <c r="J104" s="470">
        <v>2</v>
      </c>
      <c r="K104" s="457">
        <v>0</v>
      </c>
      <c r="L104" s="469">
        <v>0</v>
      </c>
      <c r="M104" s="470">
        <v>0</v>
      </c>
      <c r="N104" s="473">
        <v>0</v>
      </c>
      <c r="O104" s="467">
        <v>0</v>
      </c>
      <c r="P104" s="467">
        <v>1</v>
      </c>
      <c r="Q104" s="468">
        <v>10</v>
      </c>
      <c r="R104" s="218"/>
    </row>
    <row r="105" spans="1:18" ht="21" customHeight="1" x14ac:dyDescent="0.3">
      <c r="A105" s="442" t="s">
        <v>196</v>
      </c>
      <c r="B105" s="457">
        <v>46</v>
      </c>
      <c r="C105" s="540">
        <v>17</v>
      </c>
      <c r="D105" s="538">
        <v>18</v>
      </c>
      <c r="E105" s="538">
        <v>10</v>
      </c>
      <c r="F105" s="538">
        <v>0</v>
      </c>
      <c r="G105" s="539">
        <v>1</v>
      </c>
      <c r="H105" s="457">
        <v>19</v>
      </c>
      <c r="I105" s="469">
        <v>8</v>
      </c>
      <c r="J105" s="476">
        <v>11</v>
      </c>
      <c r="K105" s="457">
        <v>6</v>
      </c>
      <c r="L105" s="471">
        <v>1</v>
      </c>
      <c r="M105" s="474">
        <v>5</v>
      </c>
      <c r="N105" s="472">
        <v>0</v>
      </c>
      <c r="O105" s="467">
        <v>4</v>
      </c>
      <c r="P105" s="467">
        <v>0</v>
      </c>
      <c r="Q105" s="468">
        <v>75</v>
      </c>
      <c r="R105" s="218"/>
    </row>
    <row r="106" spans="1:18" ht="21" customHeight="1" x14ac:dyDescent="0.3">
      <c r="A106" s="442" t="s">
        <v>340</v>
      </c>
      <c r="B106" s="457">
        <v>542</v>
      </c>
      <c r="C106" s="540">
        <v>244</v>
      </c>
      <c r="D106" s="538">
        <v>162</v>
      </c>
      <c r="E106" s="538">
        <v>104</v>
      </c>
      <c r="F106" s="538">
        <v>1</v>
      </c>
      <c r="G106" s="539">
        <v>31</v>
      </c>
      <c r="H106" s="457">
        <v>292</v>
      </c>
      <c r="I106" s="469">
        <v>81</v>
      </c>
      <c r="J106" s="470">
        <v>211</v>
      </c>
      <c r="K106" s="457">
        <v>117</v>
      </c>
      <c r="L106" s="469">
        <v>62</v>
      </c>
      <c r="M106" s="470">
        <v>54</v>
      </c>
      <c r="N106" s="473">
        <v>1</v>
      </c>
      <c r="O106" s="467">
        <v>8</v>
      </c>
      <c r="P106" s="467">
        <v>4</v>
      </c>
      <c r="Q106" s="468">
        <v>963</v>
      </c>
      <c r="R106" s="218"/>
    </row>
    <row r="107" spans="1:18" ht="21" customHeight="1" x14ac:dyDescent="0.3">
      <c r="A107" s="442" t="s">
        <v>197</v>
      </c>
      <c r="B107" s="457">
        <v>3501</v>
      </c>
      <c r="C107" s="540">
        <v>1706</v>
      </c>
      <c r="D107" s="538">
        <v>1015</v>
      </c>
      <c r="E107" s="538">
        <v>526</v>
      </c>
      <c r="F107" s="538">
        <v>53</v>
      </c>
      <c r="G107" s="539">
        <v>201</v>
      </c>
      <c r="H107" s="457">
        <v>2543</v>
      </c>
      <c r="I107" s="469">
        <v>912</v>
      </c>
      <c r="J107" s="470">
        <v>1631</v>
      </c>
      <c r="K107" s="457">
        <v>857</v>
      </c>
      <c r="L107" s="469">
        <v>437</v>
      </c>
      <c r="M107" s="470">
        <v>417</v>
      </c>
      <c r="N107" s="473">
        <v>3</v>
      </c>
      <c r="O107" s="467">
        <v>225</v>
      </c>
      <c r="P107" s="467">
        <v>106</v>
      </c>
      <c r="Q107" s="468">
        <v>7232</v>
      </c>
      <c r="R107" s="218"/>
    </row>
    <row r="108" spans="1:18" ht="21" customHeight="1" x14ac:dyDescent="0.3">
      <c r="A108" s="442" t="s">
        <v>198</v>
      </c>
      <c r="B108" s="457">
        <v>11</v>
      </c>
      <c r="C108" s="540">
        <v>3</v>
      </c>
      <c r="D108" s="538">
        <v>5</v>
      </c>
      <c r="E108" s="538">
        <v>3</v>
      </c>
      <c r="F108" s="538">
        <v>0</v>
      </c>
      <c r="G108" s="539">
        <v>0</v>
      </c>
      <c r="H108" s="457">
        <v>8</v>
      </c>
      <c r="I108" s="469">
        <v>3</v>
      </c>
      <c r="J108" s="470">
        <v>5</v>
      </c>
      <c r="K108" s="457">
        <v>3</v>
      </c>
      <c r="L108" s="469">
        <v>3</v>
      </c>
      <c r="M108" s="470">
        <v>0</v>
      </c>
      <c r="N108" s="473">
        <v>0</v>
      </c>
      <c r="O108" s="467">
        <v>0</v>
      </c>
      <c r="P108" s="467">
        <v>1</v>
      </c>
      <c r="Q108" s="468">
        <v>23</v>
      </c>
      <c r="R108" s="218"/>
    </row>
    <row r="109" spans="1:18" ht="21" customHeight="1" x14ac:dyDescent="0.3">
      <c r="A109" s="442" t="s">
        <v>199</v>
      </c>
      <c r="B109" s="457">
        <v>161</v>
      </c>
      <c r="C109" s="540">
        <v>64</v>
      </c>
      <c r="D109" s="538">
        <v>56</v>
      </c>
      <c r="E109" s="538">
        <v>35</v>
      </c>
      <c r="F109" s="538">
        <v>1</v>
      </c>
      <c r="G109" s="539">
        <v>5</v>
      </c>
      <c r="H109" s="457">
        <v>112</v>
      </c>
      <c r="I109" s="469">
        <v>30</v>
      </c>
      <c r="J109" s="470">
        <v>82</v>
      </c>
      <c r="K109" s="457">
        <v>38</v>
      </c>
      <c r="L109" s="469">
        <v>16</v>
      </c>
      <c r="M109" s="475">
        <v>22</v>
      </c>
      <c r="N109" s="473">
        <v>0</v>
      </c>
      <c r="O109" s="467">
        <v>1</v>
      </c>
      <c r="P109" s="467">
        <v>2</v>
      </c>
      <c r="Q109" s="468">
        <v>314</v>
      </c>
      <c r="R109" s="218"/>
    </row>
    <row r="110" spans="1:18" ht="21" customHeight="1" x14ac:dyDescent="0.3">
      <c r="A110" s="442" t="s">
        <v>200</v>
      </c>
      <c r="B110" s="457">
        <v>108</v>
      </c>
      <c r="C110" s="540">
        <v>59</v>
      </c>
      <c r="D110" s="538">
        <v>34</v>
      </c>
      <c r="E110" s="538">
        <v>9</v>
      </c>
      <c r="F110" s="538">
        <v>2</v>
      </c>
      <c r="G110" s="539">
        <v>4</v>
      </c>
      <c r="H110" s="457">
        <v>60</v>
      </c>
      <c r="I110" s="469">
        <v>18</v>
      </c>
      <c r="J110" s="470">
        <v>42</v>
      </c>
      <c r="K110" s="457">
        <v>17</v>
      </c>
      <c r="L110" s="469">
        <v>6</v>
      </c>
      <c r="M110" s="470">
        <v>11</v>
      </c>
      <c r="N110" s="473">
        <v>0</v>
      </c>
      <c r="O110" s="467">
        <v>3</v>
      </c>
      <c r="P110" s="467">
        <v>2</v>
      </c>
      <c r="Q110" s="468">
        <v>190</v>
      </c>
      <c r="R110" s="218"/>
    </row>
    <row r="111" spans="1:18" ht="21" customHeight="1" x14ac:dyDescent="0.3">
      <c r="A111" s="442" t="s">
        <v>201</v>
      </c>
      <c r="B111" s="457">
        <v>122</v>
      </c>
      <c r="C111" s="540">
        <v>60</v>
      </c>
      <c r="D111" s="538">
        <v>38</v>
      </c>
      <c r="E111" s="538">
        <v>17</v>
      </c>
      <c r="F111" s="538">
        <v>0</v>
      </c>
      <c r="G111" s="539">
        <v>7</v>
      </c>
      <c r="H111" s="457">
        <v>39</v>
      </c>
      <c r="I111" s="469">
        <v>13</v>
      </c>
      <c r="J111" s="470">
        <v>26</v>
      </c>
      <c r="K111" s="457">
        <v>13</v>
      </c>
      <c r="L111" s="469">
        <v>6</v>
      </c>
      <c r="M111" s="470">
        <v>7</v>
      </c>
      <c r="N111" s="473">
        <v>0</v>
      </c>
      <c r="O111" s="467">
        <v>4</v>
      </c>
      <c r="P111" s="467">
        <v>2</v>
      </c>
      <c r="Q111" s="468">
        <v>180</v>
      </c>
      <c r="R111" s="218"/>
    </row>
    <row r="112" spans="1:18" ht="21" customHeight="1" x14ac:dyDescent="0.3">
      <c r="A112" s="442" t="s">
        <v>202</v>
      </c>
      <c r="B112" s="457">
        <v>23</v>
      </c>
      <c r="C112" s="540">
        <v>11</v>
      </c>
      <c r="D112" s="538">
        <v>7</v>
      </c>
      <c r="E112" s="538">
        <v>1</v>
      </c>
      <c r="F112" s="538">
        <v>0</v>
      </c>
      <c r="G112" s="539">
        <v>4</v>
      </c>
      <c r="H112" s="457">
        <v>14</v>
      </c>
      <c r="I112" s="469">
        <v>4</v>
      </c>
      <c r="J112" s="470">
        <v>10</v>
      </c>
      <c r="K112" s="457">
        <v>5</v>
      </c>
      <c r="L112" s="469">
        <v>2</v>
      </c>
      <c r="M112" s="470">
        <v>3</v>
      </c>
      <c r="N112" s="473">
        <v>0</v>
      </c>
      <c r="O112" s="467">
        <v>2</v>
      </c>
      <c r="P112" s="467">
        <v>5</v>
      </c>
      <c r="Q112" s="468">
        <v>49</v>
      </c>
      <c r="R112" s="218"/>
    </row>
    <row r="113" spans="1:18" ht="21" customHeight="1" x14ac:dyDescent="0.3">
      <c r="A113" s="442" t="s">
        <v>203</v>
      </c>
      <c r="B113" s="457">
        <v>4</v>
      </c>
      <c r="C113" s="540">
        <v>2</v>
      </c>
      <c r="D113" s="538">
        <v>1</v>
      </c>
      <c r="E113" s="538">
        <v>1</v>
      </c>
      <c r="F113" s="538">
        <v>0</v>
      </c>
      <c r="G113" s="539">
        <v>0</v>
      </c>
      <c r="H113" s="457">
        <v>2</v>
      </c>
      <c r="I113" s="469">
        <v>2</v>
      </c>
      <c r="J113" s="470">
        <v>0</v>
      </c>
      <c r="K113" s="457">
        <v>1</v>
      </c>
      <c r="L113" s="478">
        <v>1</v>
      </c>
      <c r="M113" s="470">
        <v>0</v>
      </c>
      <c r="N113" s="479">
        <v>0</v>
      </c>
      <c r="O113" s="467">
        <v>0</v>
      </c>
      <c r="P113" s="467">
        <v>0</v>
      </c>
      <c r="Q113" s="468">
        <v>7</v>
      </c>
      <c r="R113" s="218"/>
    </row>
    <row r="114" spans="1:18" ht="21" customHeight="1" x14ac:dyDescent="0.3">
      <c r="A114" s="442" t="s">
        <v>204</v>
      </c>
      <c r="B114" s="457">
        <v>1219</v>
      </c>
      <c r="C114" s="540">
        <v>585</v>
      </c>
      <c r="D114" s="538">
        <v>308</v>
      </c>
      <c r="E114" s="538">
        <v>226</v>
      </c>
      <c r="F114" s="538">
        <v>21</v>
      </c>
      <c r="G114" s="539">
        <v>79</v>
      </c>
      <c r="H114" s="457">
        <v>792</v>
      </c>
      <c r="I114" s="469">
        <v>255</v>
      </c>
      <c r="J114" s="476">
        <v>537</v>
      </c>
      <c r="K114" s="457">
        <v>302</v>
      </c>
      <c r="L114" s="469">
        <v>158</v>
      </c>
      <c r="M114" s="476">
        <v>143</v>
      </c>
      <c r="N114" s="473">
        <v>1</v>
      </c>
      <c r="O114" s="467">
        <v>80</v>
      </c>
      <c r="P114" s="467">
        <v>29</v>
      </c>
      <c r="Q114" s="468">
        <v>2422</v>
      </c>
      <c r="R114" s="218"/>
    </row>
    <row r="115" spans="1:18" ht="21" customHeight="1" x14ac:dyDescent="0.3">
      <c r="A115" s="442" t="s">
        <v>341</v>
      </c>
      <c r="B115" s="457">
        <v>9</v>
      </c>
      <c r="C115" s="540">
        <v>5</v>
      </c>
      <c r="D115" s="538">
        <v>2</v>
      </c>
      <c r="E115" s="538">
        <v>1</v>
      </c>
      <c r="F115" s="538">
        <v>0</v>
      </c>
      <c r="G115" s="539">
        <v>1</v>
      </c>
      <c r="H115" s="457">
        <v>3</v>
      </c>
      <c r="I115" s="469">
        <v>0</v>
      </c>
      <c r="J115" s="470">
        <v>3</v>
      </c>
      <c r="K115" s="457">
        <v>6</v>
      </c>
      <c r="L115" s="469">
        <v>3</v>
      </c>
      <c r="M115" s="470">
        <v>3</v>
      </c>
      <c r="N115" s="473">
        <v>0</v>
      </c>
      <c r="O115" s="467">
        <v>0</v>
      </c>
      <c r="P115" s="467">
        <v>0</v>
      </c>
      <c r="Q115" s="468">
        <v>18</v>
      </c>
      <c r="R115" s="218"/>
    </row>
    <row r="116" spans="1:18" ht="21" customHeight="1" x14ac:dyDescent="0.3">
      <c r="A116" s="442" t="s">
        <v>205</v>
      </c>
      <c r="B116" s="457">
        <v>2020</v>
      </c>
      <c r="C116" s="540">
        <v>856</v>
      </c>
      <c r="D116" s="538">
        <v>592</v>
      </c>
      <c r="E116" s="538">
        <v>385</v>
      </c>
      <c r="F116" s="538">
        <v>30</v>
      </c>
      <c r="G116" s="539">
        <v>157</v>
      </c>
      <c r="H116" s="457">
        <v>933</v>
      </c>
      <c r="I116" s="478">
        <v>389</v>
      </c>
      <c r="J116" s="475">
        <v>544</v>
      </c>
      <c r="K116" s="457">
        <v>449</v>
      </c>
      <c r="L116" s="471">
        <v>211</v>
      </c>
      <c r="M116" s="475">
        <v>238</v>
      </c>
      <c r="N116" s="472">
        <v>0</v>
      </c>
      <c r="O116" s="467">
        <v>82</v>
      </c>
      <c r="P116" s="467">
        <v>30</v>
      </c>
      <c r="Q116" s="468">
        <v>3514</v>
      </c>
      <c r="R116" s="218"/>
    </row>
    <row r="117" spans="1:18" ht="21" customHeight="1" x14ac:dyDescent="0.3">
      <c r="A117" s="442" t="s">
        <v>309</v>
      </c>
      <c r="B117" s="457">
        <v>21</v>
      </c>
      <c r="C117" s="540">
        <v>9</v>
      </c>
      <c r="D117" s="538">
        <v>3</v>
      </c>
      <c r="E117" s="538">
        <v>7</v>
      </c>
      <c r="F117" s="538">
        <v>0</v>
      </c>
      <c r="G117" s="539">
        <v>2</v>
      </c>
      <c r="H117" s="457">
        <v>16</v>
      </c>
      <c r="I117" s="469">
        <v>7</v>
      </c>
      <c r="J117" s="470">
        <v>9</v>
      </c>
      <c r="K117" s="457">
        <v>4</v>
      </c>
      <c r="L117" s="469">
        <v>1</v>
      </c>
      <c r="M117" s="470">
        <v>3</v>
      </c>
      <c r="N117" s="473">
        <v>0</v>
      </c>
      <c r="O117" s="467">
        <v>2</v>
      </c>
      <c r="P117" s="467">
        <v>1</v>
      </c>
      <c r="Q117" s="468">
        <v>44</v>
      </c>
      <c r="R117" s="218"/>
    </row>
    <row r="118" spans="1:18" ht="21" customHeight="1" x14ac:dyDescent="0.3">
      <c r="A118" s="442" t="s">
        <v>206</v>
      </c>
      <c r="B118" s="457">
        <v>4</v>
      </c>
      <c r="C118" s="540">
        <v>3</v>
      </c>
      <c r="D118" s="538">
        <v>1</v>
      </c>
      <c r="E118" s="538">
        <v>0</v>
      </c>
      <c r="F118" s="538">
        <v>0</v>
      </c>
      <c r="G118" s="539">
        <v>0</v>
      </c>
      <c r="H118" s="457">
        <v>2</v>
      </c>
      <c r="I118" s="469">
        <v>1</v>
      </c>
      <c r="J118" s="470">
        <v>1</v>
      </c>
      <c r="K118" s="457">
        <v>0</v>
      </c>
      <c r="L118" s="469">
        <v>0</v>
      </c>
      <c r="M118" s="470">
        <v>0</v>
      </c>
      <c r="N118" s="473">
        <v>0</v>
      </c>
      <c r="O118" s="467">
        <v>0</v>
      </c>
      <c r="P118" s="467">
        <v>0</v>
      </c>
      <c r="Q118" s="468">
        <v>6</v>
      </c>
      <c r="R118" s="218"/>
    </row>
    <row r="119" spans="1:18" ht="21" customHeight="1" x14ac:dyDescent="0.3">
      <c r="A119" s="442" t="s">
        <v>207</v>
      </c>
      <c r="B119" s="457">
        <v>4</v>
      </c>
      <c r="C119" s="540">
        <v>2</v>
      </c>
      <c r="D119" s="538">
        <v>1</v>
      </c>
      <c r="E119" s="538">
        <v>1</v>
      </c>
      <c r="F119" s="538">
        <v>0</v>
      </c>
      <c r="G119" s="539">
        <v>0</v>
      </c>
      <c r="H119" s="457">
        <v>3</v>
      </c>
      <c r="I119" s="469">
        <v>1</v>
      </c>
      <c r="J119" s="476">
        <v>2</v>
      </c>
      <c r="K119" s="457">
        <v>1</v>
      </c>
      <c r="L119" s="471">
        <v>1</v>
      </c>
      <c r="M119" s="474">
        <v>0</v>
      </c>
      <c r="N119" s="472">
        <v>0</v>
      </c>
      <c r="O119" s="467">
        <v>0</v>
      </c>
      <c r="P119" s="467">
        <v>0</v>
      </c>
      <c r="Q119" s="468">
        <v>8</v>
      </c>
      <c r="R119" s="218"/>
    </row>
    <row r="120" spans="1:18" ht="21" customHeight="1" x14ac:dyDescent="0.3">
      <c r="A120" s="442" t="s">
        <v>209</v>
      </c>
      <c r="B120" s="457">
        <v>92</v>
      </c>
      <c r="C120" s="540">
        <v>41</v>
      </c>
      <c r="D120" s="538">
        <v>32</v>
      </c>
      <c r="E120" s="538">
        <v>12</v>
      </c>
      <c r="F120" s="538">
        <v>1</v>
      </c>
      <c r="G120" s="539">
        <v>6</v>
      </c>
      <c r="H120" s="457">
        <v>38</v>
      </c>
      <c r="I120" s="469">
        <v>15</v>
      </c>
      <c r="J120" s="470">
        <v>23</v>
      </c>
      <c r="K120" s="457">
        <v>11</v>
      </c>
      <c r="L120" s="469">
        <v>5</v>
      </c>
      <c r="M120" s="474">
        <v>6</v>
      </c>
      <c r="N120" s="473">
        <v>0</v>
      </c>
      <c r="O120" s="467">
        <v>5</v>
      </c>
      <c r="P120" s="467">
        <v>1</v>
      </c>
      <c r="Q120" s="468">
        <v>147</v>
      </c>
      <c r="R120" s="218"/>
    </row>
    <row r="121" spans="1:18" ht="21" customHeight="1" x14ac:dyDescent="0.3">
      <c r="A121" s="442" t="s">
        <v>342</v>
      </c>
      <c r="B121" s="457">
        <v>54</v>
      </c>
      <c r="C121" s="540">
        <v>18</v>
      </c>
      <c r="D121" s="538">
        <v>16</v>
      </c>
      <c r="E121" s="538">
        <v>15</v>
      </c>
      <c r="F121" s="538">
        <v>1</v>
      </c>
      <c r="G121" s="539">
        <v>4</v>
      </c>
      <c r="H121" s="457">
        <v>28</v>
      </c>
      <c r="I121" s="477">
        <v>10</v>
      </c>
      <c r="J121" s="470">
        <v>18</v>
      </c>
      <c r="K121" s="457">
        <v>8</v>
      </c>
      <c r="L121" s="469">
        <v>2</v>
      </c>
      <c r="M121" s="475">
        <v>6</v>
      </c>
      <c r="N121" s="473">
        <v>0</v>
      </c>
      <c r="O121" s="467">
        <v>0</v>
      </c>
      <c r="P121" s="467">
        <v>0</v>
      </c>
      <c r="Q121" s="468">
        <v>90</v>
      </c>
      <c r="R121" s="218"/>
    </row>
    <row r="122" spans="1:18" ht="21" customHeight="1" x14ac:dyDescent="0.3">
      <c r="A122" s="442" t="s">
        <v>210</v>
      </c>
      <c r="B122" s="457">
        <v>11</v>
      </c>
      <c r="C122" s="540">
        <v>6</v>
      </c>
      <c r="D122" s="538">
        <v>4</v>
      </c>
      <c r="E122" s="538">
        <v>0</v>
      </c>
      <c r="F122" s="538">
        <v>0</v>
      </c>
      <c r="G122" s="539">
        <v>1</v>
      </c>
      <c r="H122" s="457">
        <v>6</v>
      </c>
      <c r="I122" s="469">
        <v>4</v>
      </c>
      <c r="J122" s="470">
        <v>2</v>
      </c>
      <c r="K122" s="457">
        <v>2</v>
      </c>
      <c r="L122" s="469">
        <v>1</v>
      </c>
      <c r="M122" s="470">
        <v>1</v>
      </c>
      <c r="N122" s="473">
        <v>0</v>
      </c>
      <c r="O122" s="467">
        <v>0</v>
      </c>
      <c r="P122" s="467">
        <v>0</v>
      </c>
      <c r="Q122" s="468">
        <v>19</v>
      </c>
      <c r="R122" s="218"/>
    </row>
    <row r="123" spans="1:18" ht="21" customHeight="1" x14ac:dyDescent="0.3">
      <c r="A123" s="442" t="s">
        <v>211</v>
      </c>
      <c r="B123" s="457">
        <v>28</v>
      </c>
      <c r="C123" s="540">
        <v>14</v>
      </c>
      <c r="D123" s="538">
        <v>9</v>
      </c>
      <c r="E123" s="538">
        <v>3</v>
      </c>
      <c r="F123" s="538">
        <v>0</v>
      </c>
      <c r="G123" s="539">
        <v>2</v>
      </c>
      <c r="H123" s="457">
        <v>9</v>
      </c>
      <c r="I123" s="469">
        <v>4</v>
      </c>
      <c r="J123" s="470">
        <v>5</v>
      </c>
      <c r="K123" s="457">
        <v>4</v>
      </c>
      <c r="L123" s="469">
        <v>1</v>
      </c>
      <c r="M123" s="470">
        <v>3</v>
      </c>
      <c r="N123" s="473">
        <v>0</v>
      </c>
      <c r="O123" s="467">
        <v>3</v>
      </c>
      <c r="P123" s="467">
        <v>1</v>
      </c>
      <c r="Q123" s="468">
        <v>45</v>
      </c>
      <c r="R123" s="218"/>
    </row>
    <row r="124" spans="1:18" ht="21" customHeight="1" x14ac:dyDescent="0.3">
      <c r="A124" s="442" t="s">
        <v>212</v>
      </c>
      <c r="B124" s="457">
        <v>1637</v>
      </c>
      <c r="C124" s="540">
        <v>691</v>
      </c>
      <c r="D124" s="538">
        <v>486</v>
      </c>
      <c r="E124" s="538">
        <v>315</v>
      </c>
      <c r="F124" s="538">
        <v>29</v>
      </c>
      <c r="G124" s="539">
        <v>116</v>
      </c>
      <c r="H124" s="457">
        <v>963</v>
      </c>
      <c r="I124" s="469">
        <v>390</v>
      </c>
      <c r="J124" s="475">
        <v>573</v>
      </c>
      <c r="K124" s="457">
        <v>409</v>
      </c>
      <c r="L124" s="469">
        <v>190</v>
      </c>
      <c r="M124" s="470">
        <v>218</v>
      </c>
      <c r="N124" s="473">
        <v>1</v>
      </c>
      <c r="O124" s="467">
        <v>136</v>
      </c>
      <c r="P124" s="467">
        <v>76</v>
      </c>
      <c r="Q124" s="468">
        <v>3221</v>
      </c>
      <c r="R124" s="218"/>
    </row>
    <row r="125" spans="1:18" ht="21" customHeight="1" x14ac:dyDescent="0.3">
      <c r="A125" s="442" t="s">
        <v>213</v>
      </c>
      <c r="B125" s="457">
        <v>5</v>
      </c>
      <c r="C125" s="540">
        <v>2</v>
      </c>
      <c r="D125" s="538">
        <v>3</v>
      </c>
      <c r="E125" s="538">
        <v>0</v>
      </c>
      <c r="F125" s="538">
        <v>0</v>
      </c>
      <c r="G125" s="539">
        <v>0</v>
      </c>
      <c r="H125" s="457">
        <v>1</v>
      </c>
      <c r="I125" s="469">
        <v>0</v>
      </c>
      <c r="J125" s="470">
        <v>1</v>
      </c>
      <c r="K125" s="457">
        <v>0</v>
      </c>
      <c r="L125" s="469">
        <v>0</v>
      </c>
      <c r="M125" s="470">
        <v>0</v>
      </c>
      <c r="N125" s="473">
        <v>0</v>
      </c>
      <c r="O125" s="467">
        <v>0</v>
      </c>
      <c r="P125" s="467">
        <v>0</v>
      </c>
      <c r="Q125" s="468">
        <v>6</v>
      </c>
      <c r="R125" s="218"/>
    </row>
    <row r="126" spans="1:18" ht="21" customHeight="1" x14ac:dyDescent="0.3">
      <c r="A126" s="442" t="s">
        <v>357</v>
      </c>
      <c r="B126" s="457">
        <v>127</v>
      </c>
      <c r="C126" s="540">
        <v>67</v>
      </c>
      <c r="D126" s="538">
        <v>36</v>
      </c>
      <c r="E126" s="538">
        <v>20</v>
      </c>
      <c r="F126" s="538">
        <v>1</v>
      </c>
      <c r="G126" s="539">
        <v>3</v>
      </c>
      <c r="H126" s="457">
        <v>143</v>
      </c>
      <c r="I126" s="469">
        <v>58</v>
      </c>
      <c r="J126" s="470">
        <v>85</v>
      </c>
      <c r="K126" s="457">
        <v>30</v>
      </c>
      <c r="L126" s="469">
        <v>9</v>
      </c>
      <c r="M126" s="470">
        <v>21</v>
      </c>
      <c r="N126" s="473">
        <v>0</v>
      </c>
      <c r="O126" s="467">
        <v>4</v>
      </c>
      <c r="P126" s="467">
        <v>1</v>
      </c>
      <c r="Q126" s="468">
        <v>305</v>
      </c>
      <c r="R126" s="218"/>
    </row>
    <row r="127" spans="1:18" ht="21" customHeight="1" x14ac:dyDescent="0.3">
      <c r="A127" s="442" t="s">
        <v>214</v>
      </c>
      <c r="B127" s="457">
        <v>1</v>
      </c>
      <c r="C127" s="540">
        <v>1</v>
      </c>
      <c r="D127" s="538">
        <v>0</v>
      </c>
      <c r="E127" s="538">
        <v>0</v>
      </c>
      <c r="F127" s="538">
        <v>0</v>
      </c>
      <c r="G127" s="539">
        <v>0</v>
      </c>
      <c r="H127" s="457">
        <v>0</v>
      </c>
      <c r="I127" s="471">
        <v>0</v>
      </c>
      <c r="J127" s="470">
        <v>0</v>
      </c>
      <c r="K127" s="457">
        <v>1</v>
      </c>
      <c r="L127" s="471">
        <v>1</v>
      </c>
      <c r="M127" s="474">
        <v>0</v>
      </c>
      <c r="N127" s="472">
        <v>0</v>
      </c>
      <c r="O127" s="467">
        <v>0</v>
      </c>
      <c r="P127" s="467">
        <v>0</v>
      </c>
      <c r="Q127" s="468">
        <v>2</v>
      </c>
      <c r="R127" s="218"/>
    </row>
    <row r="128" spans="1:18" ht="21" customHeight="1" x14ac:dyDescent="0.3">
      <c r="A128" s="442" t="s">
        <v>215</v>
      </c>
      <c r="B128" s="457">
        <v>1845</v>
      </c>
      <c r="C128" s="540">
        <v>878</v>
      </c>
      <c r="D128" s="538">
        <v>559</v>
      </c>
      <c r="E128" s="538">
        <v>330</v>
      </c>
      <c r="F128" s="538">
        <v>14</v>
      </c>
      <c r="G128" s="539">
        <v>64</v>
      </c>
      <c r="H128" s="457">
        <v>972</v>
      </c>
      <c r="I128" s="471">
        <v>330</v>
      </c>
      <c r="J128" s="470">
        <v>642</v>
      </c>
      <c r="K128" s="457">
        <v>388</v>
      </c>
      <c r="L128" s="469">
        <v>178</v>
      </c>
      <c r="M128" s="470">
        <v>210</v>
      </c>
      <c r="N128" s="473">
        <v>0</v>
      </c>
      <c r="O128" s="467">
        <v>80</v>
      </c>
      <c r="P128" s="467">
        <v>20</v>
      </c>
      <c r="Q128" s="468">
        <v>3305</v>
      </c>
      <c r="R128" s="218"/>
    </row>
    <row r="129" spans="1:18" ht="21" customHeight="1" x14ac:dyDescent="0.3">
      <c r="A129" s="442" t="s">
        <v>216</v>
      </c>
      <c r="B129" s="457">
        <v>25</v>
      </c>
      <c r="C129" s="540">
        <v>14</v>
      </c>
      <c r="D129" s="538">
        <v>8</v>
      </c>
      <c r="E129" s="538">
        <v>1</v>
      </c>
      <c r="F129" s="538">
        <v>1</v>
      </c>
      <c r="G129" s="539">
        <v>1</v>
      </c>
      <c r="H129" s="457">
        <v>8</v>
      </c>
      <c r="I129" s="480">
        <v>3</v>
      </c>
      <c r="J129" s="475">
        <v>5</v>
      </c>
      <c r="K129" s="457">
        <v>3</v>
      </c>
      <c r="L129" s="469">
        <v>1</v>
      </c>
      <c r="M129" s="474">
        <v>2</v>
      </c>
      <c r="N129" s="473">
        <v>0</v>
      </c>
      <c r="O129" s="467">
        <v>0</v>
      </c>
      <c r="P129" s="467">
        <v>1</v>
      </c>
      <c r="Q129" s="468">
        <v>37</v>
      </c>
      <c r="R129" s="218"/>
    </row>
    <row r="130" spans="1:18" ht="21" customHeight="1" x14ac:dyDescent="0.3">
      <c r="A130" s="442" t="s">
        <v>343</v>
      </c>
      <c r="B130" s="457">
        <v>310</v>
      </c>
      <c r="C130" s="540">
        <v>130</v>
      </c>
      <c r="D130" s="538">
        <v>91</v>
      </c>
      <c r="E130" s="538">
        <v>71</v>
      </c>
      <c r="F130" s="538">
        <v>1</v>
      </c>
      <c r="G130" s="539">
        <v>17</v>
      </c>
      <c r="H130" s="457">
        <v>163</v>
      </c>
      <c r="I130" s="469">
        <v>47</v>
      </c>
      <c r="J130" s="470">
        <v>116</v>
      </c>
      <c r="K130" s="457">
        <v>52</v>
      </c>
      <c r="L130" s="469">
        <v>24</v>
      </c>
      <c r="M130" s="470">
        <v>28</v>
      </c>
      <c r="N130" s="473">
        <v>0</v>
      </c>
      <c r="O130" s="467">
        <v>4</v>
      </c>
      <c r="P130" s="467">
        <v>3</v>
      </c>
      <c r="Q130" s="468">
        <v>532</v>
      </c>
      <c r="R130" s="218"/>
    </row>
    <row r="131" spans="1:18" ht="21" customHeight="1" x14ac:dyDescent="0.3">
      <c r="A131" s="442" t="s">
        <v>344</v>
      </c>
      <c r="B131" s="457">
        <v>1218</v>
      </c>
      <c r="C131" s="540">
        <v>586</v>
      </c>
      <c r="D131" s="538">
        <v>368</v>
      </c>
      <c r="E131" s="538">
        <v>183</v>
      </c>
      <c r="F131" s="538">
        <v>22</v>
      </c>
      <c r="G131" s="539">
        <v>59</v>
      </c>
      <c r="H131" s="457">
        <v>550</v>
      </c>
      <c r="I131" s="469">
        <v>209</v>
      </c>
      <c r="J131" s="470">
        <v>341</v>
      </c>
      <c r="K131" s="457">
        <v>295</v>
      </c>
      <c r="L131" s="469">
        <v>159</v>
      </c>
      <c r="M131" s="470">
        <v>136</v>
      </c>
      <c r="N131" s="473">
        <v>0</v>
      </c>
      <c r="O131" s="467">
        <v>63</v>
      </c>
      <c r="P131" s="467">
        <v>100</v>
      </c>
      <c r="Q131" s="468">
        <v>2226</v>
      </c>
      <c r="R131" s="218"/>
    </row>
    <row r="132" spans="1:18" ht="21" customHeight="1" x14ac:dyDescent="0.3">
      <c r="A132" s="442" t="s">
        <v>358</v>
      </c>
      <c r="B132" s="457">
        <v>529</v>
      </c>
      <c r="C132" s="540">
        <v>269</v>
      </c>
      <c r="D132" s="538">
        <v>154</v>
      </c>
      <c r="E132" s="538">
        <v>91</v>
      </c>
      <c r="F132" s="538">
        <v>1</v>
      </c>
      <c r="G132" s="539">
        <v>14</v>
      </c>
      <c r="H132" s="457">
        <v>269</v>
      </c>
      <c r="I132" s="469">
        <v>96</v>
      </c>
      <c r="J132" s="470">
        <v>173</v>
      </c>
      <c r="K132" s="457">
        <v>107</v>
      </c>
      <c r="L132" s="469">
        <v>52</v>
      </c>
      <c r="M132" s="470">
        <v>55</v>
      </c>
      <c r="N132" s="473">
        <v>0</v>
      </c>
      <c r="O132" s="467">
        <v>27</v>
      </c>
      <c r="P132" s="467">
        <v>9</v>
      </c>
      <c r="Q132" s="468">
        <v>941</v>
      </c>
      <c r="R132" s="218"/>
    </row>
    <row r="133" spans="1:18" ht="21" customHeight="1" x14ac:dyDescent="0.3">
      <c r="A133" s="442" t="s">
        <v>217</v>
      </c>
      <c r="B133" s="457">
        <v>723</v>
      </c>
      <c r="C133" s="540">
        <v>355</v>
      </c>
      <c r="D133" s="538">
        <v>210</v>
      </c>
      <c r="E133" s="538">
        <v>126</v>
      </c>
      <c r="F133" s="538">
        <v>7</v>
      </c>
      <c r="G133" s="539">
        <v>25</v>
      </c>
      <c r="H133" s="457">
        <v>277</v>
      </c>
      <c r="I133" s="469">
        <v>117</v>
      </c>
      <c r="J133" s="470">
        <v>160</v>
      </c>
      <c r="K133" s="457">
        <v>123</v>
      </c>
      <c r="L133" s="469">
        <v>67</v>
      </c>
      <c r="M133" s="470">
        <v>55</v>
      </c>
      <c r="N133" s="473">
        <v>1</v>
      </c>
      <c r="O133" s="467">
        <v>18</v>
      </c>
      <c r="P133" s="467">
        <v>16</v>
      </c>
      <c r="Q133" s="468">
        <v>1157</v>
      </c>
      <c r="R133" s="218"/>
    </row>
    <row r="134" spans="1:18" ht="21" customHeight="1" x14ac:dyDescent="0.3">
      <c r="A134" s="442" t="s">
        <v>218</v>
      </c>
      <c r="B134" s="457">
        <v>322</v>
      </c>
      <c r="C134" s="540">
        <v>165</v>
      </c>
      <c r="D134" s="538">
        <v>109</v>
      </c>
      <c r="E134" s="538">
        <v>37</v>
      </c>
      <c r="F134" s="538">
        <v>2</v>
      </c>
      <c r="G134" s="539">
        <v>9</v>
      </c>
      <c r="H134" s="457">
        <v>183</v>
      </c>
      <c r="I134" s="469">
        <v>80</v>
      </c>
      <c r="J134" s="470">
        <v>103</v>
      </c>
      <c r="K134" s="457">
        <v>75</v>
      </c>
      <c r="L134" s="469">
        <v>28</v>
      </c>
      <c r="M134" s="470">
        <v>47</v>
      </c>
      <c r="N134" s="473">
        <v>0</v>
      </c>
      <c r="O134" s="467">
        <v>17</v>
      </c>
      <c r="P134" s="467">
        <v>3</v>
      </c>
      <c r="Q134" s="468">
        <v>600</v>
      </c>
      <c r="R134" s="218"/>
    </row>
    <row r="135" spans="1:18" ht="32.25" customHeight="1" x14ac:dyDescent="0.3">
      <c r="A135" s="442" t="s">
        <v>219</v>
      </c>
      <c r="B135" s="457">
        <v>2391</v>
      </c>
      <c r="C135" s="540">
        <v>1019</v>
      </c>
      <c r="D135" s="538">
        <v>754</v>
      </c>
      <c r="E135" s="538">
        <v>503</v>
      </c>
      <c r="F135" s="538">
        <v>35</v>
      </c>
      <c r="G135" s="539">
        <v>80</v>
      </c>
      <c r="H135" s="457">
        <v>1480</v>
      </c>
      <c r="I135" s="469">
        <v>435</v>
      </c>
      <c r="J135" s="470">
        <v>1045</v>
      </c>
      <c r="K135" s="457">
        <v>531</v>
      </c>
      <c r="L135" s="469">
        <v>270</v>
      </c>
      <c r="M135" s="470">
        <v>261</v>
      </c>
      <c r="N135" s="473">
        <v>0</v>
      </c>
      <c r="O135" s="467">
        <v>34</v>
      </c>
      <c r="P135" s="467">
        <v>39</v>
      </c>
      <c r="Q135" s="468">
        <v>4475</v>
      </c>
      <c r="R135" s="218"/>
    </row>
    <row r="136" spans="1:18" ht="29.25" customHeight="1" x14ac:dyDescent="0.3">
      <c r="A136" s="442" t="s">
        <v>220</v>
      </c>
      <c r="B136" s="457">
        <v>42</v>
      </c>
      <c r="C136" s="540">
        <v>25</v>
      </c>
      <c r="D136" s="538">
        <v>8</v>
      </c>
      <c r="E136" s="538">
        <v>6</v>
      </c>
      <c r="F136" s="538">
        <v>0</v>
      </c>
      <c r="G136" s="539">
        <v>3</v>
      </c>
      <c r="H136" s="457">
        <v>14</v>
      </c>
      <c r="I136" s="469">
        <v>4</v>
      </c>
      <c r="J136" s="470">
        <v>10</v>
      </c>
      <c r="K136" s="457">
        <v>6</v>
      </c>
      <c r="L136" s="469">
        <v>3</v>
      </c>
      <c r="M136" s="470">
        <v>3</v>
      </c>
      <c r="N136" s="473">
        <v>0</v>
      </c>
      <c r="O136" s="467">
        <v>1</v>
      </c>
      <c r="P136" s="467">
        <v>3</v>
      </c>
      <c r="Q136" s="468">
        <v>66</v>
      </c>
      <c r="R136" s="218"/>
    </row>
    <row r="137" spans="1:18" ht="21" customHeight="1" x14ac:dyDescent="0.3">
      <c r="A137" s="442" t="s">
        <v>221</v>
      </c>
      <c r="B137" s="457">
        <v>12</v>
      </c>
      <c r="C137" s="540">
        <v>7</v>
      </c>
      <c r="D137" s="538">
        <v>2</v>
      </c>
      <c r="E137" s="538">
        <v>0</v>
      </c>
      <c r="F137" s="538">
        <v>0</v>
      </c>
      <c r="G137" s="539">
        <v>3</v>
      </c>
      <c r="H137" s="457">
        <v>9</v>
      </c>
      <c r="I137" s="469">
        <v>4</v>
      </c>
      <c r="J137" s="470">
        <v>5</v>
      </c>
      <c r="K137" s="457">
        <v>5</v>
      </c>
      <c r="L137" s="469">
        <v>4</v>
      </c>
      <c r="M137" s="470">
        <v>1</v>
      </c>
      <c r="N137" s="473">
        <v>0</v>
      </c>
      <c r="O137" s="467">
        <v>2</v>
      </c>
      <c r="P137" s="467">
        <v>2</v>
      </c>
      <c r="Q137" s="468">
        <v>30</v>
      </c>
      <c r="R137" s="218"/>
    </row>
    <row r="138" spans="1:18" ht="21" customHeight="1" x14ac:dyDescent="0.3">
      <c r="A138" s="442" t="s">
        <v>222</v>
      </c>
      <c r="B138" s="457">
        <v>58</v>
      </c>
      <c r="C138" s="540">
        <v>30</v>
      </c>
      <c r="D138" s="538">
        <v>15</v>
      </c>
      <c r="E138" s="538">
        <v>7</v>
      </c>
      <c r="F138" s="538">
        <v>0</v>
      </c>
      <c r="G138" s="539">
        <v>6</v>
      </c>
      <c r="H138" s="457">
        <v>35</v>
      </c>
      <c r="I138" s="469">
        <v>12</v>
      </c>
      <c r="J138" s="470">
        <v>23</v>
      </c>
      <c r="K138" s="457">
        <v>10</v>
      </c>
      <c r="L138" s="469">
        <v>6</v>
      </c>
      <c r="M138" s="474">
        <v>4</v>
      </c>
      <c r="N138" s="473">
        <v>0</v>
      </c>
      <c r="O138" s="467">
        <v>6</v>
      </c>
      <c r="P138" s="467">
        <v>3</v>
      </c>
      <c r="Q138" s="468">
        <v>112</v>
      </c>
      <c r="R138" s="218"/>
    </row>
    <row r="139" spans="1:18" ht="21" customHeight="1" x14ac:dyDescent="0.3">
      <c r="A139" s="442" t="s">
        <v>223</v>
      </c>
      <c r="B139" s="457">
        <v>6</v>
      </c>
      <c r="C139" s="540">
        <v>2</v>
      </c>
      <c r="D139" s="538">
        <v>3</v>
      </c>
      <c r="E139" s="538">
        <v>1</v>
      </c>
      <c r="F139" s="538">
        <v>0</v>
      </c>
      <c r="G139" s="539">
        <v>0</v>
      </c>
      <c r="H139" s="457">
        <v>4</v>
      </c>
      <c r="I139" s="469">
        <v>0</v>
      </c>
      <c r="J139" s="470">
        <v>4</v>
      </c>
      <c r="K139" s="457">
        <v>1</v>
      </c>
      <c r="L139" s="469">
        <v>0</v>
      </c>
      <c r="M139" s="470">
        <v>1</v>
      </c>
      <c r="N139" s="473">
        <v>0</v>
      </c>
      <c r="O139" s="467">
        <v>0</v>
      </c>
      <c r="P139" s="467">
        <v>0</v>
      </c>
      <c r="Q139" s="468">
        <v>11</v>
      </c>
      <c r="R139" s="218"/>
    </row>
    <row r="140" spans="1:18" ht="21" customHeight="1" x14ac:dyDescent="0.3">
      <c r="A140" s="442" t="s">
        <v>224</v>
      </c>
      <c r="B140" s="457">
        <v>122</v>
      </c>
      <c r="C140" s="540">
        <v>67</v>
      </c>
      <c r="D140" s="538">
        <v>23</v>
      </c>
      <c r="E140" s="538">
        <v>22</v>
      </c>
      <c r="F140" s="538">
        <v>0</v>
      </c>
      <c r="G140" s="539">
        <v>10</v>
      </c>
      <c r="H140" s="457">
        <v>61</v>
      </c>
      <c r="I140" s="469">
        <v>17</v>
      </c>
      <c r="J140" s="470">
        <v>44</v>
      </c>
      <c r="K140" s="457">
        <v>27</v>
      </c>
      <c r="L140" s="469">
        <v>14</v>
      </c>
      <c r="M140" s="470">
        <v>13</v>
      </c>
      <c r="N140" s="473">
        <v>0</v>
      </c>
      <c r="O140" s="467">
        <v>7</v>
      </c>
      <c r="P140" s="467">
        <v>5</v>
      </c>
      <c r="Q140" s="468">
        <v>222</v>
      </c>
      <c r="R140" s="218"/>
    </row>
    <row r="141" spans="1:18" ht="21" customHeight="1" x14ac:dyDescent="0.3">
      <c r="A141" s="442" t="s">
        <v>225</v>
      </c>
      <c r="B141" s="457">
        <v>225</v>
      </c>
      <c r="C141" s="540">
        <v>104</v>
      </c>
      <c r="D141" s="538">
        <v>63</v>
      </c>
      <c r="E141" s="538">
        <v>49</v>
      </c>
      <c r="F141" s="538">
        <v>3</v>
      </c>
      <c r="G141" s="539">
        <v>6</v>
      </c>
      <c r="H141" s="457">
        <v>145</v>
      </c>
      <c r="I141" s="471">
        <v>34</v>
      </c>
      <c r="J141" s="470">
        <v>111</v>
      </c>
      <c r="K141" s="457">
        <v>39</v>
      </c>
      <c r="L141" s="471">
        <v>19</v>
      </c>
      <c r="M141" s="470">
        <v>20</v>
      </c>
      <c r="N141" s="472">
        <v>0</v>
      </c>
      <c r="O141" s="467">
        <v>26</v>
      </c>
      <c r="P141" s="467">
        <v>8</v>
      </c>
      <c r="Q141" s="468">
        <v>443</v>
      </c>
      <c r="R141" s="218"/>
    </row>
    <row r="142" spans="1:18" ht="21" customHeight="1" x14ac:dyDescent="0.3">
      <c r="A142" s="442" t="s">
        <v>226</v>
      </c>
      <c r="B142" s="457">
        <v>4</v>
      </c>
      <c r="C142" s="540">
        <v>1</v>
      </c>
      <c r="D142" s="538">
        <v>0</v>
      </c>
      <c r="E142" s="538">
        <v>2</v>
      </c>
      <c r="F142" s="538">
        <v>0</v>
      </c>
      <c r="G142" s="539">
        <v>1</v>
      </c>
      <c r="H142" s="457">
        <v>2</v>
      </c>
      <c r="I142" s="469">
        <v>0</v>
      </c>
      <c r="J142" s="470">
        <v>2</v>
      </c>
      <c r="K142" s="457">
        <v>0</v>
      </c>
      <c r="L142" s="469">
        <v>0</v>
      </c>
      <c r="M142" s="470">
        <v>0</v>
      </c>
      <c r="N142" s="473">
        <v>0</v>
      </c>
      <c r="O142" s="467">
        <v>0</v>
      </c>
      <c r="P142" s="467">
        <v>0</v>
      </c>
      <c r="Q142" s="468">
        <v>6</v>
      </c>
      <c r="R142" s="218"/>
    </row>
    <row r="143" spans="1:18" ht="21" customHeight="1" x14ac:dyDescent="0.3">
      <c r="A143" s="442" t="s">
        <v>345</v>
      </c>
      <c r="B143" s="457">
        <v>252</v>
      </c>
      <c r="C143" s="540">
        <v>97</v>
      </c>
      <c r="D143" s="538">
        <v>80</v>
      </c>
      <c r="E143" s="538">
        <v>56</v>
      </c>
      <c r="F143" s="538">
        <v>5</v>
      </c>
      <c r="G143" s="539">
        <v>14</v>
      </c>
      <c r="H143" s="457">
        <v>120</v>
      </c>
      <c r="I143" s="469">
        <v>27</v>
      </c>
      <c r="J143" s="470">
        <v>93</v>
      </c>
      <c r="K143" s="457">
        <v>66</v>
      </c>
      <c r="L143" s="469">
        <v>30</v>
      </c>
      <c r="M143" s="470">
        <v>36</v>
      </c>
      <c r="N143" s="473">
        <v>0</v>
      </c>
      <c r="O143" s="467">
        <v>1</v>
      </c>
      <c r="P143" s="467">
        <v>1</v>
      </c>
      <c r="Q143" s="468">
        <v>440</v>
      </c>
      <c r="R143" s="218"/>
    </row>
    <row r="144" spans="1:18" ht="21" customHeight="1" x14ac:dyDescent="0.3">
      <c r="A144" s="442" t="s">
        <v>346</v>
      </c>
      <c r="B144" s="457">
        <v>104</v>
      </c>
      <c r="C144" s="540">
        <v>52</v>
      </c>
      <c r="D144" s="538">
        <v>36</v>
      </c>
      <c r="E144" s="538">
        <v>11</v>
      </c>
      <c r="F144" s="538">
        <v>0</v>
      </c>
      <c r="G144" s="539">
        <v>5</v>
      </c>
      <c r="H144" s="457">
        <v>55</v>
      </c>
      <c r="I144" s="477">
        <v>13</v>
      </c>
      <c r="J144" s="475">
        <v>42</v>
      </c>
      <c r="K144" s="457">
        <v>30</v>
      </c>
      <c r="L144" s="471">
        <v>17</v>
      </c>
      <c r="M144" s="474">
        <v>12</v>
      </c>
      <c r="N144" s="472">
        <v>1</v>
      </c>
      <c r="O144" s="467">
        <v>2</v>
      </c>
      <c r="P144" s="467">
        <v>2</v>
      </c>
      <c r="Q144" s="468">
        <v>193</v>
      </c>
      <c r="R144" s="218"/>
    </row>
    <row r="145" spans="1:18" ht="21" customHeight="1" x14ac:dyDescent="0.3">
      <c r="A145" s="442" t="s">
        <v>227</v>
      </c>
      <c r="B145" s="457">
        <v>105</v>
      </c>
      <c r="C145" s="540">
        <v>54</v>
      </c>
      <c r="D145" s="538">
        <v>36</v>
      </c>
      <c r="E145" s="538">
        <v>13</v>
      </c>
      <c r="F145" s="538">
        <v>1</v>
      </c>
      <c r="G145" s="539">
        <v>1</v>
      </c>
      <c r="H145" s="457">
        <v>39</v>
      </c>
      <c r="I145" s="469">
        <v>23</v>
      </c>
      <c r="J145" s="470">
        <v>16</v>
      </c>
      <c r="K145" s="457">
        <v>13</v>
      </c>
      <c r="L145" s="469">
        <v>5</v>
      </c>
      <c r="M145" s="470">
        <v>8</v>
      </c>
      <c r="N145" s="473">
        <v>0</v>
      </c>
      <c r="O145" s="467">
        <v>3</v>
      </c>
      <c r="P145" s="467">
        <v>3</v>
      </c>
      <c r="Q145" s="468">
        <v>163</v>
      </c>
      <c r="R145" s="218"/>
    </row>
    <row r="146" spans="1:18" ht="21" customHeight="1" x14ac:dyDescent="0.3">
      <c r="A146" s="442" t="s">
        <v>228</v>
      </c>
      <c r="B146" s="457">
        <v>51</v>
      </c>
      <c r="C146" s="540">
        <v>27</v>
      </c>
      <c r="D146" s="538">
        <v>18</v>
      </c>
      <c r="E146" s="538">
        <v>5</v>
      </c>
      <c r="F146" s="538">
        <v>0</v>
      </c>
      <c r="G146" s="539">
        <v>1</v>
      </c>
      <c r="H146" s="457">
        <v>15</v>
      </c>
      <c r="I146" s="469">
        <v>7</v>
      </c>
      <c r="J146" s="470">
        <v>8</v>
      </c>
      <c r="K146" s="457">
        <v>3</v>
      </c>
      <c r="L146" s="469">
        <v>1</v>
      </c>
      <c r="M146" s="470">
        <v>2</v>
      </c>
      <c r="N146" s="473">
        <v>0</v>
      </c>
      <c r="O146" s="467">
        <v>1</v>
      </c>
      <c r="P146" s="467">
        <v>4</v>
      </c>
      <c r="Q146" s="468">
        <v>74</v>
      </c>
      <c r="R146" s="218"/>
    </row>
    <row r="147" spans="1:18" ht="21" customHeight="1" x14ac:dyDescent="0.3">
      <c r="A147" s="442" t="s">
        <v>229</v>
      </c>
      <c r="B147" s="457">
        <v>3874</v>
      </c>
      <c r="C147" s="540">
        <v>1772</v>
      </c>
      <c r="D147" s="538">
        <v>1201</v>
      </c>
      <c r="E147" s="538">
        <v>626</v>
      </c>
      <c r="F147" s="538">
        <v>57</v>
      </c>
      <c r="G147" s="539">
        <v>218</v>
      </c>
      <c r="H147" s="457">
        <v>1885</v>
      </c>
      <c r="I147" s="469">
        <v>757</v>
      </c>
      <c r="J147" s="470">
        <v>1128</v>
      </c>
      <c r="K147" s="457">
        <v>933</v>
      </c>
      <c r="L147" s="469">
        <v>494</v>
      </c>
      <c r="M147" s="470">
        <v>435</v>
      </c>
      <c r="N147" s="473">
        <v>4</v>
      </c>
      <c r="O147" s="467">
        <v>224</v>
      </c>
      <c r="P147" s="467">
        <v>119</v>
      </c>
      <c r="Q147" s="468">
        <v>7035</v>
      </c>
      <c r="R147" s="218"/>
    </row>
    <row r="148" spans="1:18" ht="21" customHeight="1" x14ac:dyDescent="0.3">
      <c r="A148" s="442" t="s">
        <v>230</v>
      </c>
      <c r="B148" s="457">
        <v>236</v>
      </c>
      <c r="C148" s="540">
        <v>111</v>
      </c>
      <c r="D148" s="538">
        <v>69</v>
      </c>
      <c r="E148" s="538">
        <v>30</v>
      </c>
      <c r="F148" s="538">
        <v>2</v>
      </c>
      <c r="G148" s="539">
        <v>24</v>
      </c>
      <c r="H148" s="457">
        <v>134</v>
      </c>
      <c r="I148" s="469">
        <v>35</v>
      </c>
      <c r="J148" s="470">
        <v>99</v>
      </c>
      <c r="K148" s="457">
        <v>47</v>
      </c>
      <c r="L148" s="469">
        <v>20</v>
      </c>
      <c r="M148" s="470">
        <v>27</v>
      </c>
      <c r="N148" s="473">
        <v>0</v>
      </c>
      <c r="O148" s="467">
        <v>18</v>
      </c>
      <c r="P148" s="467">
        <v>8</v>
      </c>
      <c r="Q148" s="468">
        <v>443</v>
      </c>
      <c r="R148" s="218"/>
    </row>
    <row r="149" spans="1:18" ht="21" customHeight="1" x14ac:dyDescent="0.3">
      <c r="A149" s="442" t="s">
        <v>231</v>
      </c>
      <c r="B149" s="457">
        <v>109</v>
      </c>
      <c r="C149" s="540">
        <v>51</v>
      </c>
      <c r="D149" s="538">
        <v>32</v>
      </c>
      <c r="E149" s="538">
        <v>16</v>
      </c>
      <c r="F149" s="538">
        <v>0</v>
      </c>
      <c r="G149" s="539">
        <v>10</v>
      </c>
      <c r="H149" s="457">
        <v>75</v>
      </c>
      <c r="I149" s="469">
        <v>27</v>
      </c>
      <c r="J149" s="470">
        <v>48</v>
      </c>
      <c r="K149" s="457">
        <v>25</v>
      </c>
      <c r="L149" s="469">
        <v>13</v>
      </c>
      <c r="M149" s="470">
        <v>12</v>
      </c>
      <c r="N149" s="473">
        <v>0</v>
      </c>
      <c r="O149" s="467">
        <v>4</v>
      </c>
      <c r="P149" s="467">
        <v>4</v>
      </c>
      <c r="Q149" s="468">
        <v>217</v>
      </c>
      <c r="R149" s="218"/>
    </row>
    <row r="150" spans="1:18" ht="21" customHeight="1" x14ac:dyDescent="0.3">
      <c r="A150" s="442" t="s">
        <v>232</v>
      </c>
      <c r="B150" s="457">
        <v>148</v>
      </c>
      <c r="C150" s="540">
        <v>70</v>
      </c>
      <c r="D150" s="538">
        <v>41</v>
      </c>
      <c r="E150" s="538">
        <v>33</v>
      </c>
      <c r="F150" s="538">
        <v>2</v>
      </c>
      <c r="G150" s="539">
        <v>2</v>
      </c>
      <c r="H150" s="457">
        <v>53</v>
      </c>
      <c r="I150" s="469">
        <v>17</v>
      </c>
      <c r="J150" s="470">
        <v>36</v>
      </c>
      <c r="K150" s="457">
        <v>31</v>
      </c>
      <c r="L150" s="469">
        <v>12</v>
      </c>
      <c r="M150" s="470">
        <v>19</v>
      </c>
      <c r="N150" s="473">
        <v>0</v>
      </c>
      <c r="O150" s="467">
        <v>2</v>
      </c>
      <c r="P150" s="467">
        <v>4</v>
      </c>
      <c r="Q150" s="468">
        <v>238</v>
      </c>
      <c r="R150" s="218"/>
    </row>
    <row r="151" spans="1:18" ht="21" customHeight="1" x14ac:dyDescent="0.3">
      <c r="A151" s="442" t="s">
        <v>233</v>
      </c>
      <c r="B151" s="457">
        <v>540</v>
      </c>
      <c r="C151" s="540">
        <v>242</v>
      </c>
      <c r="D151" s="538">
        <v>174</v>
      </c>
      <c r="E151" s="538">
        <v>102</v>
      </c>
      <c r="F151" s="538">
        <v>4</v>
      </c>
      <c r="G151" s="539">
        <v>18</v>
      </c>
      <c r="H151" s="457">
        <v>283</v>
      </c>
      <c r="I151" s="469">
        <v>112</v>
      </c>
      <c r="J151" s="470">
        <v>171</v>
      </c>
      <c r="K151" s="457">
        <v>77</v>
      </c>
      <c r="L151" s="469">
        <v>37</v>
      </c>
      <c r="M151" s="470">
        <v>40</v>
      </c>
      <c r="N151" s="473">
        <v>0</v>
      </c>
      <c r="O151" s="467">
        <v>24</v>
      </c>
      <c r="P151" s="467">
        <v>6</v>
      </c>
      <c r="Q151" s="468">
        <v>930</v>
      </c>
      <c r="R151" s="218"/>
    </row>
    <row r="152" spans="1:18" ht="21" customHeight="1" x14ac:dyDescent="0.3">
      <c r="A152" s="442" t="s">
        <v>347</v>
      </c>
      <c r="B152" s="457">
        <v>26</v>
      </c>
      <c r="C152" s="540">
        <v>9</v>
      </c>
      <c r="D152" s="538">
        <v>6</v>
      </c>
      <c r="E152" s="538">
        <v>6</v>
      </c>
      <c r="F152" s="538">
        <v>2</v>
      </c>
      <c r="G152" s="539">
        <v>3</v>
      </c>
      <c r="H152" s="457">
        <v>17</v>
      </c>
      <c r="I152" s="469">
        <v>6</v>
      </c>
      <c r="J152" s="470">
        <v>11</v>
      </c>
      <c r="K152" s="457">
        <v>2</v>
      </c>
      <c r="L152" s="469">
        <v>2</v>
      </c>
      <c r="M152" s="470">
        <v>0</v>
      </c>
      <c r="N152" s="473">
        <v>0</v>
      </c>
      <c r="O152" s="467">
        <v>0</v>
      </c>
      <c r="P152" s="467">
        <v>1</v>
      </c>
      <c r="Q152" s="468">
        <v>46</v>
      </c>
      <c r="R152" s="218"/>
    </row>
    <row r="153" spans="1:18" ht="21" customHeight="1" x14ac:dyDescent="0.3">
      <c r="A153" s="442" t="s">
        <v>234</v>
      </c>
      <c r="B153" s="457">
        <v>192</v>
      </c>
      <c r="C153" s="540">
        <v>88</v>
      </c>
      <c r="D153" s="538">
        <v>56</v>
      </c>
      <c r="E153" s="538">
        <v>29</v>
      </c>
      <c r="F153" s="538">
        <v>5</v>
      </c>
      <c r="G153" s="539">
        <v>14</v>
      </c>
      <c r="H153" s="457">
        <v>125</v>
      </c>
      <c r="I153" s="469">
        <v>72</v>
      </c>
      <c r="J153" s="470">
        <v>53</v>
      </c>
      <c r="K153" s="457">
        <v>43</v>
      </c>
      <c r="L153" s="469">
        <v>20</v>
      </c>
      <c r="M153" s="470">
        <v>23</v>
      </c>
      <c r="N153" s="473">
        <v>0</v>
      </c>
      <c r="O153" s="467">
        <v>13</v>
      </c>
      <c r="P153" s="467">
        <v>25</v>
      </c>
      <c r="Q153" s="468">
        <v>398</v>
      </c>
      <c r="R153" s="218"/>
    </row>
    <row r="154" spans="1:18" ht="21" customHeight="1" x14ac:dyDescent="0.3">
      <c r="A154" s="442" t="s">
        <v>235</v>
      </c>
      <c r="B154" s="457">
        <v>66</v>
      </c>
      <c r="C154" s="540">
        <v>38</v>
      </c>
      <c r="D154" s="538">
        <v>14</v>
      </c>
      <c r="E154" s="538">
        <v>12</v>
      </c>
      <c r="F154" s="538">
        <v>0</v>
      </c>
      <c r="G154" s="539">
        <v>2</v>
      </c>
      <c r="H154" s="457">
        <v>21</v>
      </c>
      <c r="I154" s="480">
        <v>7</v>
      </c>
      <c r="J154" s="470">
        <v>14</v>
      </c>
      <c r="K154" s="457">
        <v>13</v>
      </c>
      <c r="L154" s="471">
        <v>6</v>
      </c>
      <c r="M154" s="470">
        <v>7</v>
      </c>
      <c r="N154" s="472">
        <v>0</v>
      </c>
      <c r="O154" s="467">
        <v>3</v>
      </c>
      <c r="P154" s="467">
        <v>1</v>
      </c>
      <c r="Q154" s="468">
        <v>104</v>
      </c>
      <c r="R154" s="218"/>
    </row>
    <row r="155" spans="1:18" ht="21" customHeight="1" x14ac:dyDescent="0.3">
      <c r="A155" s="442" t="s">
        <v>236</v>
      </c>
      <c r="B155" s="457">
        <v>54</v>
      </c>
      <c r="C155" s="540">
        <v>24</v>
      </c>
      <c r="D155" s="538">
        <v>16</v>
      </c>
      <c r="E155" s="538">
        <v>10</v>
      </c>
      <c r="F155" s="538">
        <v>1</v>
      </c>
      <c r="G155" s="539">
        <v>3</v>
      </c>
      <c r="H155" s="457">
        <v>14</v>
      </c>
      <c r="I155" s="469">
        <v>4</v>
      </c>
      <c r="J155" s="470">
        <v>10</v>
      </c>
      <c r="K155" s="457">
        <v>5</v>
      </c>
      <c r="L155" s="469">
        <v>3</v>
      </c>
      <c r="M155" s="470">
        <v>2</v>
      </c>
      <c r="N155" s="473">
        <v>0</v>
      </c>
      <c r="O155" s="467">
        <v>1</v>
      </c>
      <c r="P155" s="467">
        <v>1</v>
      </c>
      <c r="Q155" s="468">
        <v>75</v>
      </c>
      <c r="R155" s="218"/>
    </row>
    <row r="156" spans="1:18" ht="21" customHeight="1" x14ac:dyDescent="0.3">
      <c r="A156" s="442" t="s">
        <v>237</v>
      </c>
      <c r="B156" s="457">
        <v>44</v>
      </c>
      <c r="C156" s="540">
        <v>24</v>
      </c>
      <c r="D156" s="538">
        <v>9</v>
      </c>
      <c r="E156" s="538">
        <v>8</v>
      </c>
      <c r="F156" s="538">
        <v>1</v>
      </c>
      <c r="G156" s="539">
        <v>2</v>
      </c>
      <c r="H156" s="457">
        <v>8</v>
      </c>
      <c r="I156" s="469">
        <v>4</v>
      </c>
      <c r="J156" s="470">
        <v>4</v>
      </c>
      <c r="K156" s="457">
        <v>7</v>
      </c>
      <c r="L156" s="469">
        <v>0</v>
      </c>
      <c r="M156" s="470">
        <v>7</v>
      </c>
      <c r="N156" s="473">
        <v>0</v>
      </c>
      <c r="O156" s="467">
        <v>3</v>
      </c>
      <c r="P156" s="467">
        <v>0</v>
      </c>
      <c r="Q156" s="468">
        <v>62</v>
      </c>
      <c r="R156" s="218"/>
    </row>
    <row r="157" spans="1:18" ht="21" customHeight="1" x14ac:dyDescent="0.3">
      <c r="A157" s="442" t="s">
        <v>238</v>
      </c>
      <c r="B157" s="457">
        <v>25</v>
      </c>
      <c r="C157" s="540">
        <v>10</v>
      </c>
      <c r="D157" s="538">
        <v>11</v>
      </c>
      <c r="E157" s="538">
        <v>3</v>
      </c>
      <c r="F157" s="538">
        <v>0</v>
      </c>
      <c r="G157" s="539">
        <v>1</v>
      </c>
      <c r="H157" s="457">
        <v>12</v>
      </c>
      <c r="I157" s="469">
        <v>2</v>
      </c>
      <c r="J157" s="470">
        <v>10</v>
      </c>
      <c r="K157" s="457">
        <v>7</v>
      </c>
      <c r="L157" s="469">
        <v>3</v>
      </c>
      <c r="M157" s="470">
        <v>4</v>
      </c>
      <c r="N157" s="473">
        <v>0</v>
      </c>
      <c r="O157" s="467">
        <v>1</v>
      </c>
      <c r="P157" s="467">
        <v>0</v>
      </c>
      <c r="Q157" s="468">
        <v>45</v>
      </c>
      <c r="R157" s="218"/>
    </row>
    <row r="158" spans="1:18" ht="21" customHeight="1" x14ac:dyDescent="0.3">
      <c r="A158" s="442" t="s">
        <v>239</v>
      </c>
      <c r="B158" s="457">
        <v>41</v>
      </c>
      <c r="C158" s="540">
        <v>26</v>
      </c>
      <c r="D158" s="538">
        <v>10</v>
      </c>
      <c r="E158" s="538">
        <v>3</v>
      </c>
      <c r="F158" s="538">
        <v>1</v>
      </c>
      <c r="G158" s="539">
        <v>1</v>
      </c>
      <c r="H158" s="457">
        <v>11</v>
      </c>
      <c r="I158" s="469">
        <v>6</v>
      </c>
      <c r="J158" s="470">
        <v>5</v>
      </c>
      <c r="K158" s="457">
        <v>6</v>
      </c>
      <c r="L158" s="471">
        <v>4</v>
      </c>
      <c r="M158" s="470">
        <v>2</v>
      </c>
      <c r="N158" s="472">
        <v>0</v>
      </c>
      <c r="O158" s="467">
        <v>0</v>
      </c>
      <c r="P158" s="467">
        <v>1</v>
      </c>
      <c r="Q158" s="468">
        <v>59</v>
      </c>
      <c r="R158" s="218"/>
    </row>
    <row r="159" spans="1:18" ht="21" customHeight="1" x14ac:dyDescent="0.3">
      <c r="A159" s="442" t="s">
        <v>240</v>
      </c>
      <c r="B159" s="457">
        <v>363</v>
      </c>
      <c r="C159" s="540">
        <v>172</v>
      </c>
      <c r="D159" s="538">
        <v>103</v>
      </c>
      <c r="E159" s="538">
        <v>65</v>
      </c>
      <c r="F159" s="538">
        <v>4</v>
      </c>
      <c r="G159" s="539">
        <v>19</v>
      </c>
      <c r="H159" s="457">
        <v>156</v>
      </c>
      <c r="I159" s="469">
        <v>53</v>
      </c>
      <c r="J159" s="470">
        <v>103</v>
      </c>
      <c r="K159" s="457">
        <v>67</v>
      </c>
      <c r="L159" s="471">
        <v>34</v>
      </c>
      <c r="M159" s="470">
        <v>33</v>
      </c>
      <c r="N159" s="472">
        <v>0</v>
      </c>
      <c r="O159" s="467">
        <v>13</v>
      </c>
      <c r="P159" s="467">
        <v>6</v>
      </c>
      <c r="Q159" s="468">
        <v>605</v>
      </c>
      <c r="R159" s="218"/>
    </row>
    <row r="160" spans="1:18" ht="21" customHeight="1" x14ac:dyDescent="0.3">
      <c r="A160" s="442" t="s">
        <v>241</v>
      </c>
      <c r="B160" s="457">
        <v>1761</v>
      </c>
      <c r="C160" s="540">
        <v>824</v>
      </c>
      <c r="D160" s="538">
        <v>511</v>
      </c>
      <c r="E160" s="538">
        <v>283</v>
      </c>
      <c r="F160" s="538">
        <v>17</v>
      </c>
      <c r="G160" s="539">
        <v>126</v>
      </c>
      <c r="H160" s="457">
        <v>1308</v>
      </c>
      <c r="I160" s="469">
        <v>347</v>
      </c>
      <c r="J160" s="470">
        <v>961</v>
      </c>
      <c r="K160" s="457">
        <v>397</v>
      </c>
      <c r="L160" s="469">
        <v>215</v>
      </c>
      <c r="M160" s="470">
        <v>182</v>
      </c>
      <c r="N160" s="473">
        <v>0</v>
      </c>
      <c r="O160" s="467">
        <v>123</v>
      </c>
      <c r="P160" s="467">
        <v>60</v>
      </c>
      <c r="Q160" s="468">
        <v>3649</v>
      </c>
      <c r="R160" s="218"/>
    </row>
    <row r="161" spans="1:18" ht="21" customHeight="1" x14ac:dyDescent="0.3">
      <c r="A161" s="442" t="s">
        <v>242</v>
      </c>
      <c r="B161" s="457">
        <v>91</v>
      </c>
      <c r="C161" s="540">
        <v>30</v>
      </c>
      <c r="D161" s="538">
        <v>40</v>
      </c>
      <c r="E161" s="538">
        <v>13</v>
      </c>
      <c r="F161" s="538">
        <v>0</v>
      </c>
      <c r="G161" s="539">
        <v>8</v>
      </c>
      <c r="H161" s="457">
        <v>43</v>
      </c>
      <c r="I161" s="469">
        <v>10</v>
      </c>
      <c r="J161" s="470">
        <v>33</v>
      </c>
      <c r="K161" s="457">
        <v>15</v>
      </c>
      <c r="L161" s="471">
        <v>5</v>
      </c>
      <c r="M161" s="470">
        <v>10</v>
      </c>
      <c r="N161" s="472">
        <v>0</v>
      </c>
      <c r="O161" s="467">
        <v>6</v>
      </c>
      <c r="P161" s="467">
        <v>0</v>
      </c>
      <c r="Q161" s="468">
        <v>155</v>
      </c>
      <c r="R161" s="218"/>
    </row>
    <row r="162" spans="1:18" ht="21" customHeight="1" x14ac:dyDescent="0.3">
      <c r="A162" s="442" t="s">
        <v>243</v>
      </c>
      <c r="B162" s="457">
        <v>20</v>
      </c>
      <c r="C162" s="540">
        <v>6</v>
      </c>
      <c r="D162" s="538">
        <v>7</v>
      </c>
      <c r="E162" s="538">
        <v>5</v>
      </c>
      <c r="F162" s="538">
        <v>0</v>
      </c>
      <c r="G162" s="539">
        <v>2</v>
      </c>
      <c r="H162" s="457">
        <v>4</v>
      </c>
      <c r="I162" s="469">
        <v>1</v>
      </c>
      <c r="J162" s="470">
        <v>3</v>
      </c>
      <c r="K162" s="457">
        <v>6</v>
      </c>
      <c r="L162" s="469">
        <v>3</v>
      </c>
      <c r="M162" s="470">
        <v>3</v>
      </c>
      <c r="N162" s="473">
        <v>0</v>
      </c>
      <c r="O162" s="467">
        <v>0</v>
      </c>
      <c r="P162" s="467">
        <v>0</v>
      </c>
      <c r="Q162" s="468">
        <v>30</v>
      </c>
      <c r="R162" s="218"/>
    </row>
    <row r="163" spans="1:18" ht="21" customHeight="1" x14ac:dyDescent="0.3">
      <c r="A163" s="442" t="s">
        <v>348</v>
      </c>
      <c r="B163" s="457">
        <v>156</v>
      </c>
      <c r="C163" s="540">
        <v>69</v>
      </c>
      <c r="D163" s="538">
        <v>48</v>
      </c>
      <c r="E163" s="538">
        <v>28</v>
      </c>
      <c r="F163" s="538">
        <v>4</v>
      </c>
      <c r="G163" s="539">
        <v>7</v>
      </c>
      <c r="H163" s="457">
        <v>79</v>
      </c>
      <c r="I163" s="469">
        <v>22</v>
      </c>
      <c r="J163" s="470">
        <v>57</v>
      </c>
      <c r="K163" s="457">
        <v>33</v>
      </c>
      <c r="L163" s="469">
        <v>12</v>
      </c>
      <c r="M163" s="470">
        <v>21</v>
      </c>
      <c r="N163" s="473">
        <v>0</v>
      </c>
      <c r="O163" s="467">
        <v>1</v>
      </c>
      <c r="P163" s="467">
        <v>5</v>
      </c>
      <c r="Q163" s="468">
        <v>274</v>
      </c>
      <c r="R163" s="218"/>
    </row>
    <row r="164" spans="1:18" ht="21" customHeight="1" x14ac:dyDescent="0.3">
      <c r="A164" s="442" t="s">
        <v>244</v>
      </c>
      <c r="B164" s="457">
        <v>87</v>
      </c>
      <c r="C164" s="540">
        <v>44</v>
      </c>
      <c r="D164" s="538">
        <v>26</v>
      </c>
      <c r="E164" s="538">
        <v>11</v>
      </c>
      <c r="F164" s="538">
        <v>1</v>
      </c>
      <c r="G164" s="539">
        <v>5</v>
      </c>
      <c r="H164" s="457">
        <v>45</v>
      </c>
      <c r="I164" s="469">
        <v>18</v>
      </c>
      <c r="J164" s="470">
        <v>27</v>
      </c>
      <c r="K164" s="457">
        <v>13</v>
      </c>
      <c r="L164" s="469">
        <v>6</v>
      </c>
      <c r="M164" s="470">
        <v>7</v>
      </c>
      <c r="N164" s="473">
        <v>0</v>
      </c>
      <c r="O164" s="467">
        <v>7</v>
      </c>
      <c r="P164" s="467">
        <v>2</v>
      </c>
      <c r="Q164" s="468">
        <v>154</v>
      </c>
      <c r="R164" s="218"/>
    </row>
    <row r="165" spans="1:18" ht="21" customHeight="1" x14ac:dyDescent="0.3">
      <c r="A165" s="442" t="s">
        <v>245</v>
      </c>
      <c r="B165" s="457">
        <v>12</v>
      </c>
      <c r="C165" s="540">
        <v>8</v>
      </c>
      <c r="D165" s="538">
        <v>3</v>
      </c>
      <c r="E165" s="538">
        <v>1</v>
      </c>
      <c r="F165" s="538">
        <v>0</v>
      </c>
      <c r="G165" s="539">
        <v>0</v>
      </c>
      <c r="H165" s="457">
        <v>9</v>
      </c>
      <c r="I165" s="469">
        <v>3</v>
      </c>
      <c r="J165" s="470">
        <v>6</v>
      </c>
      <c r="K165" s="457">
        <v>4</v>
      </c>
      <c r="L165" s="471">
        <v>3</v>
      </c>
      <c r="M165" s="470">
        <v>1</v>
      </c>
      <c r="N165" s="472">
        <v>0</v>
      </c>
      <c r="O165" s="467">
        <v>0</v>
      </c>
      <c r="P165" s="467">
        <v>1</v>
      </c>
      <c r="Q165" s="468">
        <v>26</v>
      </c>
      <c r="R165" s="218"/>
    </row>
    <row r="166" spans="1:18" ht="21" customHeight="1" x14ac:dyDescent="0.3">
      <c r="A166" s="442" t="s">
        <v>246</v>
      </c>
      <c r="B166" s="457">
        <v>271</v>
      </c>
      <c r="C166" s="540">
        <v>115</v>
      </c>
      <c r="D166" s="538">
        <v>86</v>
      </c>
      <c r="E166" s="538">
        <v>46</v>
      </c>
      <c r="F166" s="538">
        <v>6</v>
      </c>
      <c r="G166" s="539">
        <v>18</v>
      </c>
      <c r="H166" s="457">
        <v>162</v>
      </c>
      <c r="I166" s="469">
        <v>55</v>
      </c>
      <c r="J166" s="470">
        <v>107</v>
      </c>
      <c r="K166" s="457">
        <v>53</v>
      </c>
      <c r="L166" s="469">
        <v>27</v>
      </c>
      <c r="M166" s="470">
        <v>26</v>
      </c>
      <c r="N166" s="473">
        <v>0</v>
      </c>
      <c r="O166" s="467">
        <v>28</v>
      </c>
      <c r="P166" s="467">
        <v>20</v>
      </c>
      <c r="Q166" s="468">
        <v>534</v>
      </c>
      <c r="R166" s="218"/>
    </row>
    <row r="167" spans="1:18" ht="21" customHeight="1" x14ac:dyDescent="0.3">
      <c r="A167" s="442" t="s">
        <v>359</v>
      </c>
      <c r="B167" s="457">
        <v>48</v>
      </c>
      <c r="C167" s="540">
        <v>19</v>
      </c>
      <c r="D167" s="538">
        <v>13</v>
      </c>
      <c r="E167" s="538">
        <v>11</v>
      </c>
      <c r="F167" s="538">
        <v>2</v>
      </c>
      <c r="G167" s="539">
        <v>3</v>
      </c>
      <c r="H167" s="457">
        <v>30</v>
      </c>
      <c r="I167" s="469">
        <v>8</v>
      </c>
      <c r="J167" s="470">
        <v>22</v>
      </c>
      <c r="K167" s="457">
        <v>7</v>
      </c>
      <c r="L167" s="469">
        <v>2</v>
      </c>
      <c r="M167" s="470">
        <v>5</v>
      </c>
      <c r="N167" s="473">
        <v>0</v>
      </c>
      <c r="O167" s="467">
        <v>0</v>
      </c>
      <c r="P167" s="467">
        <v>0</v>
      </c>
      <c r="Q167" s="468">
        <v>85</v>
      </c>
      <c r="R167" s="218"/>
    </row>
    <row r="168" spans="1:18" ht="21" customHeight="1" x14ac:dyDescent="0.3">
      <c r="A168" s="442" t="s">
        <v>247</v>
      </c>
      <c r="B168" s="457">
        <v>50</v>
      </c>
      <c r="C168" s="540">
        <v>22</v>
      </c>
      <c r="D168" s="538">
        <v>17</v>
      </c>
      <c r="E168" s="538">
        <v>9</v>
      </c>
      <c r="F168" s="538">
        <v>0</v>
      </c>
      <c r="G168" s="539">
        <v>2</v>
      </c>
      <c r="H168" s="457">
        <v>25</v>
      </c>
      <c r="I168" s="469">
        <v>8</v>
      </c>
      <c r="J168" s="470">
        <v>17</v>
      </c>
      <c r="K168" s="457">
        <v>5</v>
      </c>
      <c r="L168" s="469">
        <v>4</v>
      </c>
      <c r="M168" s="470">
        <v>1</v>
      </c>
      <c r="N168" s="473">
        <v>0</v>
      </c>
      <c r="O168" s="467">
        <v>1</v>
      </c>
      <c r="P168" s="467">
        <v>0</v>
      </c>
      <c r="Q168" s="468">
        <v>81</v>
      </c>
      <c r="R168" s="218"/>
    </row>
    <row r="169" spans="1:18" ht="21" customHeight="1" x14ac:dyDescent="0.3">
      <c r="A169" s="442" t="s">
        <v>249</v>
      </c>
      <c r="B169" s="457">
        <v>149</v>
      </c>
      <c r="C169" s="540">
        <v>72</v>
      </c>
      <c r="D169" s="538">
        <v>46</v>
      </c>
      <c r="E169" s="538">
        <v>24</v>
      </c>
      <c r="F169" s="538">
        <v>1</v>
      </c>
      <c r="G169" s="539">
        <v>6</v>
      </c>
      <c r="H169" s="457">
        <v>67</v>
      </c>
      <c r="I169" s="469">
        <v>33</v>
      </c>
      <c r="J169" s="470">
        <v>34</v>
      </c>
      <c r="K169" s="457">
        <v>19</v>
      </c>
      <c r="L169" s="469">
        <v>4</v>
      </c>
      <c r="M169" s="470">
        <v>15</v>
      </c>
      <c r="N169" s="473">
        <v>0</v>
      </c>
      <c r="O169" s="467">
        <v>5</v>
      </c>
      <c r="P169" s="467">
        <v>1</v>
      </c>
      <c r="Q169" s="468">
        <v>241</v>
      </c>
      <c r="R169" s="218"/>
    </row>
    <row r="170" spans="1:18" ht="21" customHeight="1" x14ac:dyDescent="0.3">
      <c r="A170" s="442" t="s">
        <v>248</v>
      </c>
      <c r="B170" s="457">
        <v>215</v>
      </c>
      <c r="C170" s="540">
        <v>119</v>
      </c>
      <c r="D170" s="538">
        <v>49</v>
      </c>
      <c r="E170" s="538">
        <v>40</v>
      </c>
      <c r="F170" s="538">
        <v>2</v>
      </c>
      <c r="G170" s="539">
        <v>5</v>
      </c>
      <c r="H170" s="457">
        <v>143</v>
      </c>
      <c r="I170" s="469">
        <v>60</v>
      </c>
      <c r="J170" s="470">
        <v>83</v>
      </c>
      <c r="K170" s="457">
        <v>51</v>
      </c>
      <c r="L170" s="469">
        <v>22</v>
      </c>
      <c r="M170" s="470">
        <v>29</v>
      </c>
      <c r="N170" s="473">
        <v>0</v>
      </c>
      <c r="O170" s="467">
        <v>15</v>
      </c>
      <c r="P170" s="467">
        <v>5</v>
      </c>
      <c r="Q170" s="468">
        <v>429</v>
      </c>
      <c r="R170" s="218"/>
    </row>
    <row r="171" spans="1:18" ht="21" customHeight="1" x14ac:dyDescent="0.3">
      <c r="A171" s="442" t="s">
        <v>250</v>
      </c>
      <c r="B171" s="457">
        <v>252</v>
      </c>
      <c r="C171" s="540">
        <v>115</v>
      </c>
      <c r="D171" s="538">
        <v>79</v>
      </c>
      <c r="E171" s="538">
        <v>42</v>
      </c>
      <c r="F171" s="538">
        <v>6</v>
      </c>
      <c r="G171" s="539">
        <v>10</v>
      </c>
      <c r="H171" s="457">
        <v>128</v>
      </c>
      <c r="I171" s="469">
        <v>47</v>
      </c>
      <c r="J171" s="470">
        <v>81</v>
      </c>
      <c r="K171" s="457">
        <v>35</v>
      </c>
      <c r="L171" s="469">
        <v>17</v>
      </c>
      <c r="M171" s="470">
        <v>18</v>
      </c>
      <c r="N171" s="473">
        <v>0</v>
      </c>
      <c r="O171" s="467">
        <v>14</v>
      </c>
      <c r="P171" s="467">
        <v>16</v>
      </c>
      <c r="Q171" s="468">
        <v>445</v>
      </c>
      <c r="R171" s="218"/>
    </row>
    <row r="172" spans="1:18" ht="21" customHeight="1" x14ac:dyDescent="0.3">
      <c r="A172" s="442" t="s">
        <v>251</v>
      </c>
      <c r="B172" s="457">
        <v>32</v>
      </c>
      <c r="C172" s="540">
        <v>17</v>
      </c>
      <c r="D172" s="538">
        <v>7</v>
      </c>
      <c r="E172" s="538">
        <v>5</v>
      </c>
      <c r="F172" s="538">
        <v>0</v>
      </c>
      <c r="G172" s="539">
        <v>3</v>
      </c>
      <c r="H172" s="457">
        <v>11</v>
      </c>
      <c r="I172" s="469">
        <v>4</v>
      </c>
      <c r="J172" s="470">
        <v>7</v>
      </c>
      <c r="K172" s="457">
        <v>7</v>
      </c>
      <c r="L172" s="469">
        <v>5</v>
      </c>
      <c r="M172" s="470">
        <v>2</v>
      </c>
      <c r="N172" s="473">
        <v>0</v>
      </c>
      <c r="O172" s="467">
        <v>0</v>
      </c>
      <c r="P172" s="467">
        <v>0</v>
      </c>
      <c r="Q172" s="468">
        <v>50</v>
      </c>
      <c r="R172" s="218"/>
    </row>
    <row r="173" spans="1:18" ht="21" customHeight="1" x14ac:dyDescent="0.3">
      <c r="A173" s="442" t="s">
        <v>252</v>
      </c>
      <c r="B173" s="457">
        <v>63</v>
      </c>
      <c r="C173" s="540">
        <v>21</v>
      </c>
      <c r="D173" s="538">
        <v>24</v>
      </c>
      <c r="E173" s="538">
        <v>12</v>
      </c>
      <c r="F173" s="538">
        <v>4</v>
      </c>
      <c r="G173" s="539">
        <v>2</v>
      </c>
      <c r="H173" s="457">
        <v>45</v>
      </c>
      <c r="I173" s="469">
        <v>18</v>
      </c>
      <c r="J173" s="470">
        <v>27</v>
      </c>
      <c r="K173" s="457">
        <v>15</v>
      </c>
      <c r="L173" s="469">
        <v>5</v>
      </c>
      <c r="M173" s="470">
        <v>10</v>
      </c>
      <c r="N173" s="473">
        <v>0</v>
      </c>
      <c r="O173" s="467">
        <v>5</v>
      </c>
      <c r="P173" s="467">
        <v>6</v>
      </c>
      <c r="Q173" s="468">
        <v>134</v>
      </c>
      <c r="R173" s="218"/>
    </row>
    <row r="174" spans="1:18" ht="21" customHeight="1" x14ac:dyDescent="0.3">
      <c r="A174" s="442" t="s">
        <v>253</v>
      </c>
      <c r="B174" s="457">
        <v>30</v>
      </c>
      <c r="C174" s="540">
        <v>17</v>
      </c>
      <c r="D174" s="538">
        <v>4</v>
      </c>
      <c r="E174" s="538">
        <v>7</v>
      </c>
      <c r="F174" s="538">
        <v>1</v>
      </c>
      <c r="G174" s="539">
        <v>1</v>
      </c>
      <c r="H174" s="457">
        <v>21</v>
      </c>
      <c r="I174" s="469">
        <v>5</v>
      </c>
      <c r="J174" s="470">
        <v>16</v>
      </c>
      <c r="K174" s="457">
        <v>8</v>
      </c>
      <c r="L174" s="469">
        <v>6</v>
      </c>
      <c r="M174" s="470">
        <v>2</v>
      </c>
      <c r="N174" s="473">
        <v>0</v>
      </c>
      <c r="O174" s="467">
        <v>1</v>
      </c>
      <c r="P174" s="467">
        <v>2</v>
      </c>
      <c r="Q174" s="468">
        <v>62</v>
      </c>
      <c r="R174" s="218"/>
    </row>
    <row r="175" spans="1:18" ht="21" customHeight="1" x14ac:dyDescent="0.3">
      <c r="A175" s="442" t="s">
        <v>254</v>
      </c>
      <c r="B175" s="457">
        <v>467</v>
      </c>
      <c r="C175" s="540">
        <v>214</v>
      </c>
      <c r="D175" s="538">
        <v>147</v>
      </c>
      <c r="E175" s="538">
        <v>82</v>
      </c>
      <c r="F175" s="538">
        <v>2</v>
      </c>
      <c r="G175" s="539">
        <v>22</v>
      </c>
      <c r="H175" s="457">
        <v>221</v>
      </c>
      <c r="I175" s="469">
        <v>74</v>
      </c>
      <c r="J175" s="470">
        <v>147</v>
      </c>
      <c r="K175" s="457">
        <v>86</v>
      </c>
      <c r="L175" s="469">
        <v>30</v>
      </c>
      <c r="M175" s="470">
        <v>56</v>
      </c>
      <c r="N175" s="473">
        <v>0</v>
      </c>
      <c r="O175" s="467">
        <v>20</v>
      </c>
      <c r="P175" s="467">
        <v>4</v>
      </c>
      <c r="Q175" s="468">
        <v>798</v>
      </c>
      <c r="R175" s="218"/>
    </row>
    <row r="176" spans="1:18" ht="21" customHeight="1" x14ac:dyDescent="0.3">
      <c r="A176" s="442" t="s">
        <v>256</v>
      </c>
      <c r="B176" s="457">
        <v>325</v>
      </c>
      <c r="C176" s="540">
        <v>151</v>
      </c>
      <c r="D176" s="538">
        <v>94</v>
      </c>
      <c r="E176" s="538">
        <v>67</v>
      </c>
      <c r="F176" s="538">
        <v>3</v>
      </c>
      <c r="G176" s="539">
        <v>10</v>
      </c>
      <c r="H176" s="457">
        <v>156</v>
      </c>
      <c r="I176" s="469">
        <v>51</v>
      </c>
      <c r="J176" s="470">
        <v>105</v>
      </c>
      <c r="K176" s="457">
        <v>75</v>
      </c>
      <c r="L176" s="469">
        <v>34</v>
      </c>
      <c r="M176" s="470">
        <v>39</v>
      </c>
      <c r="N176" s="473">
        <v>2</v>
      </c>
      <c r="O176" s="467">
        <v>11</v>
      </c>
      <c r="P176" s="467">
        <v>4</v>
      </c>
      <c r="Q176" s="468">
        <v>571</v>
      </c>
      <c r="R176" s="218"/>
    </row>
    <row r="177" spans="1:18" ht="21" customHeight="1" x14ac:dyDescent="0.3">
      <c r="A177" s="442" t="s">
        <v>255</v>
      </c>
      <c r="B177" s="457">
        <v>46</v>
      </c>
      <c r="C177" s="540">
        <v>27</v>
      </c>
      <c r="D177" s="538">
        <v>15</v>
      </c>
      <c r="E177" s="538">
        <v>4</v>
      </c>
      <c r="F177" s="538">
        <v>0</v>
      </c>
      <c r="G177" s="539">
        <v>0</v>
      </c>
      <c r="H177" s="457">
        <v>41</v>
      </c>
      <c r="I177" s="469">
        <v>5</v>
      </c>
      <c r="J177" s="470">
        <v>36</v>
      </c>
      <c r="K177" s="457">
        <v>8</v>
      </c>
      <c r="L177" s="469">
        <v>4</v>
      </c>
      <c r="M177" s="470">
        <v>4</v>
      </c>
      <c r="N177" s="473">
        <v>0</v>
      </c>
      <c r="O177" s="467">
        <v>5</v>
      </c>
      <c r="P177" s="467">
        <v>2</v>
      </c>
      <c r="Q177" s="468">
        <v>102</v>
      </c>
      <c r="R177" s="218"/>
    </row>
    <row r="178" spans="1:18" ht="21" customHeight="1" x14ac:dyDescent="0.3">
      <c r="A178" s="442" t="s">
        <v>257</v>
      </c>
      <c r="B178" s="457">
        <v>68</v>
      </c>
      <c r="C178" s="540">
        <v>33</v>
      </c>
      <c r="D178" s="538">
        <v>18</v>
      </c>
      <c r="E178" s="538">
        <v>13</v>
      </c>
      <c r="F178" s="538">
        <v>0</v>
      </c>
      <c r="G178" s="539">
        <v>4</v>
      </c>
      <c r="H178" s="457">
        <v>18</v>
      </c>
      <c r="I178" s="469">
        <v>4</v>
      </c>
      <c r="J178" s="470">
        <v>14</v>
      </c>
      <c r="K178" s="457">
        <v>7</v>
      </c>
      <c r="L178" s="469">
        <v>1</v>
      </c>
      <c r="M178" s="470">
        <v>6</v>
      </c>
      <c r="N178" s="473">
        <v>0</v>
      </c>
      <c r="O178" s="467">
        <v>3</v>
      </c>
      <c r="P178" s="467">
        <v>3</v>
      </c>
      <c r="Q178" s="468">
        <v>99</v>
      </c>
      <c r="R178" s="218"/>
    </row>
    <row r="179" spans="1:18" ht="21" customHeight="1" x14ac:dyDescent="0.3">
      <c r="A179" s="442" t="s">
        <v>258</v>
      </c>
      <c r="B179" s="457">
        <v>300</v>
      </c>
      <c r="C179" s="540">
        <v>170</v>
      </c>
      <c r="D179" s="538">
        <v>76</v>
      </c>
      <c r="E179" s="538">
        <v>43</v>
      </c>
      <c r="F179" s="538">
        <v>2</v>
      </c>
      <c r="G179" s="539">
        <v>9</v>
      </c>
      <c r="H179" s="457">
        <v>104</v>
      </c>
      <c r="I179" s="469">
        <v>41</v>
      </c>
      <c r="J179" s="470">
        <v>63</v>
      </c>
      <c r="K179" s="457">
        <v>58</v>
      </c>
      <c r="L179" s="469">
        <v>23</v>
      </c>
      <c r="M179" s="470">
        <v>34</v>
      </c>
      <c r="N179" s="473">
        <v>1</v>
      </c>
      <c r="O179" s="467">
        <v>10</v>
      </c>
      <c r="P179" s="467">
        <v>6</v>
      </c>
      <c r="Q179" s="468">
        <v>478</v>
      </c>
      <c r="R179" s="218"/>
    </row>
    <row r="180" spans="1:18" ht="21" customHeight="1" x14ac:dyDescent="0.3">
      <c r="A180" s="442" t="s">
        <v>259</v>
      </c>
      <c r="B180" s="457">
        <v>827</v>
      </c>
      <c r="C180" s="540">
        <v>374</v>
      </c>
      <c r="D180" s="538">
        <v>272</v>
      </c>
      <c r="E180" s="538">
        <v>113</v>
      </c>
      <c r="F180" s="538">
        <v>12</v>
      </c>
      <c r="G180" s="539">
        <v>56</v>
      </c>
      <c r="H180" s="457">
        <v>292</v>
      </c>
      <c r="I180" s="469">
        <v>95</v>
      </c>
      <c r="J180" s="470">
        <v>197</v>
      </c>
      <c r="K180" s="457">
        <v>152</v>
      </c>
      <c r="L180" s="469">
        <v>75</v>
      </c>
      <c r="M180" s="470">
        <v>76</v>
      </c>
      <c r="N180" s="473">
        <v>1</v>
      </c>
      <c r="O180" s="467">
        <v>43</v>
      </c>
      <c r="P180" s="467">
        <v>5</v>
      </c>
      <c r="Q180" s="468">
        <v>1319</v>
      </c>
      <c r="R180" s="218"/>
    </row>
    <row r="181" spans="1:18" ht="21" customHeight="1" x14ac:dyDescent="0.3">
      <c r="A181" s="442" t="s">
        <v>349</v>
      </c>
      <c r="B181" s="457">
        <v>11</v>
      </c>
      <c r="C181" s="540">
        <v>7</v>
      </c>
      <c r="D181" s="538">
        <v>1</v>
      </c>
      <c r="E181" s="538">
        <v>2</v>
      </c>
      <c r="F181" s="538">
        <v>0</v>
      </c>
      <c r="G181" s="539">
        <v>1</v>
      </c>
      <c r="H181" s="457">
        <v>2</v>
      </c>
      <c r="I181" s="469">
        <v>1</v>
      </c>
      <c r="J181" s="470">
        <v>1</v>
      </c>
      <c r="K181" s="457">
        <v>3</v>
      </c>
      <c r="L181" s="469">
        <v>2</v>
      </c>
      <c r="M181" s="470">
        <v>1</v>
      </c>
      <c r="N181" s="473">
        <v>0</v>
      </c>
      <c r="O181" s="467">
        <v>0</v>
      </c>
      <c r="P181" s="467">
        <v>0</v>
      </c>
      <c r="Q181" s="468">
        <v>16</v>
      </c>
      <c r="R181" s="218"/>
    </row>
    <row r="182" spans="1:18" ht="21" customHeight="1" x14ac:dyDescent="0.3">
      <c r="A182" s="442" t="s">
        <v>260</v>
      </c>
      <c r="B182" s="457">
        <v>63</v>
      </c>
      <c r="C182" s="540">
        <v>34</v>
      </c>
      <c r="D182" s="538">
        <v>22</v>
      </c>
      <c r="E182" s="538">
        <v>4</v>
      </c>
      <c r="F182" s="538">
        <v>1</v>
      </c>
      <c r="G182" s="539">
        <v>2</v>
      </c>
      <c r="H182" s="457">
        <v>30</v>
      </c>
      <c r="I182" s="469">
        <v>14</v>
      </c>
      <c r="J182" s="470">
        <v>16</v>
      </c>
      <c r="K182" s="457">
        <v>11</v>
      </c>
      <c r="L182" s="469">
        <v>5</v>
      </c>
      <c r="M182" s="470">
        <v>6</v>
      </c>
      <c r="N182" s="473">
        <v>0</v>
      </c>
      <c r="O182" s="467">
        <v>3</v>
      </c>
      <c r="P182" s="467">
        <v>0</v>
      </c>
      <c r="Q182" s="468">
        <v>107</v>
      </c>
      <c r="R182" s="218"/>
    </row>
    <row r="183" spans="1:18" ht="21" customHeight="1" x14ac:dyDescent="0.3">
      <c r="A183" s="442" t="s">
        <v>350</v>
      </c>
      <c r="B183" s="457">
        <v>41</v>
      </c>
      <c r="C183" s="540">
        <v>15</v>
      </c>
      <c r="D183" s="538">
        <v>13</v>
      </c>
      <c r="E183" s="538">
        <v>10</v>
      </c>
      <c r="F183" s="538">
        <v>1</v>
      </c>
      <c r="G183" s="539">
        <v>2</v>
      </c>
      <c r="H183" s="457">
        <v>19</v>
      </c>
      <c r="I183" s="469">
        <v>6</v>
      </c>
      <c r="J183" s="470">
        <v>13</v>
      </c>
      <c r="K183" s="457">
        <v>10</v>
      </c>
      <c r="L183" s="469">
        <v>2</v>
      </c>
      <c r="M183" s="470">
        <v>8</v>
      </c>
      <c r="N183" s="473">
        <v>0</v>
      </c>
      <c r="O183" s="467">
        <v>0</v>
      </c>
      <c r="P183" s="467">
        <v>1</v>
      </c>
      <c r="Q183" s="468">
        <v>71</v>
      </c>
      <c r="R183" s="218"/>
    </row>
    <row r="184" spans="1:18" ht="21" customHeight="1" x14ac:dyDescent="0.3">
      <c r="A184" s="442" t="s">
        <v>208</v>
      </c>
      <c r="B184" s="457">
        <v>21</v>
      </c>
      <c r="C184" s="540">
        <v>12</v>
      </c>
      <c r="D184" s="538">
        <v>6</v>
      </c>
      <c r="E184" s="538">
        <v>2</v>
      </c>
      <c r="F184" s="538">
        <v>0</v>
      </c>
      <c r="G184" s="539">
        <v>1</v>
      </c>
      <c r="H184" s="457">
        <v>7</v>
      </c>
      <c r="I184" s="469">
        <v>0</v>
      </c>
      <c r="J184" s="470">
        <v>7</v>
      </c>
      <c r="K184" s="457">
        <v>3</v>
      </c>
      <c r="L184" s="469">
        <v>2</v>
      </c>
      <c r="M184" s="470">
        <v>1</v>
      </c>
      <c r="N184" s="473">
        <v>0</v>
      </c>
      <c r="O184" s="467">
        <v>0</v>
      </c>
      <c r="P184" s="467">
        <v>0</v>
      </c>
      <c r="Q184" s="468">
        <v>31</v>
      </c>
      <c r="R184" s="218"/>
    </row>
    <row r="185" spans="1:18" ht="21" customHeight="1" x14ac:dyDescent="0.3">
      <c r="A185" s="442" t="s">
        <v>351</v>
      </c>
      <c r="B185" s="457">
        <v>1110</v>
      </c>
      <c r="C185" s="540">
        <v>445</v>
      </c>
      <c r="D185" s="538">
        <v>345</v>
      </c>
      <c r="E185" s="538">
        <v>246</v>
      </c>
      <c r="F185" s="538">
        <v>16</v>
      </c>
      <c r="G185" s="539">
        <v>58</v>
      </c>
      <c r="H185" s="457">
        <v>629</v>
      </c>
      <c r="I185" s="481">
        <v>141</v>
      </c>
      <c r="J185" s="482">
        <v>488</v>
      </c>
      <c r="K185" s="457">
        <v>283</v>
      </c>
      <c r="L185" s="481">
        <v>144</v>
      </c>
      <c r="M185" s="482">
        <v>138</v>
      </c>
      <c r="N185" s="483">
        <v>1</v>
      </c>
      <c r="O185" s="467">
        <v>16</v>
      </c>
      <c r="P185" s="467">
        <v>13</v>
      </c>
      <c r="Q185" s="468">
        <v>2051</v>
      </c>
      <c r="R185" s="218"/>
    </row>
    <row r="186" spans="1:18" ht="21" customHeight="1" thickBot="1" x14ac:dyDescent="0.35">
      <c r="A186" s="443" t="s">
        <v>352</v>
      </c>
      <c r="B186" s="457">
        <v>10</v>
      </c>
      <c r="C186" s="540">
        <v>2</v>
      </c>
      <c r="D186" s="538">
        <v>4</v>
      </c>
      <c r="E186" s="538">
        <v>3</v>
      </c>
      <c r="F186" s="538">
        <v>0</v>
      </c>
      <c r="G186" s="37">
        <v>1</v>
      </c>
      <c r="H186" s="457">
        <v>3</v>
      </c>
      <c r="I186" s="484">
        <v>2</v>
      </c>
      <c r="J186" s="485">
        <v>1</v>
      </c>
      <c r="K186" s="457">
        <v>2</v>
      </c>
      <c r="L186" s="485">
        <v>1</v>
      </c>
      <c r="M186" s="484">
        <v>1</v>
      </c>
      <c r="N186" s="484">
        <v>0</v>
      </c>
      <c r="O186" s="467">
        <v>0</v>
      </c>
      <c r="P186" s="467">
        <v>0</v>
      </c>
      <c r="Q186" s="468">
        <v>15</v>
      </c>
    </row>
    <row r="187" spans="1:18" s="162" customFormat="1" ht="13.5" thickBot="1" x14ac:dyDescent="0.3">
      <c r="A187" s="59"/>
      <c r="B187" s="438">
        <v>214389</v>
      </c>
      <c r="C187" s="436">
        <v>93279</v>
      </c>
      <c r="D187" s="252">
        <v>65642</v>
      </c>
      <c r="E187" s="252">
        <v>35620</v>
      </c>
      <c r="F187" s="252">
        <v>3289</v>
      </c>
      <c r="G187" s="395">
        <v>16559</v>
      </c>
      <c r="H187" s="438">
        <v>108339</v>
      </c>
      <c r="I187" s="251">
        <v>35153</v>
      </c>
      <c r="J187" s="395">
        <v>73186</v>
      </c>
      <c r="K187" s="438">
        <v>51916</v>
      </c>
      <c r="L187" s="436">
        <v>24127</v>
      </c>
      <c r="M187" s="395">
        <v>27636</v>
      </c>
      <c r="N187" s="437">
        <v>153</v>
      </c>
      <c r="O187" s="526">
        <v>9110</v>
      </c>
      <c r="P187" s="526">
        <v>6073</v>
      </c>
      <c r="Q187" s="439">
        <v>389827</v>
      </c>
    </row>
    <row r="188" spans="1:18" ht="27" customHeight="1" x14ac:dyDescent="0.25">
      <c r="A188" s="36"/>
      <c r="B188" s="614" t="s">
        <v>370</v>
      </c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  <c r="P188" s="614"/>
      <c r="Q188" s="614"/>
    </row>
    <row r="189" spans="1:18" ht="12.75" customHeight="1" x14ac:dyDescent="0.25">
      <c r="B189" s="630" t="s">
        <v>384</v>
      </c>
      <c r="C189" s="630"/>
      <c r="D189" s="630"/>
      <c r="E189" s="630"/>
      <c r="F189" s="630"/>
      <c r="G189" s="630"/>
      <c r="H189" s="630"/>
      <c r="I189" s="630"/>
      <c r="J189" s="630"/>
      <c r="K189" s="630"/>
      <c r="L189" s="630"/>
      <c r="M189" s="630"/>
      <c r="N189" s="630"/>
      <c r="O189" s="630"/>
      <c r="P189" s="630"/>
      <c r="Q189" s="630"/>
    </row>
    <row r="190" spans="1:18" x14ac:dyDescent="0.25">
      <c r="O190" s="62"/>
    </row>
    <row r="191" spans="1:18" x14ac:dyDescent="0.25">
      <c r="O191" s="60" t="s">
        <v>50</v>
      </c>
    </row>
    <row r="195" spans="1:15" s="162" customFormat="1" x14ac:dyDescent="0.25">
      <c r="A195" s="59"/>
      <c r="B195" s="163"/>
      <c r="C195" s="163"/>
      <c r="D195" s="163"/>
      <c r="E195" s="163"/>
      <c r="F195" s="163"/>
      <c r="G195" s="163"/>
      <c r="H195" s="163"/>
      <c r="J195" s="61"/>
      <c r="K195" s="163"/>
      <c r="L195" s="61"/>
      <c r="N195" s="218"/>
      <c r="O195" s="163"/>
    </row>
    <row r="196" spans="1:15" x14ac:dyDescent="0.25">
      <c r="A196" s="36"/>
      <c r="B196" s="61"/>
      <c r="C196" s="61"/>
      <c r="D196" s="61"/>
      <c r="E196" s="61"/>
      <c r="F196" s="61"/>
      <c r="G196" s="61"/>
      <c r="I196" s="61"/>
      <c r="J196" s="36"/>
      <c r="L196" s="36"/>
      <c r="O196" s="36"/>
    </row>
    <row r="197" spans="1:15" x14ac:dyDescent="0.25">
      <c r="A197" s="36"/>
      <c r="B197" s="61"/>
      <c r="C197" s="61"/>
      <c r="D197" s="61"/>
      <c r="E197" s="61"/>
      <c r="F197" s="61"/>
      <c r="G197" s="61"/>
      <c r="I197" s="61"/>
      <c r="J197" s="36"/>
      <c r="L197" s="36"/>
      <c r="O197" s="36"/>
    </row>
    <row r="198" spans="1:15" x14ac:dyDescent="0.25">
      <c r="A198" s="36"/>
      <c r="B198" s="61"/>
      <c r="C198" s="61"/>
      <c r="D198" s="61"/>
      <c r="E198" s="61"/>
      <c r="F198" s="61"/>
      <c r="G198" s="61"/>
      <c r="I198" s="61"/>
      <c r="J198" s="36"/>
      <c r="L198" s="36"/>
      <c r="O198" s="36"/>
    </row>
    <row r="199" spans="1:15" x14ac:dyDescent="0.25">
      <c r="A199" s="36"/>
      <c r="B199" s="61"/>
      <c r="C199" s="61"/>
      <c r="D199" s="61"/>
      <c r="E199" s="61"/>
      <c r="F199" s="61"/>
      <c r="G199" s="61"/>
      <c r="I199" s="61"/>
      <c r="J199" s="36"/>
      <c r="L199" s="36"/>
      <c r="O199" s="36"/>
    </row>
    <row r="200" spans="1:15" x14ac:dyDescent="0.25">
      <c r="A200" s="36"/>
      <c r="B200" s="61"/>
      <c r="C200" s="61"/>
      <c r="D200" s="61"/>
      <c r="E200" s="61"/>
      <c r="F200" s="61"/>
      <c r="G200" s="61"/>
      <c r="I200" s="61"/>
      <c r="J200" s="36"/>
      <c r="L200" s="36"/>
      <c r="O200" s="36"/>
    </row>
    <row r="201" spans="1:15" x14ac:dyDescent="0.25">
      <c r="A201" s="36"/>
      <c r="B201" s="61"/>
      <c r="C201" s="61"/>
      <c r="D201" s="61"/>
      <c r="E201" s="61"/>
      <c r="F201" s="61"/>
      <c r="G201" s="61"/>
      <c r="I201" s="61"/>
      <c r="J201" s="36"/>
      <c r="L201" s="36"/>
      <c r="O201" s="36"/>
    </row>
    <row r="202" spans="1:15" x14ac:dyDescent="0.25">
      <c r="A202" s="36"/>
      <c r="B202" s="61"/>
      <c r="C202" s="61"/>
      <c r="D202" s="61"/>
      <c r="E202" s="61"/>
      <c r="F202" s="61"/>
      <c r="G202" s="61"/>
      <c r="I202" s="61"/>
      <c r="J202" s="36"/>
      <c r="L202" s="36"/>
      <c r="O202" s="36"/>
    </row>
    <row r="203" spans="1:15" x14ac:dyDescent="0.25">
      <c r="A203" s="36"/>
      <c r="B203" s="61"/>
      <c r="C203" s="61"/>
      <c r="D203" s="61"/>
      <c r="E203" s="61"/>
      <c r="F203" s="61"/>
      <c r="G203" s="61"/>
      <c r="I203" s="61"/>
      <c r="J203" s="36"/>
      <c r="L203" s="36"/>
      <c r="O203" s="36"/>
    </row>
    <row r="204" spans="1:15" x14ac:dyDescent="0.25">
      <c r="A204" s="36"/>
      <c r="B204" s="61"/>
      <c r="C204" s="61"/>
      <c r="D204" s="61"/>
      <c r="E204" s="61"/>
      <c r="F204" s="61"/>
      <c r="G204" s="61"/>
      <c r="I204" s="61"/>
      <c r="J204" s="36"/>
      <c r="L204" s="36"/>
      <c r="O204" s="36"/>
    </row>
    <row r="205" spans="1:15" x14ac:dyDescent="0.25">
      <c r="A205" s="36"/>
      <c r="B205" s="61"/>
      <c r="C205" s="61"/>
      <c r="D205" s="61"/>
      <c r="E205" s="61"/>
      <c r="F205" s="61"/>
      <c r="G205" s="61"/>
      <c r="I205" s="61"/>
      <c r="J205" s="36"/>
      <c r="L205" s="36"/>
      <c r="O205" s="36"/>
    </row>
    <row r="206" spans="1:15" x14ac:dyDescent="0.25">
      <c r="A206" s="36"/>
      <c r="B206" s="61"/>
      <c r="C206" s="61"/>
      <c r="D206" s="61"/>
      <c r="E206" s="61"/>
      <c r="F206" s="61"/>
      <c r="G206" s="61"/>
      <c r="I206" s="61"/>
      <c r="J206" s="36"/>
      <c r="L206" s="36"/>
      <c r="O206" s="36"/>
    </row>
    <row r="207" spans="1:15" x14ac:dyDescent="0.25">
      <c r="A207" s="36"/>
      <c r="B207" s="61"/>
      <c r="C207" s="61"/>
      <c r="D207" s="61"/>
      <c r="E207" s="61"/>
      <c r="F207" s="61"/>
      <c r="G207" s="61"/>
      <c r="I207" s="61"/>
      <c r="J207" s="36"/>
      <c r="L207" s="36"/>
      <c r="O207" s="36"/>
    </row>
    <row r="208" spans="1:15" x14ac:dyDescent="0.25">
      <c r="A208" s="36"/>
      <c r="B208" s="61"/>
      <c r="C208" s="61"/>
      <c r="D208" s="61"/>
      <c r="E208" s="61"/>
      <c r="F208" s="61"/>
      <c r="G208" s="61"/>
      <c r="I208" s="61"/>
      <c r="J208" s="36"/>
      <c r="L208" s="36"/>
      <c r="O208" s="36"/>
    </row>
    <row r="209" spans="1:15" x14ac:dyDescent="0.25">
      <c r="A209" s="36"/>
      <c r="B209" s="61"/>
      <c r="C209" s="61"/>
      <c r="D209" s="61"/>
      <c r="E209" s="61"/>
      <c r="F209" s="61"/>
      <c r="G209" s="61"/>
      <c r="I209" s="61"/>
      <c r="J209" s="36"/>
      <c r="L209" s="36"/>
      <c r="O209" s="36"/>
    </row>
    <row r="210" spans="1:15" x14ac:dyDescent="0.25">
      <c r="A210" s="36"/>
      <c r="B210" s="61"/>
      <c r="C210" s="61"/>
      <c r="D210" s="61"/>
      <c r="E210" s="61"/>
      <c r="F210" s="61"/>
      <c r="G210" s="61"/>
      <c r="I210" s="61"/>
      <c r="J210" s="36"/>
      <c r="L210" s="36"/>
      <c r="O210" s="36"/>
    </row>
    <row r="211" spans="1:15" x14ac:dyDescent="0.25">
      <c r="A211" s="36"/>
      <c r="B211" s="61"/>
      <c r="C211" s="61"/>
      <c r="D211" s="61"/>
      <c r="E211" s="61"/>
      <c r="F211" s="61"/>
      <c r="G211" s="61"/>
      <c r="I211" s="61"/>
      <c r="J211" s="36"/>
      <c r="L211" s="36"/>
      <c r="O211" s="36"/>
    </row>
    <row r="212" spans="1:15" x14ac:dyDescent="0.25">
      <c r="A212" s="36"/>
      <c r="B212" s="61"/>
      <c r="C212" s="61"/>
      <c r="D212" s="61"/>
      <c r="E212" s="61"/>
      <c r="F212" s="61"/>
      <c r="G212" s="61"/>
      <c r="I212" s="61"/>
      <c r="J212" s="36"/>
      <c r="L212" s="36"/>
      <c r="O212" s="36"/>
    </row>
    <row r="213" spans="1:15" x14ac:dyDescent="0.25">
      <c r="A213" s="36"/>
      <c r="B213" s="61"/>
      <c r="C213" s="61"/>
      <c r="D213" s="61"/>
      <c r="E213" s="61"/>
      <c r="F213" s="61"/>
      <c r="G213" s="61"/>
      <c r="I213" s="61"/>
      <c r="J213" s="36"/>
      <c r="L213" s="36"/>
      <c r="O213" s="36"/>
    </row>
    <row r="214" spans="1:15" x14ac:dyDescent="0.25">
      <c r="A214" s="36"/>
      <c r="B214" s="61"/>
      <c r="C214" s="61"/>
      <c r="D214" s="61"/>
      <c r="E214" s="61"/>
      <c r="F214" s="61"/>
      <c r="G214" s="61"/>
      <c r="I214" s="61"/>
      <c r="J214" s="36"/>
      <c r="L214" s="36"/>
      <c r="O214" s="36"/>
    </row>
    <row r="215" spans="1:15" x14ac:dyDescent="0.25">
      <c r="A215" s="36"/>
      <c r="B215" s="61"/>
      <c r="C215" s="61"/>
      <c r="D215" s="61"/>
      <c r="E215" s="61"/>
      <c r="F215" s="61"/>
      <c r="G215" s="61"/>
      <c r="I215" s="61"/>
      <c r="J215" s="36"/>
      <c r="L215" s="36"/>
      <c r="O215" s="36"/>
    </row>
    <row r="216" spans="1:15" x14ac:dyDescent="0.25">
      <c r="A216" s="36"/>
      <c r="B216" s="61"/>
      <c r="C216" s="61"/>
      <c r="D216" s="61"/>
      <c r="E216" s="61"/>
      <c r="F216" s="61"/>
      <c r="G216" s="61"/>
      <c r="I216" s="61"/>
      <c r="J216" s="36"/>
      <c r="L216" s="36"/>
      <c r="O216" s="36"/>
    </row>
    <row r="217" spans="1:15" x14ac:dyDescent="0.25">
      <c r="A217" s="36"/>
      <c r="B217" s="61"/>
      <c r="C217" s="61"/>
      <c r="D217" s="61"/>
      <c r="E217" s="61"/>
      <c r="F217" s="61"/>
      <c r="G217" s="61"/>
      <c r="I217" s="61"/>
      <c r="J217" s="36"/>
      <c r="L217" s="36"/>
      <c r="O217" s="36"/>
    </row>
    <row r="218" spans="1:15" x14ac:dyDescent="0.25">
      <c r="A218" s="36"/>
      <c r="B218" s="61"/>
      <c r="C218" s="61"/>
      <c r="D218" s="61"/>
      <c r="E218" s="61"/>
      <c r="F218" s="61"/>
      <c r="G218" s="61"/>
      <c r="I218" s="61"/>
      <c r="J218" s="36"/>
      <c r="L218" s="36"/>
      <c r="O218" s="36"/>
    </row>
    <row r="219" spans="1:15" x14ac:dyDescent="0.25">
      <c r="A219" s="36"/>
      <c r="B219" s="61"/>
      <c r="C219" s="61"/>
      <c r="D219" s="61"/>
      <c r="E219" s="61"/>
      <c r="F219" s="61"/>
      <c r="G219" s="61"/>
      <c r="I219" s="61"/>
      <c r="J219" s="36"/>
      <c r="L219" s="36"/>
      <c r="O219" s="36"/>
    </row>
    <row r="220" spans="1:15" x14ac:dyDescent="0.25">
      <c r="A220" s="36"/>
      <c r="B220" s="61"/>
      <c r="C220" s="61"/>
      <c r="D220" s="61"/>
      <c r="E220" s="61"/>
      <c r="F220" s="61"/>
      <c r="G220" s="61"/>
      <c r="I220" s="61"/>
      <c r="J220" s="36"/>
      <c r="L220" s="36"/>
      <c r="O220" s="36"/>
    </row>
    <row r="221" spans="1:15" x14ac:dyDescent="0.25">
      <c r="A221" s="36"/>
      <c r="B221" s="61"/>
      <c r="C221" s="61"/>
      <c r="D221" s="61"/>
      <c r="E221" s="61"/>
      <c r="F221" s="61"/>
      <c r="G221" s="61"/>
      <c r="I221" s="61"/>
      <c r="J221" s="36"/>
      <c r="L221" s="36"/>
      <c r="O221" s="36"/>
    </row>
    <row r="222" spans="1:15" x14ac:dyDescent="0.25">
      <c r="A222" s="36"/>
      <c r="B222" s="61"/>
      <c r="C222" s="61"/>
      <c r="D222" s="61"/>
      <c r="E222" s="61"/>
      <c r="F222" s="61"/>
      <c r="G222" s="61"/>
      <c r="I222" s="61"/>
      <c r="J222" s="36"/>
      <c r="L222" s="36"/>
      <c r="O222" s="36"/>
    </row>
    <row r="223" spans="1:15" x14ac:dyDescent="0.25">
      <c r="A223" s="36"/>
      <c r="B223" s="61"/>
      <c r="C223" s="61"/>
      <c r="D223" s="61"/>
      <c r="E223" s="61"/>
      <c r="F223" s="61"/>
      <c r="G223" s="61"/>
      <c r="I223" s="61"/>
      <c r="J223" s="36"/>
      <c r="L223" s="36"/>
      <c r="O223" s="36"/>
    </row>
    <row r="224" spans="1:15" x14ac:dyDescent="0.25">
      <c r="A224" s="36"/>
      <c r="B224" s="61"/>
      <c r="C224" s="61"/>
      <c r="D224" s="61"/>
      <c r="E224" s="61"/>
      <c r="F224" s="61"/>
      <c r="G224" s="61"/>
      <c r="I224" s="61"/>
      <c r="J224" s="36"/>
      <c r="L224" s="36"/>
      <c r="O224" s="36"/>
    </row>
    <row r="225" spans="1:15" x14ac:dyDescent="0.25">
      <c r="A225" s="36"/>
      <c r="B225" s="61"/>
      <c r="C225" s="61"/>
      <c r="D225" s="61"/>
      <c r="E225" s="61"/>
      <c r="F225" s="61"/>
      <c r="G225" s="61"/>
      <c r="I225" s="61"/>
      <c r="J225" s="36"/>
      <c r="L225" s="36"/>
      <c r="O225" s="36"/>
    </row>
    <row r="226" spans="1:15" x14ac:dyDescent="0.25">
      <c r="A226" s="36"/>
      <c r="B226" s="61"/>
      <c r="C226" s="61"/>
      <c r="D226" s="61"/>
      <c r="E226" s="61"/>
      <c r="F226" s="61"/>
      <c r="G226" s="61"/>
      <c r="I226" s="61"/>
      <c r="J226" s="36"/>
      <c r="L226" s="36"/>
      <c r="O226" s="36"/>
    </row>
    <row r="227" spans="1:15" x14ac:dyDescent="0.25">
      <c r="A227" s="36"/>
      <c r="B227" s="61"/>
      <c r="C227" s="61"/>
      <c r="D227" s="61"/>
      <c r="E227" s="61"/>
      <c r="F227" s="61"/>
      <c r="G227" s="61"/>
      <c r="I227" s="61"/>
      <c r="J227" s="36"/>
      <c r="L227" s="36"/>
      <c r="O227" s="36"/>
    </row>
    <row r="228" spans="1:15" x14ac:dyDescent="0.25">
      <c r="A228" s="36"/>
      <c r="B228" s="61"/>
      <c r="C228" s="61"/>
      <c r="D228" s="61"/>
      <c r="E228" s="61"/>
      <c r="F228" s="61"/>
      <c r="G228" s="61"/>
      <c r="I228" s="61"/>
      <c r="J228" s="36"/>
      <c r="L228" s="36"/>
      <c r="O228" s="36"/>
    </row>
    <row r="229" spans="1:15" x14ac:dyDescent="0.25">
      <c r="A229" s="36"/>
      <c r="B229" s="61"/>
      <c r="C229" s="61"/>
      <c r="D229" s="61"/>
      <c r="E229" s="61"/>
      <c r="F229" s="61"/>
      <c r="G229" s="61"/>
      <c r="I229" s="61"/>
      <c r="J229" s="36"/>
      <c r="L229" s="36"/>
      <c r="O229" s="36"/>
    </row>
    <row r="230" spans="1:15" x14ac:dyDescent="0.25">
      <c r="A230" s="36"/>
      <c r="B230" s="61"/>
      <c r="C230" s="61"/>
      <c r="D230" s="61"/>
      <c r="E230" s="61"/>
      <c r="F230" s="61"/>
      <c r="G230" s="61"/>
      <c r="I230" s="61"/>
      <c r="J230" s="36"/>
      <c r="L230" s="36"/>
      <c r="O230" s="36"/>
    </row>
    <row r="231" spans="1:15" x14ac:dyDescent="0.25">
      <c r="A231" s="36"/>
      <c r="B231" s="61"/>
      <c r="C231" s="61"/>
      <c r="D231" s="61"/>
      <c r="E231" s="61"/>
      <c r="F231" s="61"/>
      <c r="G231" s="61"/>
      <c r="I231" s="61"/>
      <c r="J231" s="36"/>
      <c r="L231" s="36"/>
      <c r="O231" s="36"/>
    </row>
    <row r="232" spans="1:15" x14ac:dyDescent="0.25">
      <c r="A232" s="36"/>
      <c r="B232" s="61"/>
      <c r="C232" s="61"/>
      <c r="D232" s="61"/>
      <c r="E232" s="61"/>
      <c r="F232" s="61"/>
      <c r="G232" s="61"/>
      <c r="I232" s="61"/>
      <c r="J232" s="36"/>
      <c r="L232" s="36"/>
      <c r="O232" s="36"/>
    </row>
    <row r="233" spans="1:15" x14ac:dyDescent="0.25">
      <c r="A233" s="36"/>
      <c r="B233" s="61"/>
      <c r="C233" s="61"/>
      <c r="D233" s="61"/>
      <c r="E233" s="61"/>
      <c r="F233" s="61"/>
      <c r="G233" s="61"/>
      <c r="I233" s="61"/>
      <c r="J233" s="36"/>
      <c r="L233" s="36"/>
      <c r="O233" s="36"/>
    </row>
    <row r="234" spans="1:15" x14ac:dyDescent="0.25">
      <c r="A234" s="36"/>
      <c r="B234" s="61"/>
      <c r="C234" s="61"/>
      <c r="D234" s="61"/>
      <c r="E234" s="61"/>
      <c r="F234" s="61"/>
      <c r="G234" s="61"/>
      <c r="I234" s="61"/>
      <c r="J234" s="36"/>
      <c r="L234" s="36"/>
      <c r="O234" s="36"/>
    </row>
    <row r="235" spans="1:15" x14ac:dyDescent="0.25">
      <c r="A235" s="36"/>
      <c r="B235" s="61"/>
      <c r="C235" s="61"/>
      <c r="D235" s="61"/>
      <c r="E235" s="61"/>
      <c r="F235" s="61"/>
      <c r="G235" s="61"/>
      <c r="I235" s="61"/>
      <c r="J235" s="36"/>
      <c r="L235" s="36"/>
      <c r="O235" s="36"/>
    </row>
    <row r="236" spans="1:15" x14ac:dyDescent="0.25">
      <c r="A236" s="36"/>
      <c r="B236" s="61"/>
      <c r="C236" s="61"/>
      <c r="D236" s="61"/>
      <c r="E236" s="61"/>
      <c r="F236" s="61"/>
      <c r="G236" s="61"/>
      <c r="I236" s="61"/>
      <c r="J236" s="36"/>
      <c r="L236" s="36"/>
      <c r="O236" s="36"/>
    </row>
    <row r="237" spans="1:15" x14ac:dyDescent="0.25">
      <c r="A237" s="36"/>
      <c r="B237" s="61"/>
      <c r="C237" s="61"/>
      <c r="D237" s="61"/>
      <c r="E237" s="61"/>
      <c r="F237" s="61"/>
      <c r="G237" s="61"/>
      <c r="I237" s="61"/>
      <c r="J237" s="36"/>
      <c r="L237" s="36"/>
      <c r="O237" s="36"/>
    </row>
    <row r="238" spans="1:15" x14ac:dyDescent="0.25">
      <c r="A238" s="36"/>
      <c r="B238" s="61"/>
      <c r="C238" s="61"/>
      <c r="D238" s="61"/>
      <c r="E238" s="61"/>
      <c r="F238" s="61"/>
      <c r="G238" s="61"/>
      <c r="I238" s="61"/>
      <c r="J238" s="36"/>
      <c r="L238" s="36"/>
      <c r="O238" s="36"/>
    </row>
    <row r="239" spans="1:15" x14ac:dyDescent="0.25">
      <c r="A239" s="36"/>
      <c r="B239" s="61"/>
      <c r="C239" s="61"/>
      <c r="D239" s="61"/>
      <c r="E239" s="61"/>
      <c r="F239" s="61"/>
      <c r="G239" s="61"/>
      <c r="I239" s="61"/>
      <c r="J239" s="36"/>
      <c r="L239" s="36"/>
      <c r="O239" s="36"/>
    </row>
    <row r="240" spans="1:15" x14ac:dyDescent="0.25">
      <c r="A240" s="36"/>
      <c r="B240" s="61"/>
      <c r="C240" s="61"/>
      <c r="D240" s="61"/>
      <c r="E240" s="61"/>
      <c r="F240" s="61"/>
      <c r="G240" s="61"/>
      <c r="I240" s="61"/>
      <c r="J240" s="36"/>
      <c r="L240" s="36"/>
      <c r="O240" s="36"/>
    </row>
    <row r="241" spans="1:15" x14ac:dyDescent="0.25">
      <c r="A241" s="36"/>
      <c r="B241" s="61"/>
      <c r="C241" s="61"/>
      <c r="D241" s="61"/>
      <c r="E241" s="61"/>
      <c r="F241" s="61"/>
      <c r="G241" s="61"/>
      <c r="I241" s="61"/>
      <c r="J241" s="36"/>
      <c r="L241" s="36"/>
      <c r="O241" s="36"/>
    </row>
    <row r="242" spans="1:15" x14ac:dyDescent="0.25">
      <c r="A242" s="36"/>
      <c r="B242" s="61"/>
      <c r="C242" s="61"/>
      <c r="D242" s="61"/>
      <c r="E242" s="61"/>
      <c r="F242" s="61"/>
      <c r="G242" s="61"/>
      <c r="I242" s="61"/>
      <c r="J242" s="36"/>
      <c r="L242" s="36"/>
      <c r="O242" s="36"/>
    </row>
    <row r="243" spans="1:15" x14ac:dyDescent="0.25">
      <c r="A243" s="36"/>
      <c r="B243" s="61"/>
      <c r="C243" s="61"/>
      <c r="D243" s="61"/>
      <c r="E243" s="61"/>
      <c r="F243" s="61"/>
      <c r="G243" s="61"/>
      <c r="I243" s="61"/>
      <c r="J243" s="36"/>
      <c r="L243" s="36"/>
      <c r="O243" s="36"/>
    </row>
    <row r="244" spans="1:15" x14ac:dyDescent="0.25">
      <c r="A244" s="36"/>
      <c r="B244" s="61"/>
      <c r="C244" s="61"/>
      <c r="D244" s="61"/>
      <c r="E244" s="61"/>
      <c r="F244" s="61"/>
      <c r="G244" s="61"/>
      <c r="I244" s="61"/>
      <c r="J244" s="36"/>
      <c r="L244" s="36"/>
      <c r="O244" s="36"/>
    </row>
    <row r="245" spans="1:15" x14ac:dyDescent="0.25">
      <c r="A245" s="36"/>
      <c r="B245" s="61"/>
      <c r="C245" s="61"/>
      <c r="D245" s="61"/>
      <c r="E245" s="61"/>
      <c r="F245" s="61"/>
      <c r="G245" s="61"/>
      <c r="I245" s="61"/>
      <c r="J245" s="36"/>
      <c r="L245" s="36"/>
      <c r="O245" s="36"/>
    </row>
    <row r="246" spans="1:15" x14ac:dyDescent="0.25">
      <c r="A246" s="36"/>
      <c r="B246" s="61"/>
      <c r="C246" s="61"/>
      <c r="D246" s="61"/>
      <c r="E246" s="61"/>
      <c r="F246" s="61"/>
      <c r="G246" s="61"/>
      <c r="I246" s="61"/>
      <c r="J246" s="36"/>
      <c r="L246" s="36"/>
      <c r="O246" s="36"/>
    </row>
    <row r="247" spans="1:15" x14ac:dyDescent="0.25">
      <c r="A247" s="36"/>
      <c r="B247" s="61"/>
      <c r="C247" s="61"/>
      <c r="D247" s="61"/>
      <c r="E247" s="61"/>
      <c r="F247" s="61"/>
      <c r="G247" s="61"/>
      <c r="I247" s="61"/>
      <c r="J247" s="36"/>
      <c r="L247" s="36"/>
      <c r="O247" s="36"/>
    </row>
    <row r="248" spans="1:15" x14ac:dyDescent="0.25">
      <c r="A248" s="36"/>
      <c r="B248" s="61"/>
      <c r="C248" s="61"/>
      <c r="D248" s="61"/>
      <c r="E248" s="61"/>
      <c r="F248" s="61"/>
      <c r="G248" s="61"/>
      <c r="I248" s="61"/>
      <c r="J248" s="36"/>
      <c r="L248" s="36"/>
      <c r="O248" s="36"/>
    </row>
    <row r="249" spans="1:15" x14ac:dyDescent="0.25">
      <c r="A249" s="36"/>
      <c r="B249" s="61"/>
      <c r="C249" s="61"/>
      <c r="D249" s="61"/>
      <c r="E249" s="61"/>
      <c r="F249" s="61"/>
      <c r="G249" s="61"/>
      <c r="I249" s="61"/>
      <c r="J249" s="36"/>
      <c r="L249" s="36"/>
      <c r="O249" s="36"/>
    </row>
    <row r="250" spans="1:15" x14ac:dyDescent="0.25">
      <c r="A250" s="36"/>
      <c r="B250" s="61"/>
      <c r="C250" s="61"/>
      <c r="D250" s="61"/>
      <c r="E250" s="61"/>
      <c r="F250" s="61"/>
      <c r="G250" s="61"/>
      <c r="I250" s="61"/>
      <c r="J250" s="36"/>
      <c r="L250" s="36"/>
      <c r="O250" s="36"/>
    </row>
    <row r="251" spans="1:15" x14ac:dyDescent="0.25">
      <c r="A251" s="36"/>
      <c r="B251" s="61"/>
      <c r="C251" s="61"/>
      <c r="D251" s="61"/>
      <c r="E251" s="61"/>
      <c r="F251" s="61"/>
      <c r="G251" s="61"/>
      <c r="I251" s="61"/>
      <c r="J251" s="36"/>
      <c r="L251" s="36"/>
      <c r="O251" s="36"/>
    </row>
    <row r="252" spans="1:15" x14ac:dyDescent="0.25">
      <c r="A252" s="36"/>
      <c r="B252" s="61"/>
      <c r="C252" s="61"/>
      <c r="D252" s="61"/>
      <c r="E252" s="61"/>
      <c r="F252" s="61"/>
      <c r="G252" s="61"/>
      <c r="I252" s="61"/>
      <c r="J252" s="36"/>
      <c r="L252" s="36"/>
      <c r="O252" s="36"/>
    </row>
    <row r="253" spans="1:15" x14ac:dyDescent="0.25">
      <c r="A253" s="36"/>
      <c r="B253" s="61"/>
      <c r="C253" s="61"/>
      <c r="D253" s="61"/>
      <c r="E253" s="61"/>
      <c r="F253" s="61"/>
      <c r="G253" s="61"/>
      <c r="I253" s="61"/>
      <c r="J253" s="36"/>
      <c r="L253" s="36"/>
      <c r="O253" s="36"/>
    </row>
    <row r="254" spans="1:15" x14ac:dyDescent="0.25">
      <c r="A254" s="36"/>
      <c r="B254" s="61"/>
      <c r="C254" s="61"/>
      <c r="D254" s="61"/>
      <c r="E254" s="61"/>
      <c r="F254" s="61"/>
      <c r="G254" s="61"/>
      <c r="I254" s="61"/>
      <c r="J254" s="36"/>
      <c r="L254" s="36"/>
      <c r="O254" s="36"/>
    </row>
    <row r="255" spans="1:15" x14ac:dyDescent="0.25">
      <c r="A255" s="36"/>
      <c r="B255" s="61"/>
      <c r="C255" s="61"/>
      <c r="D255" s="61"/>
      <c r="E255" s="61"/>
      <c r="F255" s="61"/>
      <c r="G255" s="61"/>
      <c r="I255" s="61"/>
      <c r="J255" s="36"/>
      <c r="L255" s="36"/>
      <c r="O255" s="36"/>
    </row>
    <row r="256" spans="1:15" x14ac:dyDescent="0.25">
      <c r="A256" s="36"/>
      <c r="B256" s="61"/>
      <c r="C256" s="61"/>
      <c r="D256" s="61"/>
      <c r="E256" s="61"/>
      <c r="F256" s="61"/>
      <c r="G256" s="61"/>
      <c r="I256" s="61"/>
      <c r="J256" s="36"/>
      <c r="L256" s="36"/>
      <c r="O256" s="36"/>
    </row>
    <row r="257" spans="1:15" x14ac:dyDescent="0.25">
      <c r="A257" s="36"/>
      <c r="B257" s="61"/>
      <c r="C257" s="61"/>
      <c r="D257" s="61"/>
      <c r="E257" s="61"/>
      <c r="F257" s="61"/>
      <c r="G257" s="61"/>
      <c r="I257" s="61"/>
      <c r="J257" s="36"/>
      <c r="L257" s="36"/>
      <c r="O257" s="36"/>
    </row>
    <row r="258" spans="1:15" x14ac:dyDescent="0.25">
      <c r="A258" s="36"/>
      <c r="B258" s="61"/>
      <c r="C258" s="61"/>
      <c r="D258" s="61"/>
      <c r="E258" s="61"/>
      <c r="F258" s="61"/>
      <c r="G258" s="61"/>
      <c r="I258" s="61"/>
      <c r="J258" s="36"/>
      <c r="L258" s="36"/>
      <c r="O258" s="36"/>
    </row>
    <row r="259" spans="1:15" x14ac:dyDescent="0.25">
      <c r="A259" s="36"/>
      <c r="B259" s="61"/>
      <c r="C259" s="61"/>
      <c r="D259" s="61"/>
      <c r="E259" s="61"/>
      <c r="F259" s="61"/>
      <c r="G259" s="61"/>
      <c r="I259" s="61"/>
      <c r="J259" s="36"/>
      <c r="L259" s="36"/>
      <c r="O259" s="36"/>
    </row>
    <row r="260" spans="1:15" x14ac:dyDescent="0.25">
      <c r="A260" s="36"/>
      <c r="B260" s="61"/>
      <c r="C260" s="61"/>
      <c r="D260" s="61"/>
      <c r="E260" s="61"/>
      <c r="F260" s="61"/>
      <c r="G260" s="61"/>
      <c r="I260" s="61"/>
      <c r="J260" s="36"/>
      <c r="L260" s="36"/>
      <c r="O260" s="36"/>
    </row>
    <row r="261" spans="1:15" x14ac:dyDescent="0.25">
      <c r="A261" s="36"/>
      <c r="B261" s="61"/>
      <c r="C261" s="61"/>
      <c r="D261" s="61"/>
      <c r="E261" s="61"/>
      <c r="F261" s="61"/>
      <c r="G261" s="61"/>
      <c r="I261" s="61"/>
      <c r="J261" s="36"/>
      <c r="L261" s="36"/>
      <c r="O261" s="36"/>
    </row>
    <row r="262" spans="1:15" x14ac:dyDescent="0.25">
      <c r="A262" s="36"/>
      <c r="B262" s="61"/>
      <c r="C262" s="61"/>
      <c r="D262" s="61"/>
      <c r="E262" s="61"/>
      <c r="F262" s="61"/>
      <c r="G262" s="61"/>
      <c r="I262" s="61"/>
      <c r="J262" s="36"/>
      <c r="L262" s="36"/>
      <c r="O262" s="36"/>
    </row>
    <row r="263" spans="1:15" x14ac:dyDescent="0.25">
      <c r="A263" s="36"/>
      <c r="B263" s="61"/>
      <c r="C263" s="61"/>
      <c r="D263" s="61"/>
      <c r="E263" s="61"/>
      <c r="F263" s="61"/>
      <c r="G263" s="61"/>
      <c r="I263" s="61"/>
      <c r="J263" s="36"/>
      <c r="L263" s="36"/>
      <c r="O263" s="36"/>
    </row>
    <row r="264" spans="1:15" x14ac:dyDescent="0.25">
      <c r="A264" s="36"/>
      <c r="B264" s="61"/>
      <c r="C264" s="61"/>
      <c r="D264" s="61"/>
      <c r="E264" s="61"/>
      <c r="F264" s="61"/>
      <c r="G264" s="61"/>
      <c r="I264" s="61"/>
      <c r="J264" s="36"/>
      <c r="L264" s="36"/>
      <c r="O264" s="36"/>
    </row>
    <row r="265" spans="1:15" x14ac:dyDescent="0.25">
      <c r="A265" s="36"/>
      <c r="B265" s="61"/>
      <c r="C265" s="61"/>
      <c r="D265" s="61"/>
      <c r="E265" s="61"/>
      <c r="F265" s="61"/>
      <c r="G265" s="61"/>
      <c r="I265" s="61"/>
      <c r="J265" s="36"/>
      <c r="L265" s="36"/>
      <c r="O265" s="36"/>
    </row>
    <row r="266" spans="1:15" x14ac:dyDescent="0.25">
      <c r="A266" s="36"/>
      <c r="B266" s="61"/>
      <c r="C266" s="61"/>
      <c r="D266" s="61"/>
      <c r="E266" s="61"/>
      <c r="F266" s="61"/>
      <c r="G266" s="61"/>
      <c r="I266" s="61"/>
      <c r="J266" s="36"/>
      <c r="L266" s="36"/>
      <c r="O266" s="36"/>
    </row>
    <row r="267" spans="1:15" x14ac:dyDescent="0.25">
      <c r="A267" s="36"/>
      <c r="B267" s="61"/>
      <c r="C267" s="61"/>
      <c r="D267" s="61"/>
      <c r="E267" s="61"/>
      <c r="F267" s="61"/>
      <c r="G267" s="61"/>
      <c r="I267" s="61"/>
      <c r="J267" s="36"/>
      <c r="L267" s="36"/>
      <c r="O267" s="36"/>
    </row>
    <row r="268" spans="1:15" x14ac:dyDescent="0.25">
      <c r="A268" s="36"/>
      <c r="B268" s="61"/>
      <c r="C268" s="61"/>
      <c r="D268" s="61"/>
      <c r="E268" s="61"/>
      <c r="F268" s="61"/>
      <c r="G268" s="61"/>
      <c r="I268" s="61"/>
      <c r="J268" s="36"/>
      <c r="L268" s="36"/>
      <c r="O268" s="36"/>
    </row>
    <row r="269" spans="1:15" x14ac:dyDescent="0.25">
      <c r="A269" s="36"/>
      <c r="B269" s="61"/>
      <c r="C269" s="61"/>
      <c r="D269" s="61"/>
      <c r="E269" s="61"/>
      <c r="F269" s="61"/>
      <c r="G269" s="61"/>
      <c r="I269" s="61"/>
      <c r="J269" s="36"/>
      <c r="L269" s="36"/>
      <c r="O269" s="36"/>
    </row>
    <row r="270" spans="1:15" x14ac:dyDescent="0.25">
      <c r="A270" s="36"/>
      <c r="B270" s="61"/>
      <c r="C270" s="61"/>
      <c r="D270" s="61"/>
      <c r="E270" s="61"/>
      <c r="F270" s="61"/>
      <c r="G270" s="61"/>
      <c r="I270" s="61"/>
      <c r="J270" s="36"/>
      <c r="L270" s="36"/>
      <c r="O270" s="36"/>
    </row>
    <row r="271" spans="1:15" x14ac:dyDescent="0.25">
      <c r="A271" s="36"/>
      <c r="B271" s="61"/>
      <c r="C271" s="61"/>
      <c r="D271" s="61"/>
      <c r="E271" s="61"/>
      <c r="F271" s="61"/>
      <c r="G271" s="61"/>
      <c r="I271" s="61"/>
      <c r="J271" s="36"/>
      <c r="L271" s="36"/>
      <c r="O271" s="36"/>
    </row>
    <row r="272" spans="1:15" x14ac:dyDescent="0.25">
      <c r="A272" s="36"/>
      <c r="B272" s="61"/>
      <c r="C272" s="61"/>
      <c r="D272" s="61"/>
      <c r="E272" s="61"/>
      <c r="F272" s="61"/>
      <c r="G272" s="61"/>
      <c r="I272" s="61"/>
      <c r="J272" s="36"/>
      <c r="L272" s="36"/>
      <c r="O272" s="36"/>
    </row>
    <row r="273" spans="1:15" x14ac:dyDescent="0.25">
      <c r="A273" s="36"/>
      <c r="B273" s="61"/>
      <c r="C273" s="61"/>
      <c r="D273" s="61"/>
      <c r="E273" s="61"/>
      <c r="F273" s="61"/>
      <c r="G273" s="61"/>
      <c r="I273" s="61"/>
      <c r="J273" s="36"/>
      <c r="L273" s="36"/>
      <c r="O273" s="36"/>
    </row>
    <row r="274" spans="1:15" x14ac:dyDescent="0.25">
      <c r="A274" s="36"/>
      <c r="B274" s="61"/>
      <c r="C274" s="61"/>
      <c r="D274" s="61"/>
      <c r="E274" s="61"/>
      <c r="F274" s="61"/>
      <c r="G274" s="61"/>
      <c r="I274" s="61"/>
      <c r="J274" s="36"/>
      <c r="L274" s="36"/>
      <c r="O274" s="36"/>
    </row>
    <row r="275" spans="1:15" x14ac:dyDescent="0.25">
      <c r="A275" s="36"/>
      <c r="B275" s="61"/>
      <c r="C275" s="61"/>
      <c r="D275" s="61"/>
      <c r="E275" s="61"/>
      <c r="F275" s="61"/>
      <c r="G275" s="61"/>
      <c r="I275" s="61"/>
      <c r="J275" s="36"/>
      <c r="L275" s="36"/>
      <c r="O275" s="36"/>
    </row>
    <row r="276" spans="1:15" x14ac:dyDescent="0.25">
      <c r="A276" s="36"/>
      <c r="B276" s="61"/>
      <c r="C276" s="61"/>
      <c r="D276" s="61"/>
      <c r="E276" s="61"/>
      <c r="F276" s="61"/>
      <c r="G276" s="61"/>
      <c r="I276" s="61"/>
      <c r="J276" s="36"/>
      <c r="L276" s="36"/>
      <c r="O276" s="36"/>
    </row>
    <row r="277" spans="1:15" x14ac:dyDescent="0.25">
      <c r="A277" s="36"/>
      <c r="B277" s="61"/>
      <c r="C277" s="61"/>
      <c r="D277" s="61"/>
      <c r="E277" s="61"/>
      <c r="F277" s="61"/>
      <c r="G277" s="61"/>
      <c r="I277" s="61"/>
      <c r="J277" s="36"/>
      <c r="L277" s="36"/>
      <c r="O277" s="36"/>
    </row>
    <row r="278" spans="1:15" x14ac:dyDescent="0.25">
      <c r="A278" s="36"/>
      <c r="B278" s="61"/>
      <c r="C278" s="61"/>
      <c r="D278" s="61"/>
      <c r="E278" s="61"/>
      <c r="F278" s="61"/>
      <c r="G278" s="61"/>
      <c r="I278" s="61"/>
      <c r="J278" s="36"/>
      <c r="L278" s="36"/>
      <c r="O278" s="36"/>
    </row>
    <row r="279" spans="1:15" x14ac:dyDescent="0.25">
      <c r="A279" s="36"/>
      <c r="B279" s="61"/>
      <c r="C279" s="61"/>
      <c r="D279" s="61"/>
      <c r="E279" s="61"/>
      <c r="F279" s="61"/>
      <c r="G279" s="61"/>
      <c r="I279" s="61"/>
      <c r="J279" s="36"/>
      <c r="L279" s="36"/>
      <c r="O279" s="36"/>
    </row>
    <row r="280" spans="1:15" x14ac:dyDescent="0.25">
      <c r="A280" s="36"/>
      <c r="B280" s="61"/>
      <c r="C280" s="61"/>
      <c r="D280" s="61"/>
      <c r="E280" s="61"/>
      <c r="F280" s="61"/>
      <c r="G280" s="61"/>
      <c r="I280" s="61"/>
      <c r="J280" s="36"/>
      <c r="L280" s="36"/>
      <c r="O280" s="36"/>
    </row>
    <row r="281" spans="1:15" x14ac:dyDescent="0.25">
      <c r="A281" s="36"/>
      <c r="B281" s="61"/>
      <c r="C281" s="61"/>
      <c r="D281" s="61"/>
      <c r="E281" s="61"/>
      <c r="F281" s="61"/>
      <c r="G281" s="61"/>
      <c r="I281" s="61"/>
      <c r="J281" s="36"/>
      <c r="L281" s="36"/>
      <c r="O281" s="36"/>
    </row>
    <row r="282" spans="1:15" x14ac:dyDescent="0.25">
      <c r="A282" s="36"/>
      <c r="B282" s="61"/>
      <c r="C282" s="61"/>
      <c r="D282" s="61"/>
      <c r="E282" s="61"/>
      <c r="F282" s="61"/>
      <c r="G282" s="61"/>
      <c r="I282" s="61"/>
      <c r="J282" s="36"/>
      <c r="L282" s="36"/>
      <c r="O282" s="36"/>
    </row>
    <row r="283" spans="1:15" x14ac:dyDescent="0.25">
      <c r="A283" s="36"/>
      <c r="B283" s="61"/>
      <c r="C283" s="61"/>
      <c r="D283" s="61"/>
      <c r="E283" s="61"/>
      <c r="F283" s="61"/>
      <c r="G283" s="61"/>
      <c r="I283" s="61"/>
      <c r="J283" s="36"/>
      <c r="L283" s="36"/>
      <c r="O283" s="36"/>
    </row>
    <row r="284" spans="1:15" x14ac:dyDescent="0.25">
      <c r="A284" s="36"/>
      <c r="B284" s="61"/>
      <c r="C284" s="61"/>
      <c r="D284" s="61"/>
      <c r="E284" s="61"/>
      <c r="F284" s="61"/>
      <c r="G284" s="61"/>
      <c r="I284" s="61"/>
      <c r="J284" s="36"/>
      <c r="L284" s="36"/>
      <c r="O284" s="36"/>
    </row>
    <row r="285" spans="1:15" x14ac:dyDescent="0.25">
      <c r="A285" s="36"/>
      <c r="B285" s="61"/>
      <c r="C285" s="61"/>
      <c r="D285" s="61"/>
      <c r="E285" s="61"/>
      <c r="F285" s="61"/>
      <c r="G285" s="61"/>
      <c r="I285" s="61"/>
      <c r="J285" s="36"/>
      <c r="L285" s="36"/>
      <c r="O285" s="36"/>
    </row>
    <row r="286" spans="1:15" x14ac:dyDescent="0.25">
      <c r="A286" s="36"/>
      <c r="B286" s="61"/>
      <c r="C286" s="61"/>
      <c r="D286" s="61"/>
      <c r="E286" s="61"/>
      <c r="F286" s="61"/>
      <c r="G286" s="61"/>
      <c r="I286" s="61"/>
      <c r="J286" s="36"/>
      <c r="L286" s="36"/>
      <c r="O286" s="36"/>
    </row>
    <row r="287" spans="1:15" x14ac:dyDescent="0.25">
      <c r="A287" s="36"/>
      <c r="B287" s="61"/>
      <c r="C287" s="61"/>
      <c r="D287" s="61"/>
      <c r="E287" s="61"/>
      <c r="F287" s="61"/>
      <c r="G287" s="61"/>
      <c r="I287" s="61"/>
      <c r="J287" s="36"/>
      <c r="L287" s="36"/>
      <c r="O287" s="36"/>
    </row>
    <row r="288" spans="1:15" x14ac:dyDescent="0.25">
      <c r="A288" s="36"/>
      <c r="B288" s="61"/>
      <c r="C288" s="61"/>
      <c r="D288" s="61"/>
      <c r="E288" s="61"/>
      <c r="F288" s="61"/>
      <c r="G288" s="61"/>
      <c r="I288" s="61"/>
      <c r="J288" s="36"/>
      <c r="L288" s="36"/>
      <c r="O288" s="36"/>
    </row>
    <row r="289" spans="1:15" x14ac:dyDescent="0.25">
      <c r="A289" s="36"/>
      <c r="B289" s="61"/>
      <c r="C289" s="61"/>
      <c r="D289" s="61"/>
      <c r="E289" s="61"/>
      <c r="F289" s="61"/>
      <c r="G289" s="61"/>
      <c r="I289" s="61"/>
      <c r="J289" s="36"/>
      <c r="L289" s="36"/>
      <c r="O289" s="36"/>
    </row>
    <row r="290" spans="1:15" x14ac:dyDescent="0.25">
      <c r="A290" s="36"/>
      <c r="B290" s="61"/>
      <c r="C290" s="61"/>
      <c r="D290" s="61"/>
      <c r="E290" s="61"/>
      <c r="F290" s="61"/>
      <c r="G290" s="61"/>
      <c r="I290" s="61"/>
      <c r="J290" s="36"/>
      <c r="L290" s="36"/>
      <c r="O290" s="36"/>
    </row>
    <row r="291" spans="1:15" x14ac:dyDescent="0.25">
      <c r="A291" s="36"/>
      <c r="B291" s="61"/>
      <c r="C291" s="61"/>
      <c r="D291" s="61"/>
      <c r="E291" s="61"/>
      <c r="F291" s="61"/>
      <c r="G291" s="61"/>
      <c r="I291" s="61"/>
      <c r="J291" s="36"/>
      <c r="L291" s="36"/>
      <c r="O291" s="36"/>
    </row>
    <row r="292" spans="1:15" x14ac:dyDescent="0.25">
      <c r="A292" s="36"/>
      <c r="B292" s="61"/>
      <c r="C292" s="61"/>
      <c r="D292" s="61"/>
      <c r="E292" s="61"/>
      <c r="F292" s="61"/>
      <c r="G292" s="61"/>
      <c r="I292" s="61"/>
      <c r="J292" s="36"/>
      <c r="L292" s="36"/>
      <c r="O292" s="36"/>
    </row>
    <row r="293" spans="1:15" x14ac:dyDescent="0.25">
      <c r="A293" s="36"/>
      <c r="B293" s="61"/>
      <c r="C293" s="61"/>
      <c r="D293" s="61"/>
      <c r="E293" s="61"/>
      <c r="F293" s="61"/>
      <c r="G293" s="61"/>
      <c r="I293" s="61"/>
      <c r="J293" s="36"/>
      <c r="L293" s="36"/>
      <c r="O293" s="36"/>
    </row>
    <row r="294" spans="1:15" x14ac:dyDescent="0.25">
      <c r="A294" s="36"/>
      <c r="B294" s="61"/>
      <c r="C294" s="61"/>
      <c r="D294" s="61"/>
      <c r="E294" s="61"/>
      <c r="F294" s="61"/>
      <c r="G294" s="61"/>
      <c r="I294" s="61"/>
      <c r="J294" s="36"/>
      <c r="L294" s="36"/>
      <c r="O294" s="36"/>
    </row>
    <row r="295" spans="1:15" x14ac:dyDescent="0.25">
      <c r="A295" s="36"/>
      <c r="B295" s="61"/>
      <c r="C295" s="61"/>
      <c r="D295" s="61"/>
      <c r="E295" s="61"/>
      <c r="F295" s="61"/>
      <c r="G295" s="61"/>
      <c r="I295" s="61"/>
      <c r="J295" s="36"/>
      <c r="L295" s="36"/>
      <c r="O295" s="36"/>
    </row>
    <row r="296" spans="1:15" x14ac:dyDescent="0.25">
      <c r="A296" s="36"/>
      <c r="B296" s="61"/>
      <c r="C296" s="61"/>
      <c r="D296" s="61"/>
      <c r="E296" s="61"/>
      <c r="F296" s="61"/>
      <c r="G296" s="61"/>
      <c r="I296" s="61"/>
      <c r="J296" s="36"/>
      <c r="L296" s="36"/>
      <c r="O296" s="36"/>
    </row>
    <row r="297" spans="1:15" x14ac:dyDescent="0.25">
      <c r="A297" s="36"/>
      <c r="B297" s="61"/>
      <c r="C297" s="61"/>
      <c r="D297" s="61"/>
      <c r="E297" s="61"/>
      <c r="F297" s="61"/>
      <c r="G297" s="61"/>
      <c r="I297" s="61"/>
      <c r="J297" s="36"/>
      <c r="L297" s="36"/>
      <c r="O297" s="36"/>
    </row>
    <row r="298" spans="1:15" x14ac:dyDescent="0.25">
      <c r="A298" s="36"/>
      <c r="B298" s="61"/>
      <c r="C298" s="61"/>
      <c r="D298" s="61"/>
      <c r="E298" s="61"/>
      <c r="F298" s="61"/>
      <c r="G298" s="61"/>
      <c r="I298" s="61"/>
      <c r="J298" s="36"/>
      <c r="L298" s="36"/>
      <c r="O298" s="36"/>
    </row>
    <row r="299" spans="1:15" x14ac:dyDescent="0.25">
      <c r="A299" s="36"/>
      <c r="B299" s="61"/>
      <c r="C299" s="61"/>
      <c r="D299" s="61"/>
      <c r="E299" s="61"/>
      <c r="F299" s="61"/>
      <c r="G299" s="61"/>
      <c r="I299" s="61"/>
      <c r="J299" s="36"/>
      <c r="L299" s="36"/>
      <c r="O299" s="36"/>
    </row>
    <row r="300" spans="1:15" x14ac:dyDescent="0.25">
      <c r="A300" s="36"/>
      <c r="B300" s="61"/>
      <c r="C300" s="61"/>
      <c r="D300" s="61"/>
      <c r="E300" s="61"/>
      <c r="F300" s="61"/>
      <c r="G300" s="61"/>
      <c r="I300" s="61"/>
      <c r="J300" s="36"/>
      <c r="L300" s="36"/>
      <c r="O300" s="36"/>
    </row>
    <row r="301" spans="1:15" x14ac:dyDescent="0.25">
      <c r="A301" s="36"/>
      <c r="B301" s="61"/>
      <c r="C301" s="61"/>
      <c r="D301" s="61"/>
      <c r="E301" s="61"/>
      <c r="F301" s="61"/>
      <c r="G301" s="61"/>
      <c r="I301" s="61"/>
      <c r="J301" s="36"/>
      <c r="L301" s="36"/>
      <c r="O301" s="36"/>
    </row>
    <row r="302" spans="1:15" x14ac:dyDescent="0.25">
      <c r="A302" s="36"/>
      <c r="B302" s="61"/>
      <c r="C302" s="61"/>
      <c r="D302" s="61"/>
      <c r="E302" s="61"/>
      <c r="F302" s="61"/>
      <c r="G302" s="61"/>
      <c r="I302" s="61"/>
      <c r="J302" s="36"/>
      <c r="L302" s="36"/>
      <c r="O302" s="36"/>
    </row>
    <row r="303" spans="1:15" x14ac:dyDescent="0.25">
      <c r="A303" s="36"/>
      <c r="B303" s="61"/>
      <c r="C303" s="61"/>
      <c r="D303" s="61"/>
      <c r="E303" s="61"/>
      <c r="F303" s="61"/>
      <c r="G303" s="61"/>
      <c r="I303" s="61"/>
      <c r="J303" s="36"/>
      <c r="L303" s="36"/>
      <c r="O303" s="36"/>
    </row>
    <row r="304" spans="1:15" x14ac:dyDescent="0.25">
      <c r="A304" s="36"/>
      <c r="B304" s="61"/>
      <c r="C304" s="61"/>
      <c r="D304" s="61"/>
      <c r="E304" s="61"/>
      <c r="F304" s="61"/>
      <c r="G304" s="61"/>
      <c r="I304" s="61"/>
      <c r="J304" s="36"/>
      <c r="L304" s="36"/>
      <c r="O304" s="36"/>
    </row>
    <row r="305" spans="1:15" x14ac:dyDescent="0.25">
      <c r="A305" s="36"/>
      <c r="B305" s="61"/>
      <c r="C305" s="61"/>
      <c r="D305" s="61"/>
      <c r="E305" s="61"/>
      <c r="F305" s="61"/>
      <c r="G305" s="61"/>
      <c r="I305" s="61"/>
      <c r="J305" s="36"/>
      <c r="L305" s="36"/>
      <c r="O305" s="36"/>
    </row>
    <row r="306" spans="1:15" x14ac:dyDescent="0.25">
      <c r="A306" s="36"/>
      <c r="B306" s="61"/>
      <c r="C306" s="61"/>
      <c r="D306" s="61"/>
      <c r="E306" s="61"/>
      <c r="F306" s="61"/>
      <c r="G306" s="61"/>
      <c r="I306" s="61"/>
      <c r="J306" s="36"/>
      <c r="L306" s="36"/>
      <c r="O306" s="36"/>
    </row>
    <row r="307" spans="1:15" x14ac:dyDescent="0.25">
      <c r="A307" s="36"/>
      <c r="B307" s="61"/>
      <c r="C307" s="61"/>
      <c r="D307" s="61"/>
      <c r="E307" s="61"/>
      <c r="F307" s="61"/>
      <c r="G307" s="61"/>
      <c r="I307" s="61"/>
      <c r="J307" s="36"/>
      <c r="L307" s="36"/>
      <c r="O307" s="36"/>
    </row>
    <row r="308" spans="1:15" x14ac:dyDescent="0.25">
      <c r="A308" s="36"/>
      <c r="B308" s="61"/>
      <c r="C308" s="61"/>
      <c r="D308" s="61"/>
      <c r="E308" s="61"/>
      <c r="F308" s="61"/>
      <c r="G308" s="61"/>
      <c r="I308" s="61"/>
      <c r="J308" s="36"/>
      <c r="L308" s="36"/>
      <c r="O308" s="36"/>
    </row>
    <row r="309" spans="1:15" x14ac:dyDescent="0.25">
      <c r="A309" s="36"/>
      <c r="B309" s="61"/>
      <c r="C309" s="61"/>
      <c r="D309" s="61"/>
      <c r="E309" s="61"/>
      <c r="F309" s="61"/>
      <c r="G309" s="61"/>
      <c r="I309" s="61"/>
      <c r="J309" s="36"/>
      <c r="L309" s="36"/>
      <c r="O309" s="36"/>
    </row>
    <row r="310" spans="1:15" x14ac:dyDescent="0.25">
      <c r="A310" s="36"/>
      <c r="B310" s="61"/>
      <c r="C310" s="61"/>
      <c r="D310" s="61"/>
      <c r="E310" s="61"/>
      <c r="F310" s="61"/>
      <c r="G310" s="61"/>
      <c r="I310" s="61"/>
      <c r="J310" s="36"/>
      <c r="L310" s="36"/>
      <c r="O310" s="36"/>
    </row>
    <row r="311" spans="1:15" x14ac:dyDescent="0.25">
      <c r="A311" s="36"/>
      <c r="B311" s="61"/>
      <c r="C311" s="61"/>
      <c r="D311" s="61"/>
      <c r="E311" s="61"/>
      <c r="F311" s="61"/>
      <c r="G311" s="61"/>
      <c r="I311" s="61"/>
      <c r="J311" s="36"/>
      <c r="L311" s="36"/>
      <c r="O311" s="36"/>
    </row>
    <row r="312" spans="1:15" x14ac:dyDescent="0.25">
      <c r="A312" s="36"/>
      <c r="B312" s="61"/>
      <c r="C312" s="61"/>
      <c r="D312" s="61"/>
      <c r="E312" s="61"/>
      <c r="F312" s="61"/>
      <c r="G312" s="61"/>
      <c r="I312" s="61"/>
      <c r="J312" s="36"/>
      <c r="L312" s="36"/>
      <c r="O312" s="36"/>
    </row>
    <row r="313" spans="1:15" x14ac:dyDescent="0.25">
      <c r="A313" s="36"/>
      <c r="B313" s="61"/>
      <c r="C313" s="61"/>
      <c r="D313" s="61"/>
      <c r="E313" s="61"/>
      <c r="F313" s="61"/>
      <c r="G313" s="61"/>
      <c r="I313" s="61"/>
      <c r="J313" s="36"/>
      <c r="L313" s="36"/>
      <c r="O313" s="36"/>
    </row>
    <row r="314" spans="1:15" x14ac:dyDescent="0.25">
      <c r="A314" s="36"/>
      <c r="B314" s="61"/>
      <c r="C314" s="61"/>
      <c r="D314" s="61"/>
      <c r="E314" s="61"/>
      <c r="F314" s="61"/>
      <c r="G314" s="61"/>
      <c r="I314" s="61"/>
      <c r="J314" s="36"/>
      <c r="L314" s="36"/>
      <c r="O314" s="36"/>
    </row>
    <row r="315" spans="1:15" x14ac:dyDescent="0.25">
      <c r="A315" s="36"/>
      <c r="B315" s="61"/>
      <c r="C315" s="61"/>
      <c r="D315" s="61"/>
      <c r="E315" s="61"/>
      <c r="F315" s="61"/>
      <c r="G315" s="61"/>
      <c r="I315" s="61"/>
      <c r="J315" s="36"/>
      <c r="L315" s="36"/>
      <c r="O315" s="36"/>
    </row>
    <row r="316" spans="1:15" x14ac:dyDescent="0.25">
      <c r="A316" s="36"/>
      <c r="B316" s="61"/>
      <c r="C316" s="61"/>
      <c r="D316" s="61"/>
      <c r="E316" s="61"/>
      <c r="F316" s="61"/>
      <c r="G316" s="61"/>
      <c r="I316" s="61"/>
      <c r="J316" s="36"/>
      <c r="L316" s="36"/>
      <c r="O316" s="36"/>
    </row>
    <row r="317" spans="1:15" x14ac:dyDescent="0.25">
      <c r="A317" s="36"/>
      <c r="B317" s="61"/>
      <c r="C317" s="61"/>
      <c r="D317" s="61"/>
      <c r="E317" s="61"/>
      <c r="F317" s="61"/>
      <c r="G317" s="61"/>
      <c r="I317" s="61"/>
      <c r="J317" s="36"/>
      <c r="L317" s="36"/>
      <c r="O317" s="36"/>
    </row>
    <row r="318" spans="1:15" x14ac:dyDescent="0.25">
      <c r="A318" s="36"/>
      <c r="B318" s="61"/>
      <c r="C318" s="61"/>
      <c r="D318" s="61"/>
      <c r="E318" s="61"/>
      <c r="F318" s="61"/>
      <c r="G318" s="61"/>
      <c r="I318" s="61"/>
      <c r="J318" s="36"/>
      <c r="L318" s="36"/>
      <c r="O318" s="36"/>
    </row>
    <row r="319" spans="1:15" x14ac:dyDescent="0.25">
      <c r="A319" s="36"/>
      <c r="B319" s="61"/>
      <c r="C319" s="61"/>
      <c r="D319" s="61"/>
      <c r="E319" s="61"/>
      <c r="F319" s="61"/>
      <c r="G319" s="61"/>
      <c r="I319" s="61"/>
      <c r="J319" s="36"/>
      <c r="L319" s="36"/>
      <c r="O319" s="36"/>
    </row>
    <row r="320" spans="1:15" x14ac:dyDescent="0.25">
      <c r="A320" s="36"/>
      <c r="B320" s="61"/>
      <c r="C320" s="61"/>
      <c r="D320" s="61"/>
      <c r="E320" s="61"/>
      <c r="F320" s="61"/>
      <c r="G320" s="61"/>
      <c r="I320" s="61"/>
      <c r="J320" s="36"/>
      <c r="L320" s="36"/>
      <c r="O320" s="36"/>
    </row>
    <row r="321" spans="1:15" x14ac:dyDescent="0.25">
      <c r="A321" s="36"/>
      <c r="B321" s="61"/>
      <c r="C321" s="61"/>
      <c r="D321" s="61"/>
      <c r="E321" s="61"/>
      <c r="F321" s="61"/>
      <c r="G321" s="61"/>
      <c r="I321" s="61"/>
      <c r="J321" s="36"/>
      <c r="L321" s="36"/>
      <c r="O321" s="36"/>
    </row>
    <row r="322" spans="1:15" x14ac:dyDescent="0.25">
      <c r="A322" s="36"/>
      <c r="B322" s="61"/>
      <c r="C322" s="61"/>
      <c r="D322" s="61"/>
      <c r="E322" s="61"/>
      <c r="F322" s="61"/>
      <c r="G322" s="61"/>
      <c r="I322" s="61"/>
      <c r="J322" s="36"/>
      <c r="L322" s="36"/>
      <c r="O322" s="36"/>
    </row>
    <row r="323" spans="1:15" x14ac:dyDescent="0.25">
      <c r="A323" s="36"/>
      <c r="B323" s="61"/>
      <c r="C323" s="61"/>
      <c r="D323" s="61"/>
      <c r="E323" s="61"/>
      <c r="F323" s="61"/>
      <c r="G323" s="61"/>
      <c r="I323" s="61"/>
      <c r="J323" s="36"/>
      <c r="L323" s="36"/>
      <c r="O323" s="36"/>
    </row>
    <row r="324" spans="1:15" x14ac:dyDescent="0.25">
      <c r="A324" s="36"/>
      <c r="B324" s="61"/>
      <c r="C324" s="61"/>
      <c r="D324" s="61"/>
      <c r="E324" s="61"/>
      <c r="F324" s="61"/>
      <c r="G324" s="61"/>
      <c r="I324" s="61"/>
      <c r="J324" s="36"/>
      <c r="L324" s="36"/>
      <c r="O324" s="36"/>
    </row>
    <row r="325" spans="1:15" x14ac:dyDescent="0.25">
      <c r="A325" s="36"/>
      <c r="B325" s="61"/>
      <c r="C325" s="61"/>
      <c r="D325" s="61"/>
      <c r="E325" s="61"/>
      <c r="F325" s="61"/>
      <c r="G325" s="61"/>
      <c r="I325" s="61"/>
      <c r="J325" s="36"/>
      <c r="L325" s="36"/>
      <c r="O325" s="36"/>
    </row>
    <row r="326" spans="1:15" x14ac:dyDescent="0.25">
      <c r="A326" s="36"/>
      <c r="B326" s="61"/>
      <c r="C326" s="61"/>
      <c r="D326" s="61"/>
      <c r="E326" s="61"/>
      <c r="F326" s="61"/>
      <c r="G326" s="61"/>
      <c r="I326" s="61"/>
      <c r="J326" s="36"/>
      <c r="L326" s="36"/>
      <c r="O326" s="36"/>
    </row>
    <row r="327" spans="1:15" x14ac:dyDescent="0.25">
      <c r="A327" s="36"/>
      <c r="B327" s="61"/>
      <c r="C327" s="61"/>
      <c r="D327" s="61"/>
      <c r="E327" s="61"/>
      <c r="F327" s="61"/>
      <c r="G327" s="61"/>
      <c r="I327" s="61"/>
      <c r="J327" s="36"/>
      <c r="L327" s="36"/>
      <c r="O327" s="36"/>
    </row>
    <row r="328" spans="1:15" x14ac:dyDescent="0.25">
      <c r="A328" s="36"/>
      <c r="B328" s="61"/>
      <c r="C328" s="61"/>
      <c r="D328" s="61"/>
      <c r="E328" s="61"/>
      <c r="F328" s="61"/>
      <c r="G328" s="61"/>
      <c r="I328" s="61"/>
      <c r="J328" s="36"/>
      <c r="L328" s="36"/>
      <c r="O328" s="36"/>
    </row>
    <row r="329" spans="1:15" x14ac:dyDescent="0.25">
      <c r="A329" s="36"/>
      <c r="B329" s="61"/>
      <c r="C329" s="61"/>
      <c r="D329" s="61"/>
      <c r="E329" s="61"/>
      <c r="F329" s="61"/>
      <c r="G329" s="61"/>
      <c r="I329" s="61"/>
      <c r="J329" s="36"/>
      <c r="L329" s="36"/>
      <c r="O329" s="36"/>
    </row>
    <row r="330" spans="1:15" x14ac:dyDescent="0.25">
      <c r="A330" s="36"/>
      <c r="B330" s="61"/>
      <c r="C330" s="61"/>
      <c r="D330" s="61"/>
      <c r="E330" s="61"/>
      <c r="F330" s="61"/>
      <c r="G330" s="61"/>
      <c r="I330" s="61"/>
      <c r="J330" s="36"/>
      <c r="L330" s="36"/>
      <c r="O330" s="36"/>
    </row>
    <row r="331" spans="1:15" x14ac:dyDescent="0.25">
      <c r="A331" s="36"/>
      <c r="B331" s="61"/>
      <c r="C331" s="61"/>
      <c r="D331" s="61"/>
      <c r="E331" s="61"/>
      <c r="F331" s="61"/>
      <c r="G331" s="61"/>
      <c r="I331" s="61"/>
      <c r="J331" s="36"/>
      <c r="L331" s="36"/>
      <c r="O331" s="36"/>
    </row>
    <row r="332" spans="1:15" x14ac:dyDescent="0.25">
      <c r="A332" s="36"/>
      <c r="B332" s="61"/>
      <c r="C332" s="61"/>
      <c r="D332" s="61"/>
      <c r="E332" s="61"/>
      <c r="F332" s="61"/>
      <c r="G332" s="61"/>
      <c r="I332" s="61"/>
      <c r="J332" s="36"/>
      <c r="L332" s="36"/>
      <c r="O332" s="36"/>
    </row>
    <row r="333" spans="1:15" x14ac:dyDescent="0.25">
      <c r="A333" s="36"/>
      <c r="B333" s="61"/>
      <c r="C333" s="61"/>
      <c r="D333" s="61"/>
      <c r="E333" s="61"/>
      <c r="F333" s="61"/>
      <c r="G333" s="61"/>
      <c r="I333" s="61"/>
      <c r="J333" s="36"/>
      <c r="L333" s="36"/>
      <c r="O333" s="36"/>
    </row>
    <row r="334" spans="1:15" x14ac:dyDescent="0.25">
      <c r="A334" s="36"/>
      <c r="B334" s="61"/>
      <c r="C334" s="61"/>
      <c r="D334" s="61"/>
      <c r="E334" s="61"/>
      <c r="F334" s="61"/>
      <c r="G334" s="61"/>
      <c r="I334" s="61"/>
      <c r="J334" s="36"/>
      <c r="L334" s="36"/>
      <c r="O334" s="36"/>
    </row>
    <row r="335" spans="1:15" x14ac:dyDescent="0.25">
      <c r="A335" s="36"/>
      <c r="B335" s="61"/>
      <c r="C335" s="61"/>
      <c r="D335" s="61"/>
      <c r="E335" s="61"/>
      <c r="F335" s="61"/>
      <c r="G335" s="61"/>
      <c r="I335" s="61"/>
      <c r="J335" s="36"/>
      <c r="L335" s="36"/>
      <c r="O335" s="36"/>
    </row>
    <row r="336" spans="1:15" x14ac:dyDescent="0.25">
      <c r="A336" s="36"/>
      <c r="B336" s="61"/>
      <c r="C336" s="61"/>
      <c r="D336" s="61"/>
      <c r="E336" s="61"/>
      <c r="F336" s="61"/>
      <c r="G336" s="61"/>
      <c r="I336" s="61"/>
      <c r="J336" s="36"/>
      <c r="L336" s="36"/>
      <c r="O336" s="36"/>
    </row>
    <row r="337" spans="1:15" x14ac:dyDescent="0.25">
      <c r="A337" s="36"/>
      <c r="B337" s="61"/>
      <c r="C337" s="61"/>
      <c r="D337" s="61"/>
      <c r="E337" s="61"/>
      <c r="F337" s="61"/>
      <c r="G337" s="61"/>
      <c r="I337" s="61"/>
      <c r="J337" s="36"/>
      <c r="L337" s="36"/>
      <c r="O337" s="36"/>
    </row>
    <row r="338" spans="1:15" x14ac:dyDescent="0.25">
      <c r="A338" s="36"/>
      <c r="B338" s="61"/>
      <c r="C338" s="61"/>
      <c r="D338" s="61"/>
      <c r="E338" s="61"/>
      <c r="F338" s="61"/>
      <c r="G338" s="61"/>
      <c r="I338" s="61"/>
      <c r="J338" s="36"/>
      <c r="L338" s="36"/>
      <c r="O338" s="36"/>
    </row>
    <row r="339" spans="1:15" x14ac:dyDescent="0.25">
      <c r="A339" s="36"/>
      <c r="B339" s="61"/>
      <c r="C339" s="61"/>
      <c r="D339" s="61"/>
      <c r="E339" s="61"/>
      <c r="F339" s="61"/>
      <c r="G339" s="61"/>
      <c r="I339" s="61"/>
      <c r="J339" s="36"/>
      <c r="L339" s="36"/>
      <c r="O339" s="36"/>
    </row>
    <row r="340" spans="1:15" x14ac:dyDescent="0.25">
      <c r="A340" s="36"/>
      <c r="B340" s="61"/>
      <c r="C340" s="61"/>
      <c r="D340" s="61"/>
      <c r="E340" s="61"/>
      <c r="F340" s="61"/>
      <c r="G340" s="61"/>
      <c r="I340" s="61"/>
      <c r="J340" s="36"/>
      <c r="L340" s="36"/>
      <c r="O340" s="36"/>
    </row>
    <row r="341" spans="1:15" x14ac:dyDescent="0.25">
      <c r="A341" s="36"/>
      <c r="B341" s="61"/>
      <c r="C341" s="61"/>
      <c r="D341" s="61"/>
      <c r="E341" s="61"/>
      <c r="F341" s="61"/>
      <c r="G341" s="61"/>
      <c r="I341" s="61"/>
      <c r="J341" s="36"/>
      <c r="L341" s="36"/>
      <c r="O341" s="36"/>
    </row>
    <row r="342" spans="1:15" x14ac:dyDescent="0.25">
      <c r="A342" s="36"/>
      <c r="B342" s="61"/>
      <c r="C342" s="61"/>
      <c r="D342" s="61"/>
      <c r="E342" s="61"/>
      <c r="F342" s="61"/>
      <c r="G342" s="61"/>
      <c r="I342" s="61"/>
      <c r="J342" s="36"/>
      <c r="L342" s="36"/>
      <c r="O342" s="36"/>
    </row>
    <row r="343" spans="1:15" x14ac:dyDescent="0.25">
      <c r="A343" s="36"/>
      <c r="B343" s="61"/>
      <c r="C343" s="61"/>
      <c r="D343" s="61"/>
      <c r="E343" s="61"/>
      <c r="F343" s="61"/>
      <c r="G343" s="61"/>
      <c r="I343" s="61"/>
      <c r="J343" s="36"/>
      <c r="L343" s="36"/>
      <c r="O343" s="36"/>
    </row>
    <row r="344" spans="1:15" x14ac:dyDescent="0.25">
      <c r="A344" s="36"/>
      <c r="B344" s="61"/>
      <c r="C344" s="61"/>
      <c r="D344" s="61"/>
      <c r="E344" s="61"/>
      <c r="F344" s="61"/>
      <c r="G344" s="61"/>
      <c r="I344" s="61"/>
      <c r="J344" s="36"/>
      <c r="L344" s="36"/>
      <c r="O344" s="36"/>
    </row>
    <row r="345" spans="1:15" x14ac:dyDescent="0.25">
      <c r="A345" s="36"/>
      <c r="B345" s="61"/>
      <c r="C345" s="61"/>
      <c r="D345" s="61"/>
      <c r="E345" s="61"/>
      <c r="F345" s="61"/>
      <c r="G345" s="61"/>
      <c r="I345" s="61"/>
      <c r="J345" s="36"/>
      <c r="L345" s="36"/>
      <c r="O345" s="36"/>
    </row>
    <row r="346" spans="1:15" x14ac:dyDescent="0.25">
      <c r="A346" s="36"/>
      <c r="B346" s="61"/>
      <c r="C346" s="61"/>
      <c r="D346" s="61"/>
      <c r="E346" s="61"/>
      <c r="F346" s="61"/>
      <c r="G346" s="61"/>
      <c r="I346" s="61"/>
      <c r="J346" s="36"/>
      <c r="L346" s="36"/>
      <c r="O346" s="36"/>
    </row>
    <row r="347" spans="1:15" x14ac:dyDescent="0.25">
      <c r="A347" s="36"/>
      <c r="B347" s="61"/>
      <c r="C347" s="61"/>
      <c r="D347" s="61"/>
      <c r="E347" s="61"/>
      <c r="F347" s="61"/>
      <c r="G347" s="61"/>
      <c r="I347" s="61"/>
      <c r="J347" s="36"/>
      <c r="L347" s="36"/>
      <c r="O347" s="36"/>
    </row>
    <row r="348" spans="1:15" x14ac:dyDescent="0.25">
      <c r="A348" s="36"/>
      <c r="B348" s="61"/>
      <c r="C348" s="61"/>
      <c r="D348" s="61"/>
      <c r="E348" s="61"/>
      <c r="F348" s="61"/>
      <c r="G348" s="61"/>
      <c r="I348" s="61"/>
      <c r="J348" s="36"/>
      <c r="L348" s="36"/>
      <c r="O348" s="36"/>
    </row>
    <row r="349" spans="1:15" x14ac:dyDescent="0.25">
      <c r="A349" s="36"/>
      <c r="B349" s="61"/>
      <c r="C349" s="61"/>
      <c r="D349" s="61"/>
      <c r="E349" s="61"/>
      <c r="F349" s="61"/>
      <c r="G349" s="61"/>
      <c r="I349" s="61"/>
      <c r="J349" s="36"/>
      <c r="L349" s="36"/>
      <c r="O349" s="36"/>
    </row>
    <row r="350" spans="1:15" x14ac:dyDescent="0.25">
      <c r="A350" s="36"/>
      <c r="B350" s="61"/>
      <c r="C350" s="61"/>
      <c r="D350" s="61"/>
      <c r="E350" s="61"/>
      <c r="F350" s="61"/>
      <c r="G350" s="61"/>
      <c r="I350" s="61"/>
      <c r="J350" s="36"/>
      <c r="L350" s="36"/>
      <c r="O350" s="36"/>
    </row>
    <row r="351" spans="1:15" x14ac:dyDescent="0.25">
      <c r="A351" s="36"/>
      <c r="B351" s="61"/>
      <c r="C351" s="61"/>
      <c r="D351" s="61"/>
      <c r="E351" s="61"/>
      <c r="F351" s="61"/>
      <c r="G351" s="61"/>
      <c r="I351" s="61"/>
      <c r="J351" s="36"/>
      <c r="L351" s="36"/>
      <c r="O351" s="36"/>
    </row>
    <row r="352" spans="1:15" x14ac:dyDescent="0.25">
      <c r="A352" s="36"/>
      <c r="B352" s="61"/>
      <c r="C352" s="61"/>
      <c r="D352" s="61"/>
      <c r="E352" s="61"/>
      <c r="F352" s="61"/>
      <c r="G352" s="61"/>
      <c r="I352" s="61"/>
      <c r="J352" s="36"/>
      <c r="L352" s="36"/>
      <c r="O352" s="36"/>
    </row>
    <row r="353" spans="1:15" x14ac:dyDescent="0.25">
      <c r="A353" s="36"/>
      <c r="B353" s="61"/>
      <c r="C353" s="61"/>
      <c r="D353" s="61"/>
      <c r="E353" s="61"/>
      <c r="F353" s="61"/>
      <c r="G353" s="61"/>
      <c r="I353" s="61"/>
      <c r="J353" s="36"/>
      <c r="L353" s="36"/>
      <c r="O353" s="36"/>
    </row>
    <row r="354" spans="1:15" x14ac:dyDescent="0.25">
      <c r="A354" s="36"/>
      <c r="B354" s="61"/>
      <c r="C354" s="61"/>
      <c r="D354" s="61"/>
      <c r="E354" s="61"/>
      <c r="F354" s="61"/>
      <c r="G354" s="61"/>
      <c r="I354" s="61"/>
      <c r="J354" s="36"/>
      <c r="L354" s="36"/>
      <c r="O354" s="36"/>
    </row>
    <row r="355" spans="1:15" x14ac:dyDescent="0.25">
      <c r="A355" s="36"/>
      <c r="B355" s="61"/>
      <c r="C355" s="61"/>
      <c r="D355" s="61"/>
      <c r="E355" s="61"/>
      <c r="F355" s="61"/>
      <c r="G355" s="61"/>
      <c r="I355" s="61"/>
      <c r="J355" s="36"/>
      <c r="L355" s="36"/>
      <c r="O355" s="36"/>
    </row>
    <row r="356" spans="1:15" x14ac:dyDescent="0.25">
      <c r="A356" s="36"/>
      <c r="B356" s="61"/>
      <c r="C356" s="61"/>
      <c r="D356" s="61"/>
      <c r="E356" s="61"/>
      <c r="F356" s="61"/>
      <c r="G356" s="61"/>
      <c r="I356" s="61"/>
      <c r="J356" s="36"/>
      <c r="L356" s="36"/>
      <c r="O356" s="36"/>
    </row>
    <row r="357" spans="1:15" x14ac:dyDescent="0.25">
      <c r="A357" s="36"/>
      <c r="B357" s="61"/>
      <c r="C357" s="61"/>
      <c r="D357" s="61"/>
      <c r="E357" s="61"/>
      <c r="F357" s="61"/>
      <c r="G357" s="61"/>
      <c r="I357" s="61"/>
      <c r="J357" s="36"/>
      <c r="L357" s="36"/>
      <c r="O357" s="36"/>
    </row>
    <row r="358" spans="1:15" x14ac:dyDescent="0.25">
      <c r="A358" s="36"/>
      <c r="B358" s="61"/>
      <c r="C358" s="61"/>
      <c r="D358" s="61"/>
      <c r="E358" s="61"/>
      <c r="F358" s="61"/>
      <c r="G358" s="61"/>
      <c r="I358" s="61"/>
      <c r="J358" s="36"/>
      <c r="L358" s="36"/>
      <c r="O358" s="36"/>
    </row>
    <row r="359" spans="1:15" x14ac:dyDescent="0.25">
      <c r="A359" s="36"/>
      <c r="B359" s="61"/>
      <c r="C359" s="61"/>
      <c r="D359" s="61"/>
      <c r="E359" s="61"/>
      <c r="F359" s="61"/>
      <c r="G359" s="61"/>
      <c r="I359" s="61"/>
      <c r="J359" s="36"/>
      <c r="L359" s="36"/>
      <c r="O359" s="36"/>
    </row>
    <row r="360" spans="1:15" x14ac:dyDescent="0.25">
      <c r="A360" s="36"/>
      <c r="B360" s="61"/>
      <c r="C360" s="61"/>
      <c r="D360" s="61"/>
      <c r="E360" s="61"/>
      <c r="F360" s="61"/>
      <c r="G360" s="61"/>
      <c r="I360" s="61"/>
      <c r="J360" s="36"/>
      <c r="L360" s="36"/>
      <c r="O360" s="36"/>
    </row>
    <row r="361" spans="1:15" x14ac:dyDescent="0.25">
      <c r="A361" s="36"/>
      <c r="B361" s="61"/>
      <c r="C361" s="61"/>
      <c r="D361" s="61"/>
      <c r="E361" s="61"/>
      <c r="F361" s="61"/>
      <c r="G361" s="61"/>
      <c r="I361" s="61"/>
      <c r="J361" s="36"/>
      <c r="L361" s="36"/>
      <c r="O361" s="36"/>
    </row>
    <row r="362" spans="1:15" x14ac:dyDescent="0.25">
      <c r="A362" s="36"/>
      <c r="B362" s="61"/>
      <c r="C362" s="61"/>
      <c r="D362" s="61"/>
      <c r="E362" s="61"/>
      <c r="F362" s="61"/>
      <c r="G362" s="61"/>
      <c r="I362" s="61"/>
      <c r="J362" s="36"/>
      <c r="L362" s="36"/>
      <c r="O362" s="36"/>
    </row>
    <row r="363" spans="1:15" x14ac:dyDescent="0.25">
      <c r="A363" s="36"/>
      <c r="B363" s="61"/>
      <c r="C363" s="61"/>
      <c r="D363" s="61"/>
      <c r="E363" s="61"/>
      <c r="F363" s="61"/>
      <c r="G363" s="61"/>
      <c r="I363" s="61"/>
      <c r="J363" s="36"/>
      <c r="L363" s="36"/>
      <c r="O363" s="36"/>
    </row>
    <row r="364" spans="1:15" x14ac:dyDescent="0.25">
      <c r="A364" s="36"/>
      <c r="B364" s="61"/>
      <c r="C364" s="61"/>
      <c r="D364" s="61"/>
      <c r="E364" s="61"/>
      <c r="F364" s="61"/>
      <c r="G364" s="61"/>
      <c r="I364" s="61"/>
      <c r="J364" s="36"/>
      <c r="L364" s="36"/>
      <c r="O364" s="36"/>
    </row>
    <row r="365" spans="1:15" x14ac:dyDescent="0.25">
      <c r="A365" s="36"/>
      <c r="B365" s="61"/>
      <c r="C365" s="61"/>
      <c r="D365" s="61"/>
      <c r="E365" s="61"/>
      <c r="F365" s="61"/>
      <c r="G365" s="61"/>
      <c r="I365" s="61"/>
      <c r="J365" s="36"/>
      <c r="L365" s="36"/>
      <c r="O365" s="36"/>
    </row>
    <row r="366" spans="1:15" x14ac:dyDescent="0.25">
      <c r="A366" s="36"/>
      <c r="B366" s="61"/>
      <c r="C366" s="61"/>
      <c r="D366" s="61"/>
      <c r="E366" s="61"/>
      <c r="F366" s="61"/>
      <c r="G366" s="61"/>
      <c r="I366" s="61"/>
      <c r="J366" s="36"/>
      <c r="L366" s="36"/>
      <c r="O366" s="36"/>
    </row>
    <row r="367" spans="1:15" x14ac:dyDescent="0.25">
      <c r="A367" s="36"/>
      <c r="B367" s="61"/>
      <c r="C367" s="61"/>
      <c r="D367" s="61"/>
      <c r="E367" s="61"/>
      <c r="F367" s="61"/>
      <c r="G367" s="61"/>
      <c r="I367" s="61"/>
      <c r="J367" s="36"/>
      <c r="L367" s="36"/>
      <c r="O367" s="36"/>
    </row>
    <row r="368" spans="1:15" x14ac:dyDescent="0.25">
      <c r="A368" s="36"/>
      <c r="B368" s="61"/>
      <c r="C368" s="61"/>
      <c r="D368" s="61"/>
      <c r="E368" s="61"/>
      <c r="F368" s="61"/>
      <c r="G368" s="61"/>
      <c r="I368" s="61"/>
      <c r="J368" s="36"/>
      <c r="L368" s="36"/>
      <c r="O368" s="36"/>
    </row>
    <row r="369" spans="1:15" x14ac:dyDescent="0.25">
      <c r="A369" s="36"/>
      <c r="B369" s="61"/>
      <c r="C369" s="61"/>
      <c r="D369" s="61"/>
      <c r="E369" s="61"/>
      <c r="F369" s="61"/>
      <c r="G369" s="61"/>
      <c r="I369" s="61"/>
      <c r="J369" s="36"/>
      <c r="L369" s="36"/>
      <c r="O369" s="36"/>
    </row>
    <row r="370" spans="1:15" x14ac:dyDescent="0.25">
      <c r="A370" s="36"/>
      <c r="B370" s="61"/>
      <c r="C370" s="61"/>
      <c r="D370" s="61"/>
      <c r="E370" s="61"/>
      <c r="F370" s="61"/>
      <c r="G370" s="61"/>
      <c r="I370" s="61"/>
      <c r="J370" s="36"/>
      <c r="L370" s="36"/>
      <c r="O370" s="36"/>
    </row>
    <row r="371" spans="1:15" x14ac:dyDescent="0.25">
      <c r="A371" s="36"/>
      <c r="B371" s="61"/>
      <c r="C371" s="61"/>
      <c r="D371" s="61"/>
      <c r="E371" s="61"/>
      <c r="F371" s="61"/>
      <c r="G371" s="61"/>
      <c r="I371" s="61"/>
      <c r="J371" s="36"/>
      <c r="L371" s="36"/>
      <c r="O371" s="36"/>
    </row>
    <row r="372" spans="1:15" x14ac:dyDescent="0.25">
      <c r="A372" s="36"/>
      <c r="B372" s="61"/>
      <c r="C372" s="61"/>
      <c r="D372" s="61"/>
      <c r="E372" s="61"/>
      <c r="F372" s="61"/>
      <c r="G372" s="61"/>
      <c r="I372" s="61"/>
      <c r="J372" s="36"/>
      <c r="L372" s="36"/>
      <c r="O372" s="36"/>
    </row>
    <row r="373" spans="1:15" x14ac:dyDescent="0.25">
      <c r="A373" s="36"/>
      <c r="B373" s="61"/>
      <c r="C373" s="61"/>
      <c r="D373" s="61"/>
      <c r="E373" s="61"/>
      <c r="F373" s="61"/>
      <c r="G373" s="61"/>
      <c r="I373" s="61"/>
      <c r="J373" s="36"/>
      <c r="L373" s="36"/>
      <c r="O373" s="36"/>
    </row>
    <row r="374" spans="1:15" x14ac:dyDescent="0.25">
      <c r="A374" s="36"/>
      <c r="B374" s="61"/>
      <c r="C374" s="61"/>
      <c r="D374" s="61"/>
      <c r="E374" s="61"/>
      <c r="F374" s="61"/>
      <c r="G374" s="61"/>
      <c r="I374" s="61"/>
      <c r="J374" s="36"/>
      <c r="L374" s="36"/>
      <c r="O374" s="36"/>
    </row>
    <row r="375" spans="1:15" x14ac:dyDescent="0.25">
      <c r="A375" s="36"/>
      <c r="B375" s="61"/>
      <c r="C375" s="61"/>
      <c r="D375" s="61"/>
      <c r="E375" s="61"/>
      <c r="F375" s="61"/>
      <c r="G375" s="61"/>
      <c r="I375" s="61"/>
      <c r="J375" s="36"/>
      <c r="L375" s="36"/>
      <c r="O375" s="36"/>
    </row>
    <row r="376" spans="1:15" x14ac:dyDescent="0.25">
      <c r="A376" s="36"/>
      <c r="B376" s="61"/>
      <c r="C376" s="61"/>
      <c r="D376" s="61"/>
      <c r="E376" s="61"/>
      <c r="F376" s="61"/>
      <c r="G376" s="61"/>
      <c r="I376" s="61"/>
      <c r="J376" s="36"/>
      <c r="L376" s="36"/>
      <c r="O376" s="36"/>
    </row>
    <row r="377" spans="1:15" x14ac:dyDescent="0.25">
      <c r="A377" s="36"/>
      <c r="B377" s="61"/>
      <c r="C377" s="61"/>
      <c r="D377" s="61"/>
      <c r="E377" s="61"/>
      <c r="F377" s="61"/>
      <c r="G377" s="61"/>
      <c r="I377" s="61"/>
      <c r="J377" s="36"/>
      <c r="L377" s="36"/>
      <c r="O377" s="36"/>
    </row>
    <row r="378" spans="1:15" x14ac:dyDescent="0.25">
      <c r="A378" s="36"/>
      <c r="B378" s="61"/>
      <c r="C378" s="61"/>
      <c r="D378" s="61"/>
      <c r="E378" s="61"/>
      <c r="F378" s="61"/>
      <c r="G378" s="61"/>
      <c r="I378" s="61"/>
      <c r="J378" s="36"/>
      <c r="L378" s="36"/>
      <c r="O378" s="36"/>
    </row>
    <row r="379" spans="1:15" x14ac:dyDescent="0.25">
      <c r="A379" s="36"/>
      <c r="B379" s="61"/>
      <c r="C379" s="61"/>
      <c r="D379" s="61"/>
      <c r="E379" s="61"/>
      <c r="F379" s="61"/>
      <c r="G379" s="61"/>
      <c r="I379" s="61"/>
      <c r="J379" s="36"/>
      <c r="L379" s="36"/>
      <c r="O379" s="36"/>
    </row>
    <row r="380" spans="1:15" x14ac:dyDescent="0.25">
      <c r="A380" s="36"/>
      <c r="B380" s="61"/>
      <c r="C380" s="61"/>
      <c r="D380" s="61"/>
      <c r="E380" s="61"/>
      <c r="F380" s="61"/>
      <c r="G380" s="61"/>
      <c r="I380" s="61"/>
      <c r="J380" s="36"/>
      <c r="L380" s="36"/>
      <c r="O380" s="36"/>
    </row>
    <row r="381" spans="1:15" x14ac:dyDescent="0.25">
      <c r="A381" s="36"/>
      <c r="B381" s="61"/>
      <c r="C381" s="61"/>
      <c r="D381" s="61"/>
      <c r="E381" s="61"/>
      <c r="F381" s="61"/>
      <c r="G381" s="61"/>
      <c r="I381" s="61"/>
      <c r="J381" s="36"/>
      <c r="L381" s="36"/>
      <c r="O381" s="36"/>
    </row>
    <row r="382" spans="1:15" x14ac:dyDescent="0.25">
      <c r="A382" s="36"/>
      <c r="B382" s="61"/>
      <c r="C382" s="61"/>
      <c r="D382" s="61"/>
      <c r="E382" s="61"/>
      <c r="F382" s="61"/>
      <c r="G382" s="61"/>
      <c r="I382" s="61"/>
      <c r="J382" s="36"/>
      <c r="L382" s="36"/>
      <c r="O382" s="36"/>
    </row>
    <row r="383" spans="1:15" x14ac:dyDescent="0.25">
      <c r="A383" s="36"/>
      <c r="B383" s="61"/>
      <c r="C383" s="61"/>
      <c r="D383" s="61"/>
      <c r="E383" s="61"/>
      <c r="F383" s="61"/>
      <c r="G383" s="61"/>
      <c r="I383" s="61"/>
      <c r="J383" s="36"/>
      <c r="L383" s="36"/>
      <c r="O383" s="36"/>
    </row>
    <row r="384" spans="1:15" x14ac:dyDescent="0.25">
      <c r="A384" s="36"/>
      <c r="B384" s="61"/>
      <c r="C384" s="61"/>
      <c r="D384" s="61"/>
      <c r="E384" s="61"/>
      <c r="F384" s="61"/>
      <c r="G384" s="61"/>
      <c r="I384" s="61"/>
      <c r="J384" s="36"/>
      <c r="L384" s="36"/>
      <c r="O384" s="36"/>
    </row>
    <row r="385" spans="1:15" x14ac:dyDescent="0.25">
      <c r="A385" s="36"/>
      <c r="B385" s="61"/>
      <c r="C385" s="61"/>
      <c r="D385" s="61"/>
      <c r="E385" s="61"/>
      <c r="F385" s="61"/>
      <c r="G385" s="61"/>
      <c r="I385" s="61"/>
      <c r="J385" s="36"/>
      <c r="L385" s="36"/>
      <c r="O385" s="36"/>
    </row>
    <row r="386" spans="1:15" x14ac:dyDescent="0.25">
      <c r="A386" s="36"/>
      <c r="B386" s="61"/>
      <c r="C386" s="61"/>
      <c r="D386" s="61"/>
      <c r="E386" s="61"/>
      <c r="F386" s="61"/>
      <c r="G386" s="61"/>
      <c r="I386" s="61"/>
      <c r="J386" s="36"/>
      <c r="L386" s="36"/>
      <c r="O386" s="36"/>
    </row>
    <row r="387" spans="1:15" x14ac:dyDescent="0.25">
      <c r="A387" s="36"/>
      <c r="B387" s="61"/>
      <c r="C387" s="61"/>
      <c r="D387" s="61"/>
      <c r="E387" s="61"/>
      <c r="F387" s="61"/>
      <c r="G387" s="61"/>
      <c r="I387" s="61"/>
      <c r="J387" s="36"/>
      <c r="L387" s="36"/>
      <c r="O387" s="36"/>
    </row>
    <row r="388" spans="1:15" x14ac:dyDescent="0.25">
      <c r="A388" s="36"/>
      <c r="B388" s="61"/>
      <c r="C388" s="61"/>
      <c r="D388" s="61"/>
      <c r="E388" s="61"/>
      <c r="F388" s="61"/>
      <c r="G388" s="61"/>
      <c r="I388" s="61"/>
      <c r="J388" s="36"/>
      <c r="L388" s="36"/>
      <c r="O388" s="36"/>
    </row>
    <row r="389" spans="1:15" x14ac:dyDescent="0.25">
      <c r="A389" s="36"/>
      <c r="B389" s="61"/>
      <c r="C389" s="61"/>
      <c r="D389" s="61"/>
      <c r="E389" s="61"/>
      <c r="F389" s="61"/>
      <c r="G389" s="61"/>
      <c r="I389" s="61"/>
      <c r="J389" s="36"/>
      <c r="L389" s="36"/>
      <c r="O389" s="36"/>
    </row>
    <row r="390" spans="1:15" x14ac:dyDescent="0.25">
      <c r="A390" s="36"/>
      <c r="B390" s="61"/>
      <c r="C390" s="61"/>
      <c r="D390" s="61"/>
      <c r="E390" s="61"/>
      <c r="F390" s="61"/>
      <c r="G390" s="61"/>
      <c r="I390" s="61"/>
      <c r="J390" s="36"/>
      <c r="L390" s="36"/>
      <c r="O390" s="36"/>
    </row>
    <row r="391" spans="1:15" x14ac:dyDescent="0.25">
      <c r="A391" s="36"/>
      <c r="B391" s="61"/>
      <c r="C391" s="61"/>
      <c r="D391" s="61"/>
      <c r="E391" s="61"/>
      <c r="F391" s="61"/>
      <c r="G391" s="61"/>
      <c r="I391" s="61"/>
      <c r="J391" s="36"/>
      <c r="L391" s="36"/>
      <c r="O391" s="36"/>
    </row>
    <row r="392" spans="1:15" x14ac:dyDescent="0.25">
      <c r="A392" s="36"/>
      <c r="B392" s="61"/>
      <c r="C392" s="61"/>
      <c r="D392" s="61"/>
      <c r="E392" s="61"/>
      <c r="F392" s="61"/>
      <c r="G392" s="61"/>
      <c r="I392" s="61"/>
      <c r="J392" s="36"/>
      <c r="L392" s="36"/>
      <c r="O392" s="36"/>
    </row>
    <row r="393" spans="1:15" x14ac:dyDescent="0.25">
      <c r="A393" s="36"/>
      <c r="B393" s="61"/>
      <c r="C393" s="61"/>
      <c r="D393" s="61"/>
      <c r="E393" s="61"/>
      <c r="F393" s="61"/>
      <c r="G393" s="61"/>
      <c r="I393" s="61"/>
      <c r="J393" s="36"/>
      <c r="L393" s="36"/>
      <c r="O393" s="36"/>
    </row>
    <row r="394" spans="1:15" x14ac:dyDescent="0.25">
      <c r="A394" s="36"/>
      <c r="B394" s="61"/>
      <c r="C394" s="61"/>
      <c r="D394" s="61"/>
      <c r="E394" s="61"/>
      <c r="F394" s="61"/>
      <c r="G394" s="61"/>
      <c r="I394" s="61"/>
      <c r="J394" s="36"/>
      <c r="L394" s="36"/>
      <c r="O394" s="36"/>
    </row>
    <row r="395" spans="1:15" x14ac:dyDescent="0.25">
      <c r="A395" s="36"/>
      <c r="B395" s="61"/>
      <c r="C395" s="61"/>
      <c r="D395" s="61"/>
      <c r="E395" s="61"/>
      <c r="F395" s="61"/>
      <c r="G395" s="61"/>
      <c r="I395" s="61"/>
      <c r="J395" s="36"/>
      <c r="L395" s="36"/>
      <c r="O395" s="36"/>
    </row>
    <row r="396" spans="1:15" x14ac:dyDescent="0.25">
      <c r="A396" s="36"/>
      <c r="B396" s="61"/>
      <c r="C396" s="61"/>
      <c r="D396" s="61"/>
      <c r="E396" s="61"/>
      <c r="F396" s="61"/>
      <c r="G396" s="61"/>
      <c r="I396" s="61"/>
      <c r="J396" s="36"/>
      <c r="L396" s="36"/>
      <c r="O396" s="36"/>
    </row>
    <row r="397" spans="1:15" x14ac:dyDescent="0.25">
      <c r="A397" s="36"/>
      <c r="B397" s="61"/>
      <c r="C397" s="61"/>
      <c r="D397" s="61"/>
      <c r="E397" s="61"/>
      <c r="F397" s="61"/>
      <c r="G397" s="61"/>
      <c r="I397" s="61"/>
      <c r="J397" s="36"/>
      <c r="L397" s="36"/>
      <c r="O397" s="36"/>
    </row>
    <row r="398" spans="1:15" x14ac:dyDescent="0.25">
      <c r="A398" s="36"/>
      <c r="B398" s="61"/>
      <c r="C398" s="61"/>
      <c r="D398" s="61"/>
      <c r="E398" s="61"/>
      <c r="F398" s="61"/>
      <c r="G398" s="61"/>
      <c r="I398" s="61"/>
      <c r="J398" s="36"/>
      <c r="L398" s="36"/>
      <c r="O398" s="36"/>
    </row>
    <row r="399" spans="1:15" x14ac:dyDescent="0.25">
      <c r="A399" s="36"/>
      <c r="B399" s="61"/>
      <c r="C399" s="61"/>
      <c r="D399" s="61"/>
      <c r="E399" s="61"/>
      <c r="F399" s="61"/>
      <c r="G399" s="61"/>
      <c r="I399" s="61"/>
      <c r="J399" s="36"/>
      <c r="L399" s="36"/>
      <c r="O399" s="36"/>
    </row>
    <row r="400" spans="1:15" x14ac:dyDescent="0.25">
      <c r="A400" s="36"/>
      <c r="B400" s="61"/>
      <c r="C400" s="61"/>
      <c r="D400" s="61"/>
      <c r="E400" s="61"/>
      <c r="F400" s="61"/>
      <c r="G400" s="61"/>
      <c r="I400" s="61"/>
      <c r="J400" s="36"/>
      <c r="L400" s="36"/>
      <c r="O400" s="36"/>
    </row>
    <row r="401" spans="1:15" x14ac:dyDescent="0.25">
      <c r="A401" s="36"/>
      <c r="B401" s="61"/>
      <c r="C401" s="61"/>
      <c r="D401" s="61"/>
      <c r="E401" s="61"/>
      <c r="F401" s="61"/>
      <c r="G401" s="61"/>
      <c r="I401" s="61"/>
      <c r="J401" s="36"/>
      <c r="L401" s="36"/>
      <c r="O401" s="36"/>
    </row>
  </sheetData>
  <mergeCells count="5">
    <mergeCell ref="B189:Q189"/>
    <mergeCell ref="B2:Q2"/>
    <mergeCell ref="B4:Q4"/>
    <mergeCell ref="P3:Q3"/>
    <mergeCell ref="B188:Q188"/>
  </mergeCells>
  <phoneticPr fontId="4" type="noConversion"/>
  <hyperlinks>
    <hyperlink ref="P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194"/>
  <sheetViews>
    <sheetView topLeftCell="A175" zoomScale="81" zoomScaleNormal="81" zoomScaleSheetLayoutView="100" zoomScalePageLayoutView="70" workbookViewId="0">
      <selection activeCell="B193" sqref="B193:W193"/>
    </sheetView>
  </sheetViews>
  <sheetFormatPr baseColWidth="10" defaultColWidth="11.453125" defaultRowHeight="12" x14ac:dyDescent="0.3"/>
  <cols>
    <col min="1" max="1" width="33.453125" style="29" customWidth="1"/>
    <col min="2" max="2" width="7.1796875" style="29" customWidth="1"/>
    <col min="3" max="3" width="7.54296875" style="29" customWidth="1"/>
    <col min="4" max="22" width="7.1796875" style="29" customWidth="1"/>
    <col min="23" max="23" width="8.7265625" style="29" customWidth="1"/>
    <col min="24" max="16384" width="11.453125" style="29"/>
  </cols>
  <sheetData>
    <row r="2" spans="1:23" ht="21" x14ac:dyDescent="0.5">
      <c r="A2" s="250"/>
      <c r="B2" s="599" t="s">
        <v>274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</row>
    <row r="3" spans="1:23" ht="13" x14ac:dyDescent="0.3">
      <c r="U3" s="55" t="s">
        <v>276</v>
      </c>
    </row>
    <row r="4" spans="1:23" ht="14.5" x14ac:dyDescent="0.35">
      <c r="B4" s="599" t="s">
        <v>375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</row>
    <row r="5" spans="1:23" ht="12.5" thickBot="1" x14ac:dyDescent="0.35"/>
    <row r="6" spans="1:23" ht="12.5" thickTop="1" x14ac:dyDescent="0.3">
      <c r="B6" s="632" t="s">
        <v>37</v>
      </c>
      <c r="C6" s="633"/>
      <c r="D6" s="634"/>
      <c r="E6" s="635" t="s">
        <v>49</v>
      </c>
      <c r="F6" s="636"/>
      <c r="G6" s="636"/>
      <c r="H6" s="637" t="s">
        <v>299</v>
      </c>
      <c r="I6" s="637"/>
      <c r="J6" s="637"/>
      <c r="K6" s="637" t="s">
        <v>10</v>
      </c>
      <c r="L6" s="637"/>
      <c r="M6" s="638"/>
      <c r="N6" s="639" t="s">
        <v>12</v>
      </c>
      <c r="O6" s="633"/>
      <c r="P6" s="640"/>
      <c r="Q6" s="639" t="s">
        <v>300</v>
      </c>
      <c r="R6" s="633"/>
      <c r="S6" s="640"/>
      <c r="T6" s="639" t="s">
        <v>301</v>
      </c>
      <c r="U6" s="633"/>
      <c r="V6" s="633"/>
      <c r="W6" s="641" t="s">
        <v>15</v>
      </c>
    </row>
    <row r="7" spans="1:23" ht="12.5" thickBot="1" x14ac:dyDescent="0.35">
      <c r="B7" s="237" t="s">
        <v>38</v>
      </c>
      <c r="C7" s="238" t="s">
        <v>39</v>
      </c>
      <c r="D7" s="239" t="s">
        <v>44</v>
      </c>
      <c r="E7" s="240" t="s">
        <v>38</v>
      </c>
      <c r="F7" s="238" t="s">
        <v>39</v>
      </c>
      <c r="G7" s="241" t="s">
        <v>44</v>
      </c>
      <c r="H7" s="245" t="s">
        <v>38</v>
      </c>
      <c r="I7" s="245" t="s">
        <v>39</v>
      </c>
      <c r="J7" s="246" t="s">
        <v>44</v>
      </c>
      <c r="K7" s="245" t="s">
        <v>38</v>
      </c>
      <c r="L7" s="245" t="s">
        <v>39</v>
      </c>
      <c r="M7" s="247" t="s">
        <v>44</v>
      </c>
      <c r="N7" s="242" t="s">
        <v>38</v>
      </c>
      <c r="O7" s="238" t="s">
        <v>39</v>
      </c>
      <c r="P7" s="243" t="s">
        <v>44</v>
      </c>
      <c r="Q7" s="242" t="s">
        <v>38</v>
      </c>
      <c r="R7" s="238" t="s">
        <v>39</v>
      </c>
      <c r="S7" s="243" t="s">
        <v>44</v>
      </c>
      <c r="T7" s="242" t="s">
        <v>38</v>
      </c>
      <c r="U7" s="238" t="s">
        <v>39</v>
      </c>
      <c r="V7" s="440" t="s">
        <v>44</v>
      </c>
      <c r="W7" s="642"/>
    </row>
    <row r="8" spans="1:23" ht="23.25" customHeight="1" x14ac:dyDescent="0.3">
      <c r="A8" s="441" t="s">
        <v>109</v>
      </c>
      <c r="B8" s="488">
        <v>1</v>
      </c>
      <c r="C8" s="487">
        <v>3</v>
      </c>
      <c r="D8" s="489">
        <v>4</v>
      </c>
      <c r="E8" s="488">
        <v>0</v>
      </c>
      <c r="F8" s="487">
        <v>1</v>
      </c>
      <c r="G8" s="490">
        <v>1</v>
      </c>
      <c r="H8" s="491">
        <v>0</v>
      </c>
      <c r="I8" s="486">
        <v>1</v>
      </c>
      <c r="J8" s="490">
        <v>1</v>
      </c>
      <c r="K8" s="491">
        <v>0</v>
      </c>
      <c r="L8" s="486">
        <v>0</v>
      </c>
      <c r="M8" s="492">
        <v>0</v>
      </c>
      <c r="N8" s="488">
        <v>1</v>
      </c>
      <c r="O8" s="487">
        <v>0</v>
      </c>
      <c r="P8" s="489">
        <v>1</v>
      </c>
      <c r="Q8" s="488">
        <v>0</v>
      </c>
      <c r="R8" s="487">
        <v>0</v>
      </c>
      <c r="S8" s="489">
        <v>0</v>
      </c>
      <c r="T8" s="488">
        <v>0</v>
      </c>
      <c r="U8" s="487">
        <v>0</v>
      </c>
      <c r="V8" s="493">
        <v>0</v>
      </c>
      <c r="W8" s="494">
        <v>6</v>
      </c>
    </row>
    <row r="9" spans="1:23" ht="23.25" customHeight="1" x14ac:dyDescent="0.3">
      <c r="A9" s="442" t="s">
        <v>110</v>
      </c>
      <c r="B9" s="495">
        <v>57</v>
      </c>
      <c r="C9" s="496">
        <v>48</v>
      </c>
      <c r="D9" s="497">
        <v>105</v>
      </c>
      <c r="E9" s="495">
        <v>30</v>
      </c>
      <c r="F9" s="496">
        <v>24</v>
      </c>
      <c r="G9" s="498">
        <v>54</v>
      </c>
      <c r="H9" s="499">
        <v>14</v>
      </c>
      <c r="I9" s="500">
        <v>10</v>
      </c>
      <c r="J9" s="498">
        <v>24</v>
      </c>
      <c r="K9" s="499">
        <v>16</v>
      </c>
      <c r="L9" s="500">
        <v>14</v>
      </c>
      <c r="M9" s="501">
        <v>30</v>
      </c>
      <c r="N9" s="495">
        <v>10</v>
      </c>
      <c r="O9" s="496">
        <v>6</v>
      </c>
      <c r="P9" s="497">
        <v>16</v>
      </c>
      <c r="Q9" s="495">
        <v>0</v>
      </c>
      <c r="R9" s="496">
        <v>4</v>
      </c>
      <c r="S9" s="497">
        <v>4</v>
      </c>
      <c r="T9" s="495">
        <v>2</v>
      </c>
      <c r="U9" s="496">
        <v>3</v>
      </c>
      <c r="V9" s="502">
        <v>5</v>
      </c>
      <c r="W9" s="503">
        <v>184</v>
      </c>
    </row>
    <row r="10" spans="1:23" ht="23.25" customHeight="1" x14ac:dyDescent="0.3">
      <c r="A10" s="442" t="s">
        <v>111</v>
      </c>
      <c r="B10" s="495">
        <v>3</v>
      </c>
      <c r="C10" s="496">
        <v>3</v>
      </c>
      <c r="D10" s="497">
        <v>6</v>
      </c>
      <c r="E10" s="495">
        <v>2</v>
      </c>
      <c r="F10" s="496">
        <v>0</v>
      </c>
      <c r="G10" s="498">
        <v>2</v>
      </c>
      <c r="H10" s="499">
        <v>1</v>
      </c>
      <c r="I10" s="500">
        <v>0</v>
      </c>
      <c r="J10" s="498">
        <v>1</v>
      </c>
      <c r="K10" s="499">
        <v>1</v>
      </c>
      <c r="L10" s="500">
        <v>0</v>
      </c>
      <c r="M10" s="501">
        <v>1</v>
      </c>
      <c r="N10" s="495">
        <v>0</v>
      </c>
      <c r="O10" s="496">
        <v>2</v>
      </c>
      <c r="P10" s="497">
        <v>2</v>
      </c>
      <c r="Q10" s="495">
        <v>0</v>
      </c>
      <c r="R10" s="496">
        <v>0</v>
      </c>
      <c r="S10" s="497">
        <v>0</v>
      </c>
      <c r="T10" s="495">
        <v>0</v>
      </c>
      <c r="U10" s="496">
        <v>0</v>
      </c>
      <c r="V10" s="502">
        <v>0</v>
      </c>
      <c r="W10" s="503">
        <v>10</v>
      </c>
    </row>
    <row r="11" spans="1:23" ht="23.25" customHeight="1" x14ac:dyDescent="0.3">
      <c r="A11" s="442" t="s">
        <v>112</v>
      </c>
      <c r="B11" s="495">
        <v>171</v>
      </c>
      <c r="C11" s="496">
        <v>151</v>
      </c>
      <c r="D11" s="497">
        <v>322</v>
      </c>
      <c r="E11" s="495">
        <v>103</v>
      </c>
      <c r="F11" s="496">
        <v>96</v>
      </c>
      <c r="G11" s="498">
        <v>199</v>
      </c>
      <c r="H11" s="499">
        <v>25</v>
      </c>
      <c r="I11" s="500">
        <v>16</v>
      </c>
      <c r="J11" s="498">
        <v>41</v>
      </c>
      <c r="K11" s="499">
        <v>78</v>
      </c>
      <c r="L11" s="500">
        <v>80</v>
      </c>
      <c r="M11" s="501">
        <v>158</v>
      </c>
      <c r="N11" s="495">
        <v>25</v>
      </c>
      <c r="O11" s="496">
        <v>39</v>
      </c>
      <c r="P11" s="497">
        <v>64</v>
      </c>
      <c r="Q11" s="495">
        <v>14</v>
      </c>
      <c r="R11" s="496">
        <v>9</v>
      </c>
      <c r="S11" s="497">
        <v>23</v>
      </c>
      <c r="T11" s="495">
        <v>14</v>
      </c>
      <c r="U11" s="496">
        <v>5</v>
      </c>
      <c r="V11" s="502">
        <v>19</v>
      </c>
      <c r="W11" s="503">
        <v>627</v>
      </c>
    </row>
    <row r="12" spans="1:23" ht="23.25" customHeight="1" x14ac:dyDescent="0.3">
      <c r="A12" s="442" t="s">
        <v>113</v>
      </c>
      <c r="B12" s="495">
        <v>3237</v>
      </c>
      <c r="C12" s="496">
        <v>3078</v>
      </c>
      <c r="D12" s="497">
        <v>6315</v>
      </c>
      <c r="E12" s="495">
        <v>1764</v>
      </c>
      <c r="F12" s="496">
        <v>1448</v>
      </c>
      <c r="G12" s="498">
        <v>3212</v>
      </c>
      <c r="H12" s="499">
        <v>772</v>
      </c>
      <c r="I12" s="500">
        <v>507</v>
      </c>
      <c r="J12" s="498">
        <v>1279</v>
      </c>
      <c r="K12" s="499">
        <v>992</v>
      </c>
      <c r="L12" s="500">
        <v>941</v>
      </c>
      <c r="M12" s="501">
        <v>1933</v>
      </c>
      <c r="N12" s="495">
        <v>769</v>
      </c>
      <c r="O12" s="496">
        <v>836</v>
      </c>
      <c r="P12" s="497">
        <v>1605</v>
      </c>
      <c r="Q12" s="495">
        <v>164</v>
      </c>
      <c r="R12" s="496">
        <v>124</v>
      </c>
      <c r="S12" s="497">
        <v>288</v>
      </c>
      <c r="T12" s="495">
        <v>276</v>
      </c>
      <c r="U12" s="496">
        <v>132</v>
      </c>
      <c r="V12" s="502">
        <v>408</v>
      </c>
      <c r="W12" s="503">
        <v>11828</v>
      </c>
    </row>
    <row r="13" spans="1:23" ht="23.25" customHeight="1" x14ac:dyDescent="0.3">
      <c r="A13" s="442" t="s">
        <v>114</v>
      </c>
      <c r="B13" s="495">
        <v>1548</v>
      </c>
      <c r="C13" s="496">
        <v>1514</v>
      </c>
      <c r="D13" s="497">
        <v>3062</v>
      </c>
      <c r="E13" s="495">
        <v>962</v>
      </c>
      <c r="F13" s="496">
        <v>905</v>
      </c>
      <c r="G13" s="498">
        <v>1867</v>
      </c>
      <c r="H13" s="499">
        <v>296</v>
      </c>
      <c r="I13" s="500">
        <v>213</v>
      </c>
      <c r="J13" s="498">
        <v>509</v>
      </c>
      <c r="K13" s="499">
        <v>666</v>
      </c>
      <c r="L13" s="500">
        <v>692</v>
      </c>
      <c r="M13" s="501">
        <v>1358</v>
      </c>
      <c r="N13" s="495">
        <v>325</v>
      </c>
      <c r="O13" s="496">
        <v>364</v>
      </c>
      <c r="P13" s="497">
        <v>689</v>
      </c>
      <c r="Q13" s="495">
        <v>19</v>
      </c>
      <c r="R13" s="496">
        <v>25</v>
      </c>
      <c r="S13" s="497">
        <v>44</v>
      </c>
      <c r="T13" s="495">
        <v>17</v>
      </c>
      <c r="U13" s="496">
        <v>16</v>
      </c>
      <c r="V13" s="502">
        <v>33</v>
      </c>
      <c r="W13" s="503">
        <v>5695</v>
      </c>
    </row>
    <row r="14" spans="1:23" ht="23.25" customHeight="1" x14ac:dyDescent="0.3">
      <c r="A14" s="442" t="s">
        <v>115</v>
      </c>
      <c r="B14" s="495">
        <v>2548</v>
      </c>
      <c r="C14" s="496">
        <v>2361</v>
      </c>
      <c r="D14" s="497">
        <v>4909</v>
      </c>
      <c r="E14" s="495">
        <v>1538</v>
      </c>
      <c r="F14" s="496">
        <v>1382</v>
      </c>
      <c r="G14" s="498">
        <v>2920</v>
      </c>
      <c r="H14" s="499">
        <v>395</v>
      </c>
      <c r="I14" s="500">
        <v>284</v>
      </c>
      <c r="J14" s="498">
        <v>679</v>
      </c>
      <c r="K14" s="499">
        <v>1143</v>
      </c>
      <c r="L14" s="500">
        <v>1098</v>
      </c>
      <c r="M14" s="501">
        <v>2241</v>
      </c>
      <c r="N14" s="495">
        <v>633</v>
      </c>
      <c r="O14" s="496">
        <v>724</v>
      </c>
      <c r="P14" s="497">
        <v>1357</v>
      </c>
      <c r="Q14" s="495">
        <v>213</v>
      </c>
      <c r="R14" s="496">
        <v>209</v>
      </c>
      <c r="S14" s="497">
        <v>422</v>
      </c>
      <c r="T14" s="495">
        <v>138</v>
      </c>
      <c r="U14" s="496">
        <v>92</v>
      </c>
      <c r="V14" s="502">
        <v>230</v>
      </c>
      <c r="W14" s="503">
        <v>9838</v>
      </c>
    </row>
    <row r="15" spans="1:23" ht="23.25" customHeight="1" x14ac:dyDescent="0.3">
      <c r="A15" s="442" t="s">
        <v>353</v>
      </c>
      <c r="B15" s="495">
        <v>59</v>
      </c>
      <c r="C15" s="496">
        <v>70</v>
      </c>
      <c r="D15" s="497">
        <v>129</v>
      </c>
      <c r="E15" s="495">
        <v>44</v>
      </c>
      <c r="F15" s="496">
        <v>24</v>
      </c>
      <c r="G15" s="498">
        <v>68</v>
      </c>
      <c r="H15" s="499">
        <v>13</v>
      </c>
      <c r="I15" s="500">
        <v>9</v>
      </c>
      <c r="J15" s="498">
        <v>22</v>
      </c>
      <c r="K15" s="499">
        <v>31</v>
      </c>
      <c r="L15" s="500">
        <v>15</v>
      </c>
      <c r="M15" s="501">
        <v>46</v>
      </c>
      <c r="N15" s="495">
        <v>6</v>
      </c>
      <c r="O15" s="496">
        <v>11</v>
      </c>
      <c r="P15" s="497">
        <v>17</v>
      </c>
      <c r="Q15" s="495">
        <v>3</v>
      </c>
      <c r="R15" s="496">
        <v>2</v>
      </c>
      <c r="S15" s="497">
        <v>5</v>
      </c>
      <c r="T15" s="495">
        <v>3</v>
      </c>
      <c r="U15" s="496">
        <v>1</v>
      </c>
      <c r="V15" s="502">
        <v>4</v>
      </c>
      <c r="W15" s="503">
        <v>223</v>
      </c>
    </row>
    <row r="16" spans="1:23" ht="23.25" customHeight="1" x14ac:dyDescent="0.3">
      <c r="A16" s="442" t="s">
        <v>116</v>
      </c>
      <c r="B16" s="495">
        <v>266</v>
      </c>
      <c r="C16" s="496">
        <v>304</v>
      </c>
      <c r="D16" s="497">
        <v>570</v>
      </c>
      <c r="E16" s="495">
        <v>168</v>
      </c>
      <c r="F16" s="496">
        <v>164</v>
      </c>
      <c r="G16" s="498">
        <v>332</v>
      </c>
      <c r="H16" s="499">
        <v>49</v>
      </c>
      <c r="I16" s="500">
        <v>55</v>
      </c>
      <c r="J16" s="498">
        <v>104</v>
      </c>
      <c r="K16" s="499">
        <v>119</v>
      </c>
      <c r="L16" s="500">
        <v>109</v>
      </c>
      <c r="M16" s="501">
        <v>228</v>
      </c>
      <c r="N16" s="495">
        <v>66</v>
      </c>
      <c r="O16" s="496">
        <v>62</v>
      </c>
      <c r="P16" s="497">
        <v>128</v>
      </c>
      <c r="Q16" s="495">
        <v>5</v>
      </c>
      <c r="R16" s="496">
        <v>3</v>
      </c>
      <c r="S16" s="497">
        <v>8</v>
      </c>
      <c r="T16" s="495">
        <v>5</v>
      </c>
      <c r="U16" s="496">
        <v>4</v>
      </c>
      <c r="V16" s="502">
        <v>9</v>
      </c>
      <c r="W16" s="503">
        <v>1047</v>
      </c>
    </row>
    <row r="17" spans="1:23" ht="23.25" customHeight="1" x14ac:dyDescent="0.3">
      <c r="A17" s="442" t="s">
        <v>117</v>
      </c>
      <c r="B17" s="495">
        <v>188</v>
      </c>
      <c r="C17" s="496">
        <v>217</v>
      </c>
      <c r="D17" s="497">
        <v>405</v>
      </c>
      <c r="E17" s="495">
        <v>89</v>
      </c>
      <c r="F17" s="496">
        <v>93</v>
      </c>
      <c r="G17" s="498">
        <v>182</v>
      </c>
      <c r="H17" s="499">
        <v>30</v>
      </c>
      <c r="I17" s="500">
        <v>21</v>
      </c>
      <c r="J17" s="498">
        <v>51</v>
      </c>
      <c r="K17" s="499">
        <v>59</v>
      </c>
      <c r="L17" s="500">
        <v>72</v>
      </c>
      <c r="M17" s="501">
        <v>131</v>
      </c>
      <c r="N17" s="495">
        <v>41</v>
      </c>
      <c r="O17" s="496">
        <v>52</v>
      </c>
      <c r="P17" s="497">
        <v>93</v>
      </c>
      <c r="Q17" s="495">
        <v>6</v>
      </c>
      <c r="R17" s="496">
        <v>9</v>
      </c>
      <c r="S17" s="497">
        <v>15</v>
      </c>
      <c r="T17" s="495">
        <v>8</v>
      </c>
      <c r="U17" s="496">
        <v>1</v>
      </c>
      <c r="V17" s="502">
        <v>9</v>
      </c>
      <c r="W17" s="503">
        <v>704</v>
      </c>
    </row>
    <row r="18" spans="1:23" ht="23.25" customHeight="1" x14ac:dyDescent="0.3">
      <c r="A18" s="442" t="s">
        <v>118</v>
      </c>
      <c r="B18" s="495">
        <v>17</v>
      </c>
      <c r="C18" s="496">
        <v>14</v>
      </c>
      <c r="D18" s="497">
        <v>31</v>
      </c>
      <c r="E18" s="495">
        <v>3</v>
      </c>
      <c r="F18" s="496">
        <v>8</v>
      </c>
      <c r="G18" s="498">
        <v>11</v>
      </c>
      <c r="H18" s="499">
        <v>1</v>
      </c>
      <c r="I18" s="500">
        <v>1</v>
      </c>
      <c r="J18" s="498">
        <v>2</v>
      </c>
      <c r="K18" s="499">
        <v>2</v>
      </c>
      <c r="L18" s="500">
        <v>7</v>
      </c>
      <c r="M18" s="501">
        <v>9</v>
      </c>
      <c r="N18" s="495">
        <v>2</v>
      </c>
      <c r="O18" s="496">
        <v>2</v>
      </c>
      <c r="P18" s="497">
        <v>4</v>
      </c>
      <c r="Q18" s="495">
        <v>1</v>
      </c>
      <c r="R18" s="496">
        <v>2</v>
      </c>
      <c r="S18" s="497">
        <v>3</v>
      </c>
      <c r="T18" s="495">
        <v>0</v>
      </c>
      <c r="U18" s="496">
        <v>0</v>
      </c>
      <c r="V18" s="502">
        <v>0</v>
      </c>
      <c r="W18" s="503">
        <v>49</v>
      </c>
    </row>
    <row r="19" spans="1:23" ht="23.25" customHeight="1" x14ac:dyDescent="0.3">
      <c r="A19" s="442" t="s">
        <v>119</v>
      </c>
      <c r="B19" s="495">
        <v>7</v>
      </c>
      <c r="C19" s="496">
        <v>11</v>
      </c>
      <c r="D19" s="497">
        <v>18</v>
      </c>
      <c r="E19" s="495">
        <v>14</v>
      </c>
      <c r="F19" s="496">
        <v>5</v>
      </c>
      <c r="G19" s="498">
        <v>19</v>
      </c>
      <c r="H19" s="499">
        <v>10</v>
      </c>
      <c r="I19" s="500">
        <v>0</v>
      </c>
      <c r="J19" s="498">
        <v>10</v>
      </c>
      <c r="K19" s="499">
        <v>4</v>
      </c>
      <c r="L19" s="500">
        <v>5</v>
      </c>
      <c r="M19" s="501">
        <v>9</v>
      </c>
      <c r="N19" s="495">
        <v>0</v>
      </c>
      <c r="O19" s="496">
        <v>3</v>
      </c>
      <c r="P19" s="497">
        <v>3</v>
      </c>
      <c r="Q19" s="495">
        <v>3</v>
      </c>
      <c r="R19" s="496">
        <v>0</v>
      </c>
      <c r="S19" s="497">
        <v>3</v>
      </c>
      <c r="T19" s="495">
        <v>2</v>
      </c>
      <c r="U19" s="496">
        <v>1</v>
      </c>
      <c r="V19" s="502">
        <v>3</v>
      </c>
      <c r="W19" s="503">
        <v>46</v>
      </c>
    </row>
    <row r="20" spans="1:23" ht="23.25" customHeight="1" x14ac:dyDescent="0.3">
      <c r="A20" s="442" t="s">
        <v>120</v>
      </c>
      <c r="B20" s="495">
        <v>1018</v>
      </c>
      <c r="C20" s="496">
        <v>829</v>
      </c>
      <c r="D20" s="497">
        <v>1847</v>
      </c>
      <c r="E20" s="495">
        <v>725</v>
      </c>
      <c r="F20" s="496">
        <v>532</v>
      </c>
      <c r="G20" s="498">
        <v>1257</v>
      </c>
      <c r="H20" s="499">
        <v>265</v>
      </c>
      <c r="I20" s="500">
        <v>173</v>
      </c>
      <c r="J20" s="498">
        <v>438</v>
      </c>
      <c r="K20" s="499">
        <v>460</v>
      </c>
      <c r="L20" s="500">
        <v>359</v>
      </c>
      <c r="M20" s="501">
        <v>819</v>
      </c>
      <c r="N20" s="495">
        <v>212</v>
      </c>
      <c r="O20" s="496">
        <v>194</v>
      </c>
      <c r="P20" s="497">
        <v>406</v>
      </c>
      <c r="Q20" s="495">
        <v>60</v>
      </c>
      <c r="R20" s="496">
        <v>52</v>
      </c>
      <c r="S20" s="497">
        <v>112</v>
      </c>
      <c r="T20" s="495">
        <v>36</v>
      </c>
      <c r="U20" s="496">
        <v>17</v>
      </c>
      <c r="V20" s="502">
        <v>53</v>
      </c>
      <c r="W20" s="503">
        <v>3675</v>
      </c>
    </row>
    <row r="21" spans="1:23" ht="23.25" customHeight="1" x14ac:dyDescent="0.3">
      <c r="A21" s="442" t="s">
        <v>121</v>
      </c>
      <c r="B21" s="495">
        <v>749</v>
      </c>
      <c r="C21" s="496">
        <v>682</v>
      </c>
      <c r="D21" s="497">
        <v>1431</v>
      </c>
      <c r="E21" s="495">
        <v>476</v>
      </c>
      <c r="F21" s="496">
        <v>377</v>
      </c>
      <c r="G21" s="498">
        <v>853</v>
      </c>
      <c r="H21" s="499">
        <v>206</v>
      </c>
      <c r="I21" s="500">
        <v>141</v>
      </c>
      <c r="J21" s="498">
        <v>347</v>
      </c>
      <c r="K21" s="499">
        <v>270</v>
      </c>
      <c r="L21" s="500">
        <v>236</v>
      </c>
      <c r="M21" s="501">
        <v>506</v>
      </c>
      <c r="N21" s="495">
        <v>154</v>
      </c>
      <c r="O21" s="496">
        <v>142</v>
      </c>
      <c r="P21" s="497">
        <v>296</v>
      </c>
      <c r="Q21" s="495">
        <v>59</v>
      </c>
      <c r="R21" s="496">
        <v>46</v>
      </c>
      <c r="S21" s="497">
        <v>105</v>
      </c>
      <c r="T21" s="495">
        <v>40</v>
      </c>
      <c r="U21" s="496">
        <v>22</v>
      </c>
      <c r="V21" s="502">
        <v>62</v>
      </c>
      <c r="W21" s="503">
        <v>2747</v>
      </c>
    </row>
    <row r="22" spans="1:23" ht="23.25" customHeight="1" x14ac:dyDescent="0.3">
      <c r="A22" s="442" t="s">
        <v>122</v>
      </c>
      <c r="B22" s="495">
        <v>256</v>
      </c>
      <c r="C22" s="496">
        <v>251</v>
      </c>
      <c r="D22" s="497">
        <v>507</v>
      </c>
      <c r="E22" s="495">
        <v>207</v>
      </c>
      <c r="F22" s="496">
        <v>143</v>
      </c>
      <c r="G22" s="498">
        <v>350</v>
      </c>
      <c r="H22" s="499">
        <v>48</v>
      </c>
      <c r="I22" s="500">
        <v>34</v>
      </c>
      <c r="J22" s="498">
        <v>82</v>
      </c>
      <c r="K22" s="499">
        <v>159</v>
      </c>
      <c r="L22" s="500">
        <v>109</v>
      </c>
      <c r="M22" s="501">
        <v>268</v>
      </c>
      <c r="N22" s="495">
        <v>59</v>
      </c>
      <c r="O22" s="496">
        <v>51</v>
      </c>
      <c r="P22" s="497">
        <v>110</v>
      </c>
      <c r="Q22" s="495">
        <v>25</v>
      </c>
      <c r="R22" s="496">
        <v>29</v>
      </c>
      <c r="S22" s="497">
        <v>54</v>
      </c>
      <c r="T22" s="495">
        <v>11</v>
      </c>
      <c r="U22" s="496">
        <v>19</v>
      </c>
      <c r="V22" s="502">
        <v>30</v>
      </c>
      <c r="W22" s="503">
        <v>1051</v>
      </c>
    </row>
    <row r="23" spans="1:23" ht="23.25" customHeight="1" x14ac:dyDescent="0.3">
      <c r="A23" s="442" t="s">
        <v>335</v>
      </c>
      <c r="B23" s="495">
        <v>2</v>
      </c>
      <c r="C23" s="496">
        <v>2</v>
      </c>
      <c r="D23" s="497">
        <v>4</v>
      </c>
      <c r="E23" s="495">
        <v>3</v>
      </c>
      <c r="F23" s="496">
        <v>0</v>
      </c>
      <c r="G23" s="498">
        <v>3</v>
      </c>
      <c r="H23" s="499">
        <v>1</v>
      </c>
      <c r="I23" s="500">
        <v>0</v>
      </c>
      <c r="J23" s="498">
        <v>1</v>
      </c>
      <c r="K23" s="499">
        <v>2</v>
      </c>
      <c r="L23" s="500">
        <v>0</v>
      </c>
      <c r="M23" s="501">
        <v>2</v>
      </c>
      <c r="N23" s="495">
        <v>1</v>
      </c>
      <c r="O23" s="496">
        <v>1</v>
      </c>
      <c r="P23" s="497">
        <v>2</v>
      </c>
      <c r="Q23" s="495">
        <v>0</v>
      </c>
      <c r="R23" s="496">
        <v>0</v>
      </c>
      <c r="S23" s="497">
        <v>0</v>
      </c>
      <c r="T23" s="495">
        <v>0</v>
      </c>
      <c r="U23" s="496">
        <v>0</v>
      </c>
      <c r="V23" s="502">
        <v>0</v>
      </c>
      <c r="W23" s="503">
        <v>9</v>
      </c>
    </row>
    <row r="24" spans="1:23" ht="23.25" customHeight="1" x14ac:dyDescent="0.3">
      <c r="A24" s="442" t="s">
        <v>123</v>
      </c>
      <c r="B24" s="495">
        <v>27</v>
      </c>
      <c r="C24" s="496">
        <v>22</v>
      </c>
      <c r="D24" s="497">
        <v>49</v>
      </c>
      <c r="E24" s="495">
        <v>5</v>
      </c>
      <c r="F24" s="496">
        <v>7</v>
      </c>
      <c r="G24" s="498">
        <v>12</v>
      </c>
      <c r="H24" s="499">
        <v>2</v>
      </c>
      <c r="I24" s="500">
        <v>1</v>
      </c>
      <c r="J24" s="498">
        <v>3</v>
      </c>
      <c r="K24" s="499">
        <v>3</v>
      </c>
      <c r="L24" s="500">
        <v>6</v>
      </c>
      <c r="M24" s="501">
        <v>9</v>
      </c>
      <c r="N24" s="495">
        <v>4</v>
      </c>
      <c r="O24" s="496">
        <v>5</v>
      </c>
      <c r="P24" s="497">
        <v>9</v>
      </c>
      <c r="Q24" s="495">
        <v>2</v>
      </c>
      <c r="R24" s="496">
        <v>3</v>
      </c>
      <c r="S24" s="497">
        <v>5</v>
      </c>
      <c r="T24" s="495">
        <v>0</v>
      </c>
      <c r="U24" s="496">
        <v>1</v>
      </c>
      <c r="V24" s="502">
        <v>1</v>
      </c>
      <c r="W24" s="503">
        <v>76</v>
      </c>
    </row>
    <row r="25" spans="1:23" ht="23.25" customHeight="1" x14ac:dyDescent="0.3">
      <c r="A25" s="442" t="s">
        <v>124</v>
      </c>
      <c r="B25" s="495">
        <v>90</v>
      </c>
      <c r="C25" s="496">
        <v>75</v>
      </c>
      <c r="D25" s="497">
        <v>165</v>
      </c>
      <c r="E25" s="495">
        <v>46</v>
      </c>
      <c r="F25" s="496">
        <v>32</v>
      </c>
      <c r="G25" s="498">
        <v>78</v>
      </c>
      <c r="H25" s="499">
        <v>15</v>
      </c>
      <c r="I25" s="500">
        <v>9</v>
      </c>
      <c r="J25" s="498">
        <v>24</v>
      </c>
      <c r="K25" s="499">
        <v>31</v>
      </c>
      <c r="L25" s="500">
        <v>23</v>
      </c>
      <c r="M25" s="501">
        <v>54</v>
      </c>
      <c r="N25" s="495">
        <v>20</v>
      </c>
      <c r="O25" s="496">
        <v>22</v>
      </c>
      <c r="P25" s="497">
        <v>42</v>
      </c>
      <c r="Q25" s="495">
        <v>0</v>
      </c>
      <c r="R25" s="496">
        <v>0</v>
      </c>
      <c r="S25" s="497">
        <v>0</v>
      </c>
      <c r="T25" s="495">
        <v>0</v>
      </c>
      <c r="U25" s="496">
        <v>2</v>
      </c>
      <c r="V25" s="502">
        <v>2</v>
      </c>
      <c r="W25" s="503">
        <v>287</v>
      </c>
    </row>
    <row r="26" spans="1:23" ht="23.25" customHeight="1" x14ac:dyDescent="0.3">
      <c r="A26" s="442" t="s">
        <v>125</v>
      </c>
      <c r="B26" s="495">
        <v>33</v>
      </c>
      <c r="C26" s="496">
        <v>30</v>
      </c>
      <c r="D26" s="497">
        <v>63</v>
      </c>
      <c r="E26" s="495">
        <v>11</v>
      </c>
      <c r="F26" s="496">
        <v>15</v>
      </c>
      <c r="G26" s="498">
        <v>26</v>
      </c>
      <c r="H26" s="499">
        <v>4</v>
      </c>
      <c r="I26" s="500">
        <v>4</v>
      </c>
      <c r="J26" s="498">
        <v>8</v>
      </c>
      <c r="K26" s="499">
        <v>7</v>
      </c>
      <c r="L26" s="500">
        <v>11</v>
      </c>
      <c r="M26" s="501">
        <v>18</v>
      </c>
      <c r="N26" s="495">
        <v>8</v>
      </c>
      <c r="O26" s="496">
        <v>6</v>
      </c>
      <c r="P26" s="497">
        <v>14</v>
      </c>
      <c r="Q26" s="495">
        <v>3</v>
      </c>
      <c r="R26" s="496">
        <v>1</v>
      </c>
      <c r="S26" s="497">
        <v>4</v>
      </c>
      <c r="T26" s="495">
        <v>0</v>
      </c>
      <c r="U26" s="496">
        <v>0</v>
      </c>
      <c r="V26" s="502">
        <v>0</v>
      </c>
      <c r="W26" s="503">
        <v>107</v>
      </c>
    </row>
    <row r="27" spans="1:23" ht="23.25" customHeight="1" x14ac:dyDescent="0.3">
      <c r="A27" s="442" t="s">
        <v>336</v>
      </c>
      <c r="B27" s="495">
        <v>2</v>
      </c>
      <c r="C27" s="496">
        <v>3</v>
      </c>
      <c r="D27" s="497">
        <v>5</v>
      </c>
      <c r="E27" s="495">
        <v>6</v>
      </c>
      <c r="F27" s="496">
        <v>1</v>
      </c>
      <c r="G27" s="498">
        <v>7</v>
      </c>
      <c r="H27" s="499">
        <v>2</v>
      </c>
      <c r="I27" s="500">
        <v>1</v>
      </c>
      <c r="J27" s="498">
        <v>3</v>
      </c>
      <c r="K27" s="499">
        <v>4</v>
      </c>
      <c r="L27" s="500">
        <v>0</v>
      </c>
      <c r="M27" s="501">
        <v>4</v>
      </c>
      <c r="N27" s="495">
        <v>2</v>
      </c>
      <c r="O27" s="496">
        <v>0</v>
      </c>
      <c r="P27" s="497">
        <v>2</v>
      </c>
      <c r="Q27" s="495">
        <v>0</v>
      </c>
      <c r="R27" s="496">
        <v>0</v>
      </c>
      <c r="S27" s="497">
        <v>0</v>
      </c>
      <c r="T27" s="495">
        <v>0</v>
      </c>
      <c r="U27" s="496">
        <v>0</v>
      </c>
      <c r="V27" s="502">
        <v>0</v>
      </c>
      <c r="W27" s="503">
        <v>14</v>
      </c>
    </row>
    <row r="28" spans="1:23" ht="23.25" customHeight="1" x14ac:dyDescent="0.3">
      <c r="A28" s="442" t="s">
        <v>126</v>
      </c>
      <c r="B28" s="495">
        <v>21</v>
      </c>
      <c r="C28" s="496">
        <v>12</v>
      </c>
      <c r="D28" s="497">
        <v>33</v>
      </c>
      <c r="E28" s="495">
        <v>12</v>
      </c>
      <c r="F28" s="496">
        <v>5</v>
      </c>
      <c r="G28" s="498">
        <v>17</v>
      </c>
      <c r="H28" s="499">
        <v>6</v>
      </c>
      <c r="I28" s="500">
        <v>2</v>
      </c>
      <c r="J28" s="498">
        <v>8</v>
      </c>
      <c r="K28" s="499">
        <v>6</v>
      </c>
      <c r="L28" s="500">
        <v>3</v>
      </c>
      <c r="M28" s="501">
        <v>9</v>
      </c>
      <c r="N28" s="495">
        <v>4</v>
      </c>
      <c r="O28" s="496">
        <v>2</v>
      </c>
      <c r="P28" s="497">
        <v>6</v>
      </c>
      <c r="Q28" s="495">
        <v>0</v>
      </c>
      <c r="R28" s="496">
        <v>0</v>
      </c>
      <c r="S28" s="497">
        <v>0</v>
      </c>
      <c r="T28" s="495">
        <v>2</v>
      </c>
      <c r="U28" s="496">
        <v>0</v>
      </c>
      <c r="V28" s="502">
        <v>2</v>
      </c>
      <c r="W28" s="503">
        <v>58</v>
      </c>
    </row>
    <row r="29" spans="1:23" ht="23.25" customHeight="1" x14ac:dyDescent="0.3">
      <c r="A29" s="442" t="s">
        <v>127</v>
      </c>
      <c r="B29" s="495">
        <v>467</v>
      </c>
      <c r="C29" s="496">
        <v>540</v>
      </c>
      <c r="D29" s="497">
        <v>1007</v>
      </c>
      <c r="E29" s="495">
        <v>275</v>
      </c>
      <c r="F29" s="496">
        <v>174</v>
      </c>
      <c r="G29" s="498">
        <v>449</v>
      </c>
      <c r="H29" s="499">
        <v>121</v>
      </c>
      <c r="I29" s="500">
        <v>70</v>
      </c>
      <c r="J29" s="498">
        <v>191</v>
      </c>
      <c r="K29" s="499">
        <v>154</v>
      </c>
      <c r="L29" s="500">
        <v>104</v>
      </c>
      <c r="M29" s="501">
        <v>258</v>
      </c>
      <c r="N29" s="495">
        <v>100</v>
      </c>
      <c r="O29" s="496">
        <v>100</v>
      </c>
      <c r="P29" s="497">
        <v>200</v>
      </c>
      <c r="Q29" s="495">
        <v>23</v>
      </c>
      <c r="R29" s="496">
        <v>25</v>
      </c>
      <c r="S29" s="497">
        <v>48</v>
      </c>
      <c r="T29" s="495">
        <v>10</v>
      </c>
      <c r="U29" s="496">
        <v>6</v>
      </c>
      <c r="V29" s="502">
        <v>16</v>
      </c>
      <c r="W29" s="503">
        <v>1720</v>
      </c>
    </row>
    <row r="30" spans="1:23" ht="23.25" customHeight="1" x14ac:dyDescent="0.3">
      <c r="A30" s="442" t="s">
        <v>128</v>
      </c>
      <c r="B30" s="495">
        <v>107</v>
      </c>
      <c r="C30" s="496">
        <v>82</v>
      </c>
      <c r="D30" s="497">
        <v>189</v>
      </c>
      <c r="E30" s="495">
        <v>63</v>
      </c>
      <c r="F30" s="496">
        <v>52</v>
      </c>
      <c r="G30" s="498">
        <v>115</v>
      </c>
      <c r="H30" s="499">
        <v>19</v>
      </c>
      <c r="I30" s="500">
        <v>10</v>
      </c>
      <c r="J30" s="498">
        <v>29</v>
      </c>
      <c r="K30" s="499">
        <v>44</v>
      </c>
      <c r="L30" s="500">
        <v>42</v>
      </c>
      <c r="M30" s="501">
        <v>86</v>
      </c>
      <c r="N30" s="495">
        <v>17</v>
      </c>
      <c r="O30" s="496">
        <v>16</v>
      </c>
      <c r="P30" s="497">
        <v>33</v>
      </c>
      <c r="Q30" s="495">
        <v>1</v>
      </c>
      <c r="R30" s="496">
        <v>1</v>
      </c>
      <c r="S30" s="497">
        <v>2</v>
      </c>
      <c r="T30" s="495">
        <v>2</v>
      </c>
      <c r="U30" s="496">
        <v>1</v>
      </c>
      <c r="V30" s="502">
        <v>3</v>
      </c>
      <c r="W30" s="503">
        <v>342</v>
      </c>
    </row>
    <row r="31" spans="1:23" ht="23.25" customHeight="1" x14ac:dyDescent="0.3">
      <c r="A31" s="442" t="s">
        <v>129</v>
      </c>
      <c r="B31" s="495">
        <v>4</v>
      </c>
      <c r="C31" s="496">
        <v>4</v>
      </c>
      <c r="D31" s="497">
        <v>8</v>
      </c>
      <c r="E31" s="495">
        <v>1</v>
      </c>
      <c r="F31" s="496">
        <v>1</v>
      </c>
      <c r="G31" s="498">
        <v>2</v>
      </c>
      <c r="H31" s="499">
        <v>0</v>
      </c>
      <c r="I31" s="500">
        <v>0</v>
      </c>
      <c r="J31" s="498">
        <v>0</v>
      </c>
      <c r="K31" s="499">
        <v>1</v>
      </c>
      <c r="L31" s="500">
        <v>1</v>
      </c>
      <c r="M31" s="501">
        <v>2</v>
      </c>
      <c r="N31" s="495">
        <v>0</v>
      </c>
      <c r="O31" s="496">
        <v>0</v>
      </c>
      <c r="P31" s="497">
        <v>0</v>
      </c>
      <c r="Q31" s="495">
        <v>0</v>
      </c>
      <c r="R31" s="496">
        <v>0</v>
      </c>
      <c r="S31" s="497">
        <v>0</v>
      </c>
      <c r="T31" s="495">
        <v>0</v>
      </c>
      <c r="U31" s="496">
        <v>0</v>
      </c>
      <c r="V31" s="502">
        <v>0</v>
      </c>
      <c r="W31" s="503">
        <v>10</v>
      </c>
    </row>
    <row r="32" spans="1:23" ht="23.25" customHeight="1" x14ac:dyDescent="0.3">
      <c r="A32" s="442" t="s">
        <v>130</v>
      </c>
      <c r="B32" s="495">
        <v>22</v>
      </c>
      <c r="C32" s="496">
        <v>7</v>
      </c>
      <c r="D32" s="497">
        <v>29</v>
      </c>
      <c r="E32" s="495">
        <v>7</v>
      </c>
      <c r="F32" s="496">
        <v>8</v>
      </c>
      <c r="G32" s="498">
        <v>15</v>
      </c>
      <c r="H32" s="499">
        <v>2</v>
      </c>
      <c r="I32" s="500">
        <v>5</v>
      </c>
      <c r="J32" s="498">
        <v>7</v>
      </c>
      <c r="K32" s="499">
        <v>5</v>
      </c>
      <c r="L32" s="500">
        <v>3</v>
      </c>
      <c r="M32" s="501">
        <v>8</v>
      </c>
      <c r="N32" s="495">
        <v>0</v>
      </c>
      <c r="O32" s="496">
        <v>2</v>
      </c>
      <c r="P32" s="497">
        <v>2</v>
      </c>
      <c r="Q32" s="495">
        <v>0</v>
      </c>
      <c r="R32" s="496">
        <v>0</v>
      </c>
      <c r="S32" s="497">
        <v>0</v>
      </c>
      <c r="T32" s="495">
        <v>0</v>
      </c>
      <c r="U32" s="496">
        <v>0</v>
      </c>
      <c r="V32" s="502">
        <v>0</v>
      </c>
      <c r="W32" s="503">
        <v>46</v>
      </c>
    </row>
    <row r="33" spans="1:23" ht="23.25" customHeight="1" x14ac:dyDescent="0.3">
      <c r="A33" s="442" t="s">
        <v>131</v>
      </c>
      <c r="B33" s="495">
        <v>127</v>
      </c>
      <c r="C33" s="496">
        <v>133</v>
      </c>
      <c r="D33" s="497">
        <v>260</v>
      </c>
      <c r="E33" s="495">
        <v>50</v>
      </c>
      <c r="F33" s="496">
        <v>54</v>
      </c>
      <c r="G33" s="498">
        <v>104</v>
      </c>
      <c r="H33" s="499">
        <v>18</v>
      </c>
      <c r="I33" s="500">
        <v>25</v>
      </c>
      <c r="J33" s="498">
        <v>43</v>
      </c>
      <c r="K33" s="499">
        <v>32</v>
      </c>
      <c r="L33" s="500">
        <v>29</v>
      </c>
      <c r="M33" s="501">
        <v>61</v>
      </c>
      <c r="N33" s="495">
        <v>25</v>
      </c>
      <c r="O33" s="496">
        <v>21</v>
      </c>
      <c r="P33" s="497">
        <v>46</v>
      </c>
      <c r="Q33" s="495">
        <v>6</v>
      </c>
      <c r="R33" s="496">
        <v>3</v>
      </c>
      <c r="S33" s="497">
        <v>9</v>
      </c>
      <c r="T33" s="495">
        <v>4</v>
      </c>
      <c r="U33" s="496">
        <v>1</v>
      </c>
      <c r="V33" s="502">
        <v>5</v>
      </c>
      <c r="W33" s="503">
        <v>424</v>
      </c>
    </row>
    <row r="34" spans="1:23" ht="23.25" customHeight="1" x14ac:dyDescent="0.3">
      <c r="A34" s="442" t="s">
        <v>354</v>
      </c>
      <c r="B34" s="495">
        <v>29</v>
      </c>
      <c r="C34" s="496">
        <v>24</v>
      </c>
      <c r="D34" s="497">
        <v>53</v>
      </c>
      <c r="E34" s="495">
        <v>14</v>
      </c>
      <c r="F34" s="496">
        <v>11</v>
      </c>
      <c r="G34" s="498">
        <v>25</v>
      </c>
      <c r="H34" s="499">
        <v>7</v>
      </c>
      <c r="I34" s="500">
        <v>5</v>
      </c>
      <c r="J34" s="498">
        <v>12</v>
      </c>
      <c r="K34" s="499">
        <v>7</v>
      </c>
      <c r="L34" s="500">
        <v>6</v>
      </c>
      <c r="M34" s="501">
        <v>13</v>
      </c>
      <c r="N34" s="495">
        <v>11</v>
      </c>
      <c r="O34" s="496">
        <v>2</v>
      </c>
      <c r="P34" s="497">
        <v>13</v>
      </c>
      <c r="Q34" s="495">
        <v>0</v>
      </c>
      <c r="R34" s="496">
        <v>0</v>
      </c>
      <c r="S34" s="497">
        <v>0</v>
      </c>
      <c r="T34" s="495">
        <v>1</v>
      </c>
      <c r="U34" s="496">
        <v>0</v>
      </c>
      <c r="V34" s="502">
        <v>1</v>
      </c>
      <c r="W34" s="503">
        <v>92</v>
      </c>
    </row>
    <row r="35" spans="1:23" ht="23.25" customHeight="1" x14ac:dyDescent="0.3">
      <c r="A35" s="442" t="s">
        <v>132</v>
      </c>
      <c r="B35" s="495">
        <v>35</v>
      </c>
      <c r="C35" s="496">
        <v>35</v>
      </c>
      <c r="D35" s="497">
        <v>70</v>
      </c>
      <c r="E35" s="495">
        <v>25</v>
      </c>
      <c r="F35" s="496">
        <v>15</v>
      </c>
      <c r="G35" s="498">
        <v>40</v>
      </c>
      <c r="H35" s="499">
        <v>7</v>
      </c>
      <c r="I35" s="500">
        <v>4</v>
      </c>
      <c r="J35" s="498">
        <v>11</v>
      </c>
      <c r="K35" s="499">
        <v>18</v>
      </c>
      <c r="L35" s="500">
        <v>11</v>
      </c>
      <c r="M35" s="501">
        <v>29</v>
      </c>
      <c r="N35" s="495">
        <v>5</v>
      </c>
      <c r="O35" s="496">
        <v>9</v>
      </c>
      <c r="P35" s="497">
        <v>14</v>
      </c>
      <c r="Q35" s="495">
        <v>2</v>
      </c>
      <c r="R35" s="496">
        <v>0</v>
      </c>
      <c r="S35" s="497">
        <v>2</v>
      </c>
      <c r="T35" s="495">
        <v>1</v>
      </c>
      <c r="U35" s="496">
        <v>0</v>
      </c>
      <c r="V35" s="502">
        <v>1</v>
      </c>
      <c r="W35" s="503">
        <v>127</v>
      </c>
    </row>
    <row r="36" spans="1:23" ht="21" customHeight="1" x14ac:dyDescent="0.3">
      <c r="A36" s="442" t="s">
        <v>133</v>
      </c>
      <c r="B36" s="495">
        <v>14</v>
      </c>
      <c r="C36" s="496">
        <v>11</v>
      </c>
      <c r="D36" s="497">
        <v>25</v>
      </c>
      <c r="E36" s="495">
        <v>4</v>
      </c>
      <c r="F36" s="496">
        <v>3</v>
      </c>
      <c r="G36" s="498">
        <v>7</v>
      </c>
      <c r="H36" s="499">
        <v>1</v>
      </c>
      <c r="I36" s="500">
        <v>1</v>
      </c>
      <c r="J36" s="498">
        <v>2</v>
      </c>
      <c r="K36" s="499">
        <v>3</v>
      </c>
      <c r="L36" s="500">
        <v>2</v>
      </c>
      <c r="M36" s="501">
        <v>5</v>
      </c>
      <c r="N36" s="495">
        <v>2</v>
      </c>
      <c r="O36" s="496">
        <v>2</v>
      </c>
      <c r="P36" s="497">
        <v>4</v>
      </c>
      <c r="Q36" s="495">
        <v>0</v>
      </c>
      <c r="R36" s="496">
        <v>0</v>
      </c>
      <c r="S36" s="497">
        <v>0</v>
      </c>
      <c r="T36" s="495">
        <v>0</v>
      </c>
      <c r="U36" s="496">
        <v>0</v>
      </c>
      <c r="V36" s="502">
        <v>0</v>
      </c>
      <c r="W36" s="503">
        <v>36</v>
      </c>
    </row>
    <row r="37" spans="1:23" ht="23.25" customHeight="1" x14ac:dyDescent="0.3">
      <c r="A37" s="442" t="s">
        <v>134</v>
      </c>
      <c r="B37" s="495">
        <v>49</v>
      </c>
      <c r="C37" s="496">
        <v>50</v>
      </c>
      <c r="D37" s="497">
        <v>99</v>
      </c>
      <c r="E37" s="495">
        <v>18</v>
      </c>
      <c r="F37" s="496">
        <v>16</v>
      </c>
      <c r="G37" s="498">
        <v>34</v>
      </c>
      <c r="H37" s="499">
        <v>6</v>
      </c>
      <c r="I37" s="500">
        <v>3</v>
      </c>
      <c r="J37" s="498">
        <v>9</v>
      </c>
      <c r="K37" s="499">
        <v>12</v>
      </c>
      <c r="L37" s="500">
        <v>13</v>
      </c>
      <c r="M37" s="501">
        <v>25</v>
      </c>
      <c r="N37" s="495">
        <v>3</v>
      </c>
      <c r="O37" s="496">
        <v>4</v>
      </c>
      <c r="P37" s="497">
        <v>7</v>
      </c>
      <c r="Q37" s="495">
        <v>1</v>
      </c>
      <c r="R37" s="496">
        <v>0</v>
      </c>
      <c r="S37" s="497">
        <v>1</v>
      </c>
      <c r="T37" s="495">
        <v>1</v>
      </c>
      <c r="U37" s="496">
        <v>1</v>
      </c>
      <c r="V37" s="502">
        <v>2</v>
      </c>
      <c r="W37" s="503">
        <v>143</v>
      </c>
    </row>
    <row r="38" spans="1:23" ht="23.25" customHeight="1" x14ac:dyDescent="0.3">
      <c r="A38" s="442" t="s">
        <v>135</v>
      </c>
      <c r="B38" s="495">
        <v>93</v>
      </c>
      <c r="C38" s="496">
        <v>58</v>
      </c>
      <c r="D38" s="497">
        <v>151</v>
      </c>
      <c r="E38" s="495">
        <v>38</v>
      </c>
      <c r="F38" s="496">
        <v>31</v>
      </c>
      <c r="G38" s="498">
        <v>69</v>
      </c>
      <c r="H38" s="499">
        <v>11</v>
      </c>
      <c r="I38" s="500">
        <v>14</v>
      </c>
      <c r="J38" s="498">
        <v>25</v>
      </c>
      <c r="K38" s="499">
        <v>27</v>
      </c>
      <c r="L38" s="500">
        <v>17</v>
      </c>
      <c r="M38" s="501">
        <v>44</v>
      </c>
      <c r="N38" s="495">
        <v>13</v>
      </c>
      <c r="O38" s="496">
        <v>13</v>
      </c>
      <c r="P38" s="497">
        <v>26</v>
      </c>
      <c r="Q38" s="495">
        <v>1</v>
      </c>
      <c r="R38" s="496">
        <v>3</v>
      </c>
      <c r="S38" s="497">
        <v>4</v>
      </c>
      <c r="T38" s="495">
        <v>1</v>
      </c>
      <c r="U38" s="496">
        <v>0</v>
      </c>
      <c r="V38" s="502">
        <v>1</v>
      </c>
      <c r="W38" s="503">
        <v>251</v>
      </c>
    </row>
    <row r="39" spans="1:23" ht="23.25" customHeight="1" x14ac:dyDescent="0.3">
      <c r="A39" s="442" t="s">
        <v>136</v>
      </c>
      <c r="B39" s="495">
        <v>105</v>
      </c>
      <c r="C39" s="496">
        <v>87</v>
      </c>
      <c r="D39" s="497">
        <v>192</v>
      </c>
      <c r="E39" s="495">
        <v>49</v>
      </c>
      <c r="F39" s="496">
        <v>37</v>
      </c>
      <c r="G39" s="498">
        <v>86</v>
      </c>
      <c r="H39" s="499">
        <v>24</v>
      </c>
      <c r="I39" s="500">
        <v>13</v>
      </c>
      <c r="J39" s="498">
        <v>37</v>
      </c>
      <c r="K39" s="499">
        <v>25</v>
      </c>
      <c r="L39" s="500">
        <v>24</v>
      </c>
      <c r="M39" s="501">
        <v>49</v>
      </c>
      <c r="N39" s="495">
        <v>12</v>
      </c>
      <c r="O39" s="496">
        <v>16</v>
      </c>
      <c r="P39" s="497">
        <v>28</v>
      </c>
      <c r="Q39" s="495">
        <v>7</v>
      </c>
      <c r="R39" s="496">
        <v>2</v>
      </c>
      <c r="S39" s="497">
        <v>9</v>
      </c>
      <c r="T39" s="495">
        <v>3</v>
      </c>
      <c r="U39" s="496">
        <v>1</v>
      </c>
      <c r="V39" s="502">
        <v>4</v>
      </c>
      <c r="W39" s="503">
        <v>319</v>
      </c>
    </row>
    <row r="40" spans="1:23" ht="23.25" customHeight="1" x14ac:dyDescent="0.3">
      <c r="A40" s="442" t="s">
        <v>137</v>
      </c>
      <c r="B40" s="495">
        <v>78</v>
      </c>
      <c r="C40" s="496">
        <v>62</v>
      </c>
      <c r="D40" s="497">
        <v>140</v>
      </c>
      <c r="E40" s="495">
        <v>38</v>
      </c>
      <c r="F40" s="496">
        <v>35</v>
      </c>
      <c r="G40" s="498">
        <v>73</v>
      </c>
      <c r="H40" s="499">
        <v>14</v>
      </c>
      <c r="I40" s="500">
        <v>14</v>
      </c>
      <c r="J40" s="498">
        <v>28</v>
      </c>
      <c r="K40" s="499">
        <v>24</v>
      </c>
      <c r="L40" s="500">
        <v>21</v>
      </c>
      <c r="M40" s="501">
        <v>45</v>
      </c>
      <c r="N40" s="495">
        <v>13</v>
      </c>
      <c r="O40" s="496">
        <v>19</v>
      </c>
      <c r="P40" s="497">
        <v>32</v>
      </c>
      <c r="Q40" s="495">
        <v>9</v>
      </c>
      <c r="R40" s="496">
        <v>6</v>
      </c>
      <c r="S40" s="497">
        <v>15</v>
      </c>
      <c r="T40" s="495">
        <v>7</v>
      </c>
      <c r="U40" s="496">
        <v>3</v>
      </c>
      <c r="V40" s="502">
        <v>10</v>
      </c>
      <c r="W40" s="503">
        <v>270</v>
      </c>
    </row>
    <row r="41" spans="1:23" ht="23.25" customHeight="1" x14ac:dyDescent="0.3">
      <c r="A41" s="442" t="s">
        <v>138</v>
      </c>
      <c r="B41" s="495">
        <v>9</v>
      </c>
      <c r="C41" s="496">
        <v>8</v>
      </c>
      <c r="D41" s="497">
        <v>17</v>
      </c>
      <c r="E41" s="495">
        <v>2</v>
      </c>
      <c r="F41" s="496">
        <v>2</v>
      </c>
      <c r="G41" s="498">
        <v>4</v>
      </c>
      <c r="H41" s="499">
        <v>0</v>
      </c>
      <c r="I41" s="500">
        <v>0</v>
      </c>
      <c r="J41" s="498">
        <v>0</v>
      </c>
      <c r="K41" s="499">
        <v>2</v>
      </c>
      <c r="L41" s="500">
        <v>2</v>
      </c>
      <c r="M41" s="501">
        <v>4</v>
      </c>
      <c r="N41" s="495">
        <v>1</v>
      </c>
      <c r="O41" s="496">
        <v>2</v>
      </c>
      <c r="P41" s="497">
        <v>3</v>
      </c>
      <c r="Q41" s="495">
        <v>0</v>
      </c>
      <c r="R41" s="496">
        <v>0</v>
      </c>
      <c r="S41" s="497">
        <v>0</v>
      </c>
      <c r="T41" s="495">
        <v>0</v>
      </c>
      <c r="U41" s="496">
        <v>0</v>
      </c>
      <c r="V41" s="502">
        <v>0</v>
      </c>
      <c r="W41" s="503">
        <v>24</v>
      </c>
    </row>
    <row r="42" spans="1:23" ht="23.25" customHeight="1" x14ac:dyDescent="0.3">
      <c r="A42" s="442" t="s">
        <v>139</v>
      </c>
      <c r="B42" s="495">
        <v>39</v>
      </c>
      <c r="C42" s="496">
        <v>42</v>
      </c>
      <c r="D42" s="497">
        <v>81</v>
      </c>
      <c r="E42" s="495">
        <v>19</v>
      </c>
      <c r="F42" s="496">
        <v>16</v>
      </c>
      <c r="G42" s="498">
        <v>35</v>
      </c>
      <c r="H42" s="499">
        <v>10</v>
      </c>
      <c r="I42" s="500">
        <v>7</v>
      </c>
      <c r="J42" s="498">
        <v>17</v>
      </c>
      <c r="K42" s="499">
        <v>9</v>
      </c>
      <c r="L42" s="500">
        <v>9</v>
      </c>
      <c r="M42" s="501">
        <v>18</v>
      </c>
      <c r="N42" s="495">
        <v>2</v>
      </c>
      <c r="O42" s="496">
        <v>7</v>
      </c>
      <c r="P42" s="497">
        <v>9</v>
      </c>
      <c r="Q42" s="495">
        <v>0</v>
      </c>
      <c r="R42" s="496">
        <v>1</v>
      </c>
      <c r="S42" s="497">
        <v>1</v>
      </c>
      <c r="T42" s="495">
        <v>1</v>
      </c>
      <c r="U42" s="496">
        <v>0</v>
      </c>
      <c r="V42" s="502">
        <v>1</v>
      </c>
      <c r="W42" s="503">
        <v>127</v>
      </c>
    </row>
    <row r="43" spans="1:23" ht="23.25" customHeight="1" x14ac:dyDescent="0.3">
      <c r="A43" s="442" t="s">
        <v>140</v>
      </c>
      <c r="B43" s="495">
        <v>74</v>
      </c>
      <c r="C43" s="496">
        <v>45</v>
      </c>
      <c r="D43" s="497">
        <v>119</v>
      </c>
      <c r="E43" s="495">
        <v>47</v>
      </c>
      <c r="F43" s="496">
        <v>34</v>
      </c>
      <c r="G43" s="498">
        <v>81</v>
      </c>
      <c r="H43" s="499">
        <v>17</v>
      </c>
      <c r="I43" s="500">
        <v>12</v>
      </c>
      <c r="J43" s="498">
        <v>29</v>
      </c>
      <c r="K43" s="499">
        <v>30</v>
      </c>
      <c r="L43" s="500">
        <v>22</v>
      </c>
      <c r="M43" s="501">
        <v>52</v>
      </c>
      <c r="N43" s="495">
        <v>7</v>
      </c>
      <c r="O43" s="496">
        <v>12</v>
      </c>
      <c r="P43" s="497">
        <v>19</v>
      </c>
      <c r="Q43" s="495">
        <v>5</v>
      </c>
      <c r="R43" s="496">
        <v>4</v>
      </c>
      <c r="S43" s="497">
        <v>9</v>
      </c>
      <c r="T43" s="495">
        <v>1</v>
      </c>
      <c r="U43" s="496">
        <v>0</v>
      </c>
      <c r="V43" s="502">
        <v>1</v>
      </c>
      <c r="W43" s="503">
        <v>229</v>
      </c>
    </row>
    <row r="44" spans="1:23" ht="23.25" customHeight="1" x14ac:dyDescent="0.3">
      <c r="A44" s="442" t="s">
        <v>141</v>
      </c>
      <c r="B44" s="495">
        <v>43</v>
      </c>
      <c r="C44" s="496">
        <v>41</v>
      </c>
      <c r="D44" s="497">
        <v>84</v>
      </c>
      <c r="E44" s="495">
        <v>21</v>
      </c>
      <c r="F44" s="496">
        <v>12</v>
      </c>
      <c r="G44" s="498">
        <v>33</v>
      </c>
      <c r="H44" s="499">
        <v>7</v>
      </c>
      <c r="I44" s="500">
        <v>4</v>
      </c>
      <c r="J44" s="498">
        <v>11</v>
      </c>
      <c r="K44" s="499">
        <v>14</v>
      </c>
      <c r="L44" s="500">
        <v>8</v>
      </c>
      <c r="M44" s="501">
        <v>22</v>
      </c>
      <c r="N44" s="495">
        <v>9</v>
      </c>
      <c r="O44" s="496">
        <v>10</v>
      </c>
      <c r="P44" s="497">
        <v>19</v>
      </c>
      <c r="Q44" s="495">
        <v>1</v>
      </c>
      <c r="R44" s="496">
        <v>1</v>
      </c>
      <c r="S44" s="497">
        <v>2</v>
      </c>
      <c r="T44" s="495">
        <v>1</v>
      </c>
      <c r="U44" s="496">
        <v>1</v>
      </c>
      <c r="V44" s="502">
        <v>2</v>
      </c>
      <c r="W44" s="503">
        <v>140</v>
      </c>
    </row>
    <row r="45" spans="1:23" ht="23.25" customHeight="1" x14ac:dyDescent="0.3">
      <c r="A45" s="442" t="s">
        <v>142</v>
      </c>
      <c r="B45" s="495">
        <v>93</v>
      </c>
      <c r="C45" s="496">
        <v>108</v>
      </c>
      <c r="D45" s="497">
        <v>201</v>
      </c>
      <c r="E45" s="495">
        <v>53</v>
      </c>
      <c r="F45" s="496">
        <v>62</v>
      </c>
      <c r="G45" s="498">
        <v>115</v>
      </c>
      <c r="H45" s="499">
        <v>13</v>
      </c>
      <c r="I45" s="500">
        <v>16</v>
      </c>
      <c r="J45" s="498">
        <v>29</v>
      </c>
      <c r="K45" s="499">
        <v>40</v>
      </c>
      <c r="L45" s="500">
        <v>46</v>
      </c>
      <c r="M45" s="501">
        <v>86</v>
      </c>
      <c r="N45" s="495">
        <v>25</v>
      </c>
      <c r="O45" s="496">
        <v>25</v>
      </c>
      <c r="P45" s="497">
        <v>50</v>
      </c>
      <c r="Q45" s="495">
        <v>1</v>
      </c>
      <c r="R45" s="496">
        <v>1</v>
      </c>
      <c r="S45" s="497">
        <v>2</v>
      </c>
      <c r="T45" s="495">
        <v>4</v>
      </c>
      <c r="U45" s="496">
        <v>1</v>
      </c>
      <c r="V45" s="502">
        <v>5</v>
      </c>
      <c r="W45" s="503">
        <v>373</v>
      </c>
    </row>
    <row r="46" spans="1:23" ht="23.25" customHeight="1" x14ac:dyDescent="0.3">
      <c r="A46" s="442" t="s">
        <v>143</v>
      </c>
      <c r="B46" s="495">
        <v>10</v>
      </c>
      <c r="C46" s="496">
        <v>0</v>
      </c>
      <c r="D46" s="497">
        <v>10</v>
      </c>
      <c r="E46" s="495">
        <v>1</v>
      </c>
      <c r="F46" s="496">
        <v>2</v>
      </c>
      <c r="G46" s="498">
        <v>3</v>
      </c>
      <c r="H46" s="499">
        <v>0</v>
      </c>
      <c r="I46" s="500">
        <v>0</v>
      </c>
      <c r="J46" s="498">
        <v>0</v>
      </c>
      <c r="K46" s="499">
        <v>1</v>
      </c>
      <c r="L46" s="500">
        <v>2</v>
      </c>
      <c r="M46" s="501">
        <v>3</v>
      </c>
      <c r="N46" s="495">
        <v>0</v>
      </c>
      <c r="O46" s="496">
        <v>0</v>
      </c>
      <c r="P46" s="497">
        <v>0</v>
      </c>
      <c r="Q46" s="495">
        <v>0</v>
      </c>
      <c r="R46" s="496">
        <v>0</v>
      </c>
      <c r="S46" s="497">
        <v>0</v>
      </c>
      <c r="T46" s="495">
        <v>0</v>
      </c>
      <c r="U46" s="496">
        <v>0</v>
      </c>
      <c r="V46" s="502">
        <v>0</v>
      </c>
      <c r="W46" s="503">
        <v>13</v>
      </c>
    </row>
    <row r="47" spans="1:23" ht="23.25" customHeight="1" x14ac:dyDescent="0.3">
      <c r="A47" s="442" t="s">
        <v>146</v>
      </c>
      <c r="B47" s="495">
        <v>436</v>
      </c>
      <c r="C47" s="496">
        <v>401</v>
      </c>
      <c r="D47" s="497">
        <v>837</v>
      </c>
      <c r="E47" s="495">
        <v>483</v>
      </c>
      <c r="F47" s="496">
        <v>288</v>
      </c>
      <c r="G47" s="498">
        <v>771</v>
      </c>
      <c r="H47" s="499">
        <v>214</v>
      </c>
      <c r="I47" s="500">
        <v>87</v>
      </c>
      <c r="J47" s="498">
        <v>301</v>
      </c>
      <c r="K47" s="499">
        <v>269</v>
      </c>
      <c r="L47" s="500">
        <v>201</v>
      </c>
      <c r="M47" s="501">
        <v>470</v>
      </c>
      <c r="N47" s="495">
        <v>83</v>
      </c>
      <c r="O47" s="496">
        <v>83</v>
      </c>
      <c r="P47" s="497">
        <v>166</v>
      </c>
      <c r="Q47" s="495">
        <v>18</v>
      </c>
      <c r="R47" s="496">
        <v>11</v>
      </c>
      <c r="S47" s="497">
        <v>29</v>
      </c>
      <c r="T47" s="495">
        <v>7</v>
      </c>
      <c r="U47" s="496">
        <v>5</v>
      </c>
      <c r="V47" s="502">
        <v>12</v>
      </c>
      <c r="W47" s="503">
        <v>1815</v>
      </c>
    </row>
    <row r="48" spans="1:23" ht="24.75" customHeight="1" x14ac:dyDescent="0.3">
      <c r="A48" s="442" t="s">
        <v>147</v>
      </c>
      <c r="B48" s="495">
        <v>68</v>
      </c>
      <c r="C48" s="496">
        <v>48</v>
      </c>
      <c r="D48" s="497">
        <v>116</v>
      </c>
      <c r="E48" s="495">
        <v>50</v>
      </c>
      <c r="F48" s="496">
        <v>31</v>
      </c>
      <c r="G48" s="498">
        <v>81</v>
      </c>
      <c r="H48" s="499">
        <v>14</v>
      </c>
      <c r="I48" s="500">
        <v>15</v>
      </c>
      <c r="J48" s="498">
        <v>29</v>
      </c>
      <c r="K48" s="499">
        <v>36</v>
      </c>
      <c r="L48" s="500">
        <v>16</v>
      </c>
      <c r="M48" s="501">
        <v>52</v>
      </c>
      <c r="N48" s="495">
        <v>12</v>
      </c>
      <c r="O48" s="496">
        <v>14</v>
      </c>
      <c r="P48" s="497">
        <v>26</v>
      </c>
      <c r="Q48" s="495">
        <v>1</v>
      </c>
      <c r="R48" s="496">
        <v>5</v>
      </c>
      <c r="S48" s="497">
        <v>6</v>
      </c>
      <c r="T48" s="495">
        <v>3</v>
      </c>
      <c r="U48" s="496">
        <v>1</v>
      </c>
      <c r="V48" s="502">
        <v>4</v>
      </c>
      <c r="W48" s="503">
        <v>233</v>
      </c>
    </row>
    <row r="49" spans="1:23" ht="23.25" customHeight="1" x14ac:dyDescent="0.3">
      <c r="A49" s="442" t="s">
        <v>151</v>
      </c>
      <c r="B49" s="495">
        <v>27</v>
      </c>
      <c r="C49" s="496">
        <v>25</v>
      </c>
      <c r="D49" s="497">
        <v>52</v>
      </c>
      <c r="E49" s="495">
        <v>8</v>
      </c>
      <c r="F49" s="496">
        <v>10</v>
      </c>
      <c r="G49" s="498">
        <v>18</v>
      </c>
      <c r="H49" s="499">
        <v>4</v>
      </c>
      <c r="I49" s="500">
        <v>3</v>
      </c>
      <c r="J49" s="498">
        <v>7</v>
      </c>
      <c r="K49" s="499">
        <v>4</v>
      </c>
      <c r="L49" s="500">
        <v>7</v>
      </c>
      <c r="M49" s="501">
        <v>11</v>
      </c>
      <c r="N49" s="495">
        <v>2</v>
      </c>
      <c r="O49" s="496">
        <v>4</v>
      </c>
      <c r="P49" s="497">
        <v>6</v>
      </c>
      <c r="Q49" s="495">
        <v>1</v>
      </c>
      <c r="R49" s="496">
        <v>0</v>
      </c>
      <c r="S49" s="497">
        <v>1</v>
      </c>
      <c r="T49" s="495">
        <v>0</v>
      </c>
      <c r="U49" s="496">
        <v>2</v>
      </c>
      <c r="V49" s="502">
        <v>2</v>
      </c>
      <c r="W49" s="503">
        <v>79</v>
      </c>
    </row>
    <row r="50" spans="1:23" ht="23.25" customHeight="1" x14ac:dyDescent="0.3">
      <c r="A50" s="442" t="s">
        <v>150</v>
      </c>
      <c r="B50" s="495">
        <v>188</v>
      </c>
      <c r="C50" s="496">
        <v>183</v>
      </c>
      <c r="D50" s="497">
        <v>371</v>
      </c>
      <c r="E50" s="495">
        <v>81</v>
      </c>
      <c r="F50" s="496">
        <v>50</v>
      </c>
      <c r="G50" s="498">
        <v>131</v>
      </c>
      <c r="H50" s="499">
        <v>44</v>
      </c>
      <c r="I50" s="500">
        <v>20</v>
      </c>
      <c r="J50" s="498">
        <v>64</v>
      </c>
      <c r="K50" s="499">
        <v>37</v>
      </c>
      <c r="L50" s="500">
        <v>30</v>
      </c>
      <c r="M50" s="501">
        <v>67</v>
      </c>
      <c r="N50" s="495">
        <v>23</v>
      </c>
      <c r="O50" s="496">
        <v>29</v>
      </c>
      <c r="P50" s="497">
        <v>52</v>
      </c>
      <c r="Q50" s="495">
        <v>6</v>
      </c>
      <c r="R50" s="496">
        <v>4</v>
      </c>
      <c r="S50" s="497">
        <v>10</v>
      </c>
      <c r="T50" s="495">
        <v>5</v>
      </c>
      <c r="U50" s="496">
        <v>3</v>
      </c>
      <c r="V50" s="502">
        <v>8</v>
      </c>
      <c r="W50" s="503">
        <v>572</v>
      </c>
    </row>
    <row r="51" spans="1:23" ht="23.25" customHeight="1" x14ac:dyDescent="0.3">
      <c r="A51" s="442" t="s">
        <v>153</v>
      </c>
      <c r="B51" s="495">
        <v>139</v>
      </c>
      <c r="C51" s="496">
        <v>154</v>
      </c>
      <c r="D51" s="497">
        <v>293</v>
      </c>
      <c r="E51" s="495">
        <v>82</v>
      </c>
      <c r="F51" s="496">
        <v>58</v>
      </c>
      <c r="G51" s="498">
        <v>140</v>
      </c>
      <c r="H51" s="499">
        <v>32</v>
      </c>
      <c r="I51" s="500">
        <v>23</v>
      </c>
      <c r="J51" s="498">
        <v>55</v>
      </c>
      <c r="K51" s="499">
        <v>50</v>
      </c>
      <c r="L51" s="500">
        <v>35</v>
      </c>
      <c r="M51" s="501">
        <v>85</v>
      </c>
      <c r="N51" s="495">
        <v>28</v>
      </c>
      <c r="O51" s="496">
        <v>29</v>
      </c>
      <c r="P51" s="497">
        <v>57</v>
      </c>
      <c r="Q51" s="495">
        <v>9</v>
      </c>
      <c r="R51" s="496">
        <v>4</v>
      </c>
      <c r="S51" s="497">
        <v>13</v>
      </c>
      <c r="T51" s="495">
        <v>2</v>
      </c>
      <c r="U51" s="496">
        <v>1</v>
      </c>
      <c r="V51" s="502">
        <v>3</v>
      </c>
      <c r="W51" s="503">
        <v>506</v>
      </c>
    </row>
    <row r="52" spans="1:23" ht="23.25" customHeight="1" x14ac:dyDescent="0.3">
      <c r="A52" s="442" t="s">
        <v>152</v>
      </c>
      <c r="B52" s="495">
        <v>797</v>
      </c>
      <c r="C52" s="496">
        <v>815</v>
      </c>
      <c r="D52" s="497">
        <v>1612</v>
      </c>
      <c r="E52" s="495">
        <v>439</v>
      </c>
      <c r="F52" s="496">
        <v>403</v>
      </c>
      <c r="G52" s="498">
        <v>842</v>
      </c>
      <c r="H52" s="499">
        <v>127</v>
      </c>
      <c r="I52" s="500">
        <v>113</v>
      </c>
      <c r="J52" s="498">
        <v>240</v>
      </c>
      <c r="K52" s="499">
        <v>312</v>
      </c>
      <c r="L52" s="500">
        <v>290</v>
      </c>
      <c r="M52" s="501">
        <v>602</v>
      </c>
      <c r="N52" s="495">
        <v>161</v>
      </c>
      <c r="O52" s="496">
        <v>169</v>
      </c>
      <c r="P52" s="497">
        <v>330</v>
      </c>
      <c r="Q52" s="495">
        <v>8</v>
      </c>
      <c r="R52" s="496">
        <v>6</v>
      </c>
      <c r="S52" s="497">
        <v>14</v>
      </c>
      <c r="T52" s="495">
        <v>14</v>
      </c>
      <c r="U52" s="496">
        <v>5</v>
      </c>
      <c r="V52" s="502">
        <v>19</v>
      </c>
      <c r="W52" s="503">
        <v>2817</v>
      </c>
    </row>
    <row r="53" spans="1:23" ht="23.25" customHeight="1" x14ac:dyDescent="0.3">
      <c r="A53" s="442" t="s">
        <v>148</v>
      </c>
      <c r="B53" s="495">
        <v>98</v>
      </c>
      <c r="C53" s="496">
        <v>84</v>
      </c>
      <c r="D53" s="497">
        <v>182</v>
      </c>
      <c r="E53" s="495">
        <v>59</v>
      </c>
      <c r="F53" s="496">
        <v>52</v>
      </c>
      <c r="G53" s="498">
        <v>111</v>
      </c>
      <c r="H53" s="499">
        <v>17</v>
      </c>
      <c r="I53" s="500">
        <v>18</v>
      </c>
      <c r="J53" s="498">
        <v>35</v>
      </c>
      <c r="K53" s="499">
        <v>42</v>
      </c>
      <c r="L53" s="500">
        <v>34</v>
      </c>
      <c r="M53" s="501">
        <v>76</v>
      </c>
      <c r="N53" s="495">
        <v>25</v>
      </c>
      <c r="O53" s="496">
        <v>28</v>
      </c>
      <c r="P53" s="497">
        <v>53</v>
      </c>
      <c r="Q53" s="495">
        <v>1</v>
      </c>
      <c r="R53" s="496">
        <v>1</v>
      </c>
      <c r="S53" s="497">
        <v>2</v>
      </c>
      <c r="T53" s="495">
        <v>1</v>
      </c>
      <c r="U53" s="496">
        <v>1</v>
      </c>
      <c r="V53" s="502">
        <v>2</v>
      </c>
      <c r="W53" s="503">
        <v>350</v>
      </c>
    </row>
    <row r="54" spans="1:23" ht="23.25" customHeight="1" x14ac:dyDescent="0.3">
      <c r="A54" s="442" t="s">
        <v>149</v>
      </c>
      <c r="B54" s="495">
        <v>938</v>
      </c>
      <c r="C54" s="496">
        <v>1084</v>
      </c>
      <c r="D54" s="497">
        <v>2022</v>
      </c>
      <c r="E54" s="495">
        <v>538</v>
      </c>
      <c r="F54" s="496">
        <v>514</v>
      </c>
      <c r="G54" s="498">
        <v>1052</v>
      </c>
      <c r="H54" s="499">
        <v>208</v>
      </c>
      <c r="I54" s="500">
        <v>138</v>
      </c>
      <c r="J54" s="498">
        <v>346</v>
      </c>
      <c r="K54" s="499">
        <v>330</v>
      </c>
      <c r="L54" s="500">
        <v>376</v>
      </c>
      <c r="M54" s="501">
        <v>706</v>
      </c>
      <c r="N54" s="495">
        <v>200</v>
      </c>
      <c r="O54" s="496">
        <v>227</v>
      </c>
      <c r="P54" s="497">
        <v>427</v>
      </c>
      <c r="Q54" s="495">
        <v>38</v>
      </c>
      <c r="R54" s="496">
        <v>42</v>
      </c>
      <c r="S54" s="497">
        <v>80</v>
      </c>
      <c r="T54" s="495">
        <v>18</v>
      </c>
      <c r="U54" s="496">
        <v>14</v>
      </c>
      <c r="V54" s="502">
        <v>32</v>
      </c>
      <c r="W54" s="503">
        <v>3613</v>
      </c>
    </row>
    <row r="55" spans="1:23" ht="23.25" customHeight="1" x14ac:dyDescent="0.3">
      <c r="A55" s="442" t="s">
        <v>154</v>
      </c>
      <c r="B55" s="495">
        <v>5</v>
      </c>
      <c r="C55" s="496">
        <v>11</v>
      </c>
      <c r="D55" s="497">
        <v>16</v>
      </c>
      <c r="E55" s="495">
        <v>6</v>
      </c>
      <c r="F55" s="496">
        <v>3</v>
      </c>
      <c r="G55" s="498">
        <v>9</v>
      </c>
      <c r="H55" s="499">
        <v>4</v>
      </c>
      <c r="I55" s="500">
        <v>2</v>
      </c>
      <c r="J55" s="498">
        <v>6</v>
      </c>
      <c r="K55" s="499">
        <v>2</v>
      </c>
      <c r="L55" s="500">
        <v>1</v>
      </c>
      <c r="M55" s="501">
        <v>3</v>
      </c>
      <c r="N55" s="495">
        <v>2</v>
      </c>
      <c r="O55" s="496">
        <v>1</v>
      </c>
      <c r="P55" s="497">
        <v>3</v>
      </c>
      <c r="Q55" s="495">
        <v>1</v>
      </c>
      <c r="R55" s="496">
        <v>0</v>
      </c>
      <c r="S55" s="497">
        <v>1</v>
      </c>
      <c r="T55" s="495">
        <v>1</v>
      </c>
      <c r="U55" s="496">
        <v>1</v>
      </c>
      <c r="V55" s="502">
        <v>2</v>
      </c>
      <c r="W55" s="503">
        <v>31</v>
      </c>
    </row>
    <row r="56" spans="1:23" ht="23.25" customHeight="1" x14ac:dyDescent="0.3">
      <c r="A56" s="442" t="s">
        <v>155</v>
      </c>
      <c r="B56" s="495">
        <v>1332</v>
      </c>
      <c r="C56" s="496">
        <v>1254</v>
      </c>
      <c r="D56" s="497">
        <v>2586</v>
      </c>
      <c r="E56" s="495">
        <v>603</v>
      </c>
      <c r="F56" s="496">
        <v>528</v>
      </c>
      <c r="G56" s="498">
        <v>1131</v>
      </c>
      <c r="H56" s="499">
        <v>260</v>
      </c>
      <c r="I56" s="500">
        <v>190</v>
      </c>
      <c r="J56" s="498">
        <v>450</v>
      </c>
      <c r="K56" s="499">
        <v>343</v>
      </c>
      <c r="L56" s="500">
        <v>338</v>
      </c>
      <c r="M56" s="501">
        <v>681</v>
      </c>
      <c r="N56" s="495">
        <v>377</v>
      </c>
      <c r="O56" s="496">
        <v>347</v>
      </c>
      <c r="P56" s="497">
        <v>724</v>
      </c>
      <c r="Q56" s="495">
        <v>89</v>
      </c>
      <c r="R56" s="496">
        <v>59</v>
      </c>
      <c r="S56" s="497">
        <v>148</v>
      </c>
      <c r="T56" s="495">
        <v>116</v>
      </c>
      <c r="U56" s="496">
        <v>80</v>
      </c>
      <c r="V56" s="502">
        <v>196</v>
      </c>
      <c r="W56" s="503">
        <v>4785</v>
      </c>
    </row>
    <row r="57" spans="1:23" ht="23.25" customHeight="1" x14ac:dyDescent="0.3">
      <c r="A57" s="442" t="s">
        <v>156</v>
      </c>
      <c r="B57" s="495">
        <v>78</v>
      </c>
      <c r="C57" s="496">
        <v>77</v>
      </c>
      <c r="D57" s="497">
        <v>155</v>
      </c>
      <c r="E57" s="495">
        <v>61</v>
      </c>
      <c r="F57" s="496">
        <v>48</v>
      </c>
      <c r="G57" s="498">
        <v>109</v>
      </c>
      <c r="H57" s="499">
        <v>14</v>
      </c>
      <c r="I57" s="500">
        <v>14</v>
      </c>
      <c r="J57" s="498">
        <v>28</v>
      </c>
      <c r="K57" s="499">
        <v>47</v>
      </c>
      <c r="L57" s="500">
        <v>34</v>
      </c>
      <c r="M57" s="501">
        <v>81</v>
      </c>
      <c r="N57" s="495">
        <v>14</v>
      </c>
      <c r="O57" s="496">
        <v>15</v>
      </c>
      <c r="P57" s="497">
        <v>29</v>
      </c>
      <c r="Q57" s="495">
        <v>5</v>
      </c>
      <c r="R57" s="496">
        <v>3</v>
      </c>
      <c r="S57" s="497">
        <v>8</v>
      </c>
      <c r="T57" s="495">
        <v>2</v>
      </c>
      <c r="U57" s="496">
        <v>0</v>
      </c>
      <c r="V57" s="502">
        <v>2</v>
      </c>
      <c r="W57" s="503">
        <v>303</v>
      </c>
    </row>
    <row r="58" spans="1:23" ht="23.25" customHeight="1" x14ac:dyDescent="0.3">
      <c r="A58" s="442" t="s">
        <v>144</v>
      </c>
      <c r="B58" s="495">
        <v>49</v>
      </c>
      <c r="C58" s="496">
        <v>37</v>
      </c>
      <c r="D58" s="497">
        <v>86</v>
      </c>
      <c r="E58" s="495">
        <v>17</v>
      </c>
      <c r="F58" s="496">
        <v>13</v>
      </c>
      <c r="G58" s="498">
        <v>30</v>
      </c>
      <c r="H58" s="499">
        <v>4</v>
      </c>
      <c r="I58" s="500">
        <v>1</v>
      </c>
      <c r="J58" s="498">
        <v>5</v>
      </c>
      <c r="K58" s="499">
        <v>13</v>
      </c>
      <c r="L58" s="500">
        <v>12</v>
      </c>
      <c r="M58" s="501">
        <v>25</v>
      </c>
      <c r="N58" s="495">
        <v>5</v>
      </c>
      <c r="O58" s="496">
        <v>6</v>
      </c>
      <c r="P58" s="497">
        <v>11</v>
      </c>
      <c r="Q58" s="495">
        <v>1</v>
      </c>
      <c r="R58" s="496">
        <v>2</v>
      </c>
      <c r="S58" s="497">
        <v>3</v>
      </c>
      <c r="T58" s="495">
        <v>0</v>
      </c>
      <c r="U58" s="496">
        <v>0</v>
      </c>
      <c r="V58" s="502">
        <v>0</v>
      </c>
      <c r="W58" s="503">
        <v>130</v>
      </c>
    </row>
    <row r="59" spans="1:23" ht="23.25" customHeight="1" x14ac:dyDescent="0.3">
      <c r="A59" s="442" t="s">
        <v>145</v>
      </c>
      <c r="B59" s="495">
        <v>114</v>
      </c>
      <c r="C59" s="496">
        <v>93</v>
      </c>
      <c r="D59" s="497">
        <v>207</v>
      </c>
      <c r="E59" s="495">
        <v>44</v>
      </c>
      <c r="F59" s="496">
        <v>34</v>
      </c>
      <c r="G59" s="498">
        <v>78</v>
      </c>
      <c r="H59" s="499">
        <v>16</v>
      </c>
      <c r="I59" s="500">
        <v>18</v>
      </c>
      <c r="J59" s="498">
        <v>34</v>
      </c>
      <c r="K59" s="499">
        <v>28</v>
      </c>
      <c r="L59" s="500">
        <v>16</v>
      </c>
      <c r="M59" s="501">
        <v>44</v>
      </c>
      <c r="N59" s="495">
        <v>19</v>
      </c>
      <c r="O59" s="496">
        <v>15</v>
      </c>
      <c r="P59" s="497">
        <v>34</v>
      </c>
      <c r="Q59" s="495">
        <v>6</v>
      </c>
      <c r="R59" s="496">
        <v>0</v>
      </c>
      <c r="S59" s="497">
        <v>6</v>
      </c>
      <c r="T59" s="495">
        <v>4</v>
      </c>
      <c r="U59" s="496">
        <v>3</v>
      </c>
      <c r="V59" s="502">
        <v>7</v>
      </c>
      <c r="W59" s="503">
        <v>332</v>
      </c>
    </row>
    <row r="60" spans="1:23" ht="23.25" customHeight="1" x14ac:dyDescent="0.3">
      <c r="A60" s="442" t="s">
        <v>157</v>
      </c>
      <c r="B60" s="495">
        <v>107</v>
      </c>
      <c r="C60" s="496">
        <v>107</v>
      </c>
      <c r="D60" s="497">
        <v>214</v>
      </c>
      <c r="E60" s="495">
        <v>51</v>
      </c>
      <c r="F60" s="496">
        <v>43</v>
      </c>
      <c r="G60" s="498">
        <v>94</v>
      </c>
      <c r="H60" s="499">
        <v>17</v>
      </c>
      <c r="I60" s="500">
        <v>12</v>
      </c>
      <c r="J60" s="498">
        <v>29</v>
      </c>
      <c r="K60" s="499">
        <v>34</v>
      </c>
      <c r="L60" s="500">
        <v>31</v>
      </c>
      <c r="M60" s="501">
        <v>65</v>
      </c>
      <c r="N60" s="495">
        <v>16</v>
      </c>
      <c r="O60" s="496">
        <v>25</v>
      </c>
      <c r="P60" s="497">
        <v>41</v>
      </c>
      <c r="Q60" s="495">
        <v>8</v>
      </c>
      <c r="R60" s="496">
        <v>2</v>
      </c>
      <c r="S60" s="497">
        <v>10</v>
      </c>
      <c r="T60" s="495">
        <v>3</v>
      </c>
      <c r="U60" s="496">
        <v>1</v>
      </c>
      <c r="V60" s="502">
        <v>4</v>
      </c>
      <c r="W60" s="503">
        <v>363</v>
      </c>
    </row>
    <row r="61" spans="1:23" ht="23.25" customHeight="1" x14ac:dyDescent="0.3">
      <c r="A61" s="442" t="s">
        <v>158</v>
      </c>
      <c r="B61" s="495">
        <v>228</v>
      </c>
      <c r="C61" s="496">
        <v>262</v>
      </c>
      <c r="D61" s="497">
        <v>490</v>
      </c>
      <c r="E61" s="495">
        <v>118</v>
      </c>
      <c r="F61" s="496">
        <v>121</v>
      </c>
      <c r="G61" s="498">
        <v>239</v>
      </c>
      <c r="H61" s="499">
        <v>47</v>
      </c>
      <c r="I61" s="500">
        <v>40</v>
      </c>
      <c r="J61" s="498">
        <v>87</v>
      </c>
      <c r="K61" s="499">
        <v>71</v>
      </c>
      <c r="L61" s="500">
        <v>81</v>
      </c>
      <c r="M61" s="501">
        <v>152</v>
      </c>
      <c r="N61" s="495">
        <v>37</v>
      </c>
      <c r="O61" s="496">
        <v>52</v>
      </c>
      <c r="P61" s="497">
        <v>89</v>
      </c>
      <c r="Q61" s="495">
        <v>8</v>
      </c>
      <c r="R61" s="496">
        <v>2</v>
      </c>
      <c r="S61" s="497">
        <v>10</v>
      </c>
      <c r="T61" s="495">
        <v>4</v>
      </c>
      <c r="U61" s="496">
        <v>1</v>
      </c>
      <c r="V61" s="502">
        <v>5</v>
      </c>
      <c r="W61" s="503">
        <v>833</v>
      </c>
    </row>
    <row r="62" spans="1:23" ht="23.25" customHeight="1" x14ac:dyDescent="0.3">
      <c r="A62" s="442" t="s">
        <v>307</v>
      </c>
      <c r="B62" s="495">
        <v>63</v>
      </c>
      <c r="C62" s="496">
        <v>30</v>
      </c>
      <c r="D62" s="497">
        <v>93</v>
      </c>
      <c r="E62" s="495">
        <v>71</v>
      </c>
      <c r="F62" s="496">
        <v>13</v>
      </c>
      <c r="G62" s="498">
        <v>84</v>
      </c>
      <c r="H62" s="499">
        <v>22</v>
      </c>
      <c r="I62" s="500">
        <v>6</v>
      </c>
      <c r="J62" s="498">
        <v>28</v>
      </c>
      <c r="K62" s="499">
        <v>49</v>
      </c>
      <c r="L62" s="500">
        <v>7</v>
      </c>
      <c r="M62" s="501">
        <v>56</v>
      </c>
      <c r="N62" s="495">
        <v>5</v>
      </c>
      <c r="O62" s="496">
        <v>5</v>
      </c>
      <c r="P62" s="497">
        <v>10</v>
      </c>
      <c r="Q62" s="495">
        <v>1</v>
      </c>
      <c r="R62" s="496">
        <v>1</v>
      </c>
      <c r="S62" s="497">
        <v>2</v>
      </c>
      <c r="T62" s="495">
        <v>1</v>
      </c>
      <c r="U62" s="496">
        <v>1</v>
      </c>
      <c r="V62" s="502">
        <v>2</v>
      </c>
      <c r="W62" s="503">
        <v>191</v>
      </c>
    </row>
    <row r="63" spans="1:23" ht="23.25" customHeight="1" x14ac:dyDescent="0.3">
      <c r="A63" s="442" t="s">
        <v>355</v>
      </c>
      <c r="B63" s="495">
        <v>25</v>
      </c>
      <c r="C63" s="496">
        <v>19</v>
      </c>
      <c r="D63" s="497">
        <v>44</v>
      </c>
      <c r="E63" s="495">
        <v>8</v>
      </c>
      <c r="F63" s="496">
        <v>14</v>
      </c>
      <c r="G63" s="498">
        <v>22</v>
      </c>
      <c r="H63" s="499">
        <v>3</v>
      </c>
      <c r="I63" s="500">
        <v>5</v>
      </c>
      <c r="J63" s="498">
        <v>8</v>
      </c>
      <c r="K63" s="499">
        <v>5</v>
      </c>
      <c r="L63" s="500">
        <v>9</v>
      </c>
      <c r="M63" s="501">
        <v>14</v>
      </c>
      <c r="N63" s="495">
        <v>4</v>
      </c>
      <c r="O63" s="496">
        <v>7</v>
      </c>
      <c r="P63" s="497">
        <v>11</v>
      </c>
      <c r="Q63" s="495">
        <v>1</v>
      </c>
      <c r="R63" s="496">
        <v>0</v>
      </c>
      <c r="S63" s="497">
        <v>1</v>
      </c>
      <c r="T63" s="495">
        <v>0</v>
      </c>
      <c r="U63" s="496">
        <v>0</v>
      </c>
      <c r="V63" s="502">
        <v>0</v>
      </c>
      <c r="W63" s="503">
        <v>78</v>
      </c>
    </row>
    <row r="64" spans="1:23" ht="23.25" customHeight="1" x14ac:dyDescent="0.3">
      <c r="A64" s="442" t="s">
        <v>159</v>
      </c>
      <c r="B64" s="495">
        <v>39</v>
      </c>
      <c r="C64" s="496">
        <v>32</v>
      </c>
      <c r="D64" s="497">
        <v>71</v>
      </c>
      <c r="E64" s="495">
        <v>18</v>
      </c>
      <c r="F64" s="496">
        <v>15</v>
      </c>
      <c r="G64" s="498">
        <v>33</v>
      </c>
      <c r="H64" s="499">
        <v>8</v>
      </c>
      <c r="I64" s="500">
        <v>4</v>
      </c>
      <c r="J64" s="498">
        <v>12</v>
      </c>
      <c r="K64" s="499">
        <v>10</v>
      </c>
      <c r="L64" s="500">
        <v>11</v>
      </c>
      <c r="M64" s="501">
        <v>21</v>
      </c>
      <c r="N64" s="495">
        <v>7</v>
      </c>
      <c r="O64" s="496">
        <v>5</v>
      </c>
      <c r="P64" s="497">
        <v>12</v>
      </c>
      <c r="Q64" s="495">
        <v>0</v>
      </c>
      <c r="R64" s="496">
        <v>1</v>
      </c>
      <c r="S64" s="497">
        <v>1</v>
      </c>
      <c r="T64" s="495">
        <v>0</v>
      </c>
      <c r="U64" s="496">
        <v>3</v>
      </c>
      <c r="V64" s="502">
        <v>3</v>
      </c>
      <c r="W64" s="503">
        <v>120</v>
      </c>
    </row>
    <row r="65" spans="1:23" ht="23.25" customHeight="1" x14ac:dyDescent="0.3">
      <c r="A65" s="442" t="s">
        <v>160</v>
      </c>
      <c r="B65" s="495">
        <v>3423</v>
      </c>
      <c r="C65" s="496">
        <v>2783</v>
      </c>
      <c r="D65" s="497">
        <v>6206</v>
      </c>
      <c r="E65" s="495">
        <v>2048</v>
      </c>
      <c r="F65" s="496">
        <v>1819</v>
      </c>
      <c r="G65" s="498">
        <v>3867</v>
      </c>
      <c r="H65" s="499">
        <v>580</v>
      </c>
      <c r="I65" s="500">
        <v>425</v>
      </c>
      <c r="J65" s="498">
        <v>1005</v>
      </c>
      <c r="K65" s="499">
        <v>1468</v>
      </c>
      <c r="L65" s="500">
        <v>1394</v>
      </c>
      <c r="M65" s="501">
        <v>2862</v>
      </c>
      <c r="N65" s="495">
        <v>787</v>
      </c>
      <c r="O65" s="496">
        <v>807</v>
      </c>
      <c r="P65" s="497">
        <v>1594</v>
      </c>
      <c r="Q65" s="495">
        <v>305</v>
      </c>
      <c r="R65" s="496">
        <v>268</v>
      </c>
      <c r="S65" s="497">
        <v>573</v>
      </c>
      <c r="T65" s="495">
        <v>320</v>
      </c>
      <c r="U65" s="496">
        <v>172</v>
      </c>
      <c r="V65" s="502">
        <v>492</v>
      </c>
      <c r="W65" s="503">
        <v>12732</v>
      </c>
    </row>
    <row r="66" spans="1:23" ht="23.25" customHeight="1" x14ac:dyDescent="0.3">
      <c r="A66" s="442" t="s">
        <v>161</v>
      </c>
      <c r="B66" s="495">
        <v>111</v>
      </c>
      <c r="C66" s="496">
        <v>79</v>
      </c>
      <c r="D66" s="497">
        <v>190</v>
      </c>
      <c r="E66" s="495">
        <v>62</v>
      </c>
      <c r="F66" s="496">
        <v>62</v>
      </c>
      <c r="G66" s="498">
        <v>124</v>
      </c>
      <c r="H66" s="499">
        <v>19</v>
      </c>
      <c r="I66" s="500">
        <v>19</v>
      </c>
      <c r="J66" s="498">
        <v>38</v>
      </c>
      <c r="K66" s="499">
        <v>43</v>
      </c>
      <c r="L66" s="500">
        <v>43</v>
      </c>
      <c r="M66" s="501">
        <v>86</v>
      </c>
      <c r="N66" s="495">
        <v>19</v>
      </c>
      <c r="O66" s="496">
        <v>19</v>
      </c>
      <c r="P66" s="497">
        <v>38</v>
      </c>
      <c r="Q66" s="495">
        <v>0</v>
      </c>
      <c r="R66" s="496">
        <v>0</v>
      </c>
      <c r="S66" s="497">
        <v>0</v>
      </c>
      <c r="T66" s="495">
        <v>3</v>
      </c>
      <c r="U66" s="496">
        <v>0</v>
      </c>
      <c r="V66" s="502">
        <v>3</v>
      </c>
      <c r="W66" s="503">
        <v>355</v>
      </c>
    </row>
    <row r="67" spans="1:23" ht="23.25" customHeight="1" x14ac:dyDescent="0.3">
      <c r="A67" s="442" t="s">
        <v>162</v>
      </c>
      <c r="B67" s="495">
        <v>67</v>
      </c>
      <c r="C67" s="496">
        <v>52</v>
      </c>
      <c r="D67" s="497">
        <v>119</v>
      </c>
      <c r="E67" s="495">
        <v>26</v>
      </c>
      <c r="F67" s="496">
        <v>13</v>
      </c>
      <c r="G67" s="498">
        <v>39</v>
      </c>
      <c r="H67" s="499">
        <v>11</v>
      </c>
      <c r="I67" s="500">
        <v>5</v>
      </c>
      <c r="J67" s="498">
        <v>16</v>
      </c>
      <c r="K67" s="499">
        <v>15</v>
      </c>
      <c r="L67" s="500">
        <v>8</v>
      </c>
      <c r="M67" s="501">
        <v>23</v>
      </c>
      <c r="N67" s="495">
        <v>6</v>
      </c>
      <c r="O67" s="496">
        <v>8</v>
      </c>
      <c r="P67" s="497">
        <v>14</v>
      </c>
      <c r="Q67" s="495">
        <v>1</v>
      </c>
      <c r="R67" s="496">
        <v>0</v>
      </c>
      <c r="S67" s="497">
        <v>1</v>
      </c>
      <c r="T67" s="495">
        <v>2</v>
      </c>
      <c r="U67" s="496">
        <v>0</v>
      </c>
      <c r="V67" s="502">
        <v>2</v>
      </c>
      <c r="W67" s="503">
        <v>175</v>
      </c>
    </row>
    <row r="68" spans="1:23" ht="23.25" customHeight="1" x14ac:dyDescent="0.3">
      <c r="A68" s="442" t="s">
        <v>163</v>
      </c>
      <c r="B68" s="495">
        <v>479</v>
      </c>
      <c r="C68" s="496">
        <v>511</v>
      </c>
      <c r="D68" s="497">
        <v>990</v>
      </c>
      <c r="E68" s="495">
        <v>296</v>
      </c>
      <c r="F68" s="496">
        <v>228</v>
      </c>
      <c r="G68" s="498">
        <v>524</v>
      </c>
      <c r="H68" s="499">
        <v>111</v>
      </c>
      <c r="I68" s="500">
        <v>86</v>
      </c>
      <c r="J68" s="498">
        <v>197</v>
      </c>
      <c r="K68" s="499">
        <v>185</v>
      </c>
      <c r="L68" s="500">
        <v>142</v>
      </c>
      <c r="M68" s="501">
        <v>327</v>
      </c>
      <c r="N68" s="495">
        <v>101</v>
      </c>
      <c r="O68" s="496">
        <v>96</v>
      </c>
      <c r="P68" s="497">
        <v>197</v>
      </c>
      <c r="Q68" s="495">
        <v>19</v>
      </c>
      <c r="R68" s="496">
        <v>11</v>
      </c>
      <c r="S68" s="497">
        <v>30</v>
      </c>
      <c r="T68" s="495">
        <v>8</v>
      </c>
      <c r="U68" s="496">
        <v>2</v>
      </c>
      <c r="V68" s="502">
        <v>10</v>
      </c>
      <c r="W68" s="503">
        <v>1751</v>
      </c>
    </row>
    <row r="69" spans="1:23" ht="23.25" customHeight="1" x14ac:dyDescent="0.3">
      <c r="A69" s="442" t="s">
        <v>164</v>
      </c>
      <c r="B69" s="495">
        <v>7</v>
      </c>
      <c r="C69" s="496">
        <v>2</v>
      </c>
      <c r="D69" s="497">
        <v>9</v>
      </c>
      <c r="E69" s="495">
        <v>3</v>
      </c>
      <c r="F69" s="496">
        <v>3</v>
      </c>
      <c r="G69" s="498">
        <v>6</v>
      </c>
      <c r="H69" s="499">
        <v>2</v>
      </c>
      <c r="I69" s="500">
        <v>1</v>
      </c>
      <c r="J69" s="498">
        <v>3</v>
      </c>
      <c r="K69" s="499">
        <v>1</v>
      </c>
      <c r="L69" s="500">
        <v>2</v>
      </c>
      <c r="M69" s="501">
        <v>3</v>
      </c>
      <c r="N69" s="495">
        <v>1</v>
      </c>
      <c r="O69" s="496">
        <v>1</v>
      </c>
      <c r="P69" s="497">
        <v>2</v>
      </c>
      <c r="Q69" s="495">
        <v>0</v>
      </c>
      <c r="R69" s="496">
        <v>1</v>
      </c>
      <c r="S69" s="497">
        <v>1</v>
      </c>
      <c r="T69" s="495">
        <v>0</v>
      </c>
      <c r="U69" s="496">
        <v>0</v>
      </c>
      <c r="V69" s="502">
        <v>0</v>
      </c>
      <c r="W69" s="503">
        <v>18</v>
      </c>
    </row>
    <row r="70" spans="1:23" ht="32.25" customHeight="1" x14ac:dyDescent="0.3">
      <c r="A70" s="442" t="s">
        <v>337</v>
      </c>
      <c r="B70" s="495">
        <v>8</v>
      </c>
      <c r="C70" s="496">
        <v>6</v>
      </c>
      <c r="D70" s="497">
        <v>14</v>
      </c>
      <c r="E70" s="495">
        <v>6</v>
      </c>
      <c r="F70" s="496">
        <v>2</v>
      </c>
      <c r="G70" s="498">
        <v>8</v>
      </c>
      <c r="H70" s="499">
        <v>1</v>
      </c>
      <c r="I70" s="500">
        <v>1</v>
      </c>
      <c r="J70" s="498">
        <v>2</v>
      </c>
      <c r="K70" s="499">
        <v>5</v>
      </c>
      <c r="L70" s="500">
        <v>1</v>
      </c>
      <c r="M70" s="501">
        <v>6</v>
      </c>
      <c r="N70" s="495">
        <v>0</v>
      </c>
      <c r="O70" s="496">
        <v>0</v>
      </c>
      <c r="P70" s="497">
        <v>0</v>
      </c>
      <c r="Q70" s="495">
        <v>0</v>
      </c>
      <c r="R70" s="496">
        <v>0</v>
      </c>
      <c r="S70" s="497">
        <v>0</v>
      </c>
      <c r="T70" s="495">
        <v>1</v>
      </c>
      <c r="U70" s="496">
        <v>0</v>
      </c>
      <c r="V70" s="502">
        <v>1</v>
      </c>
      <c r="W70" s="503">
        <v>23</v>
      </c>
    </row>
    <row r="71" spans="1:23" ht="23.25" customHeight="1" x14ac:dyDescent="0.3">
      <c r="A71" s="442" t="s">
        <v>165</v>
      </c>
      <c r="B71" s="495">
        <v>3</v>
      </c>
      <c r="C71" s="496">
        <v>3</v>
      </c>
      <c r="D71" s="497">
        <v>6</v>
      </c>
      <c r="E71" s="495">
        <v>4</v>
      </c>
      <c r="F71" s="496">
        <v>3</v>
      </c>
      <c r="G71" s="498">
        <v>7</v>
      </c>
      <c r="H71" s="499">
        <v>1</v>
      </c>
      <c r="I71" s="500">
        <v>1</v>
      </c>
      <c r="J71" s="498">
        <v>2</v>
      </c>
      <c r="K71" s="499">
        <v>3</v>
      </c>
      <c r="L71" s="500">
        <v>2</v>
      </c>
      <c r="M71" s="501">
        <v>5</v>
      </c>
      <c r="N71" s="495">
        <v>2</v>
      </c>
      <c r="O71" s="496">
        <v>0</v>
      </c>
      <c r="P71" s="497">
        <v>2</v>
      </c>
      <c r="Q71" s="495">
        <v>0</v>
      </c>
      <c r="R71" s="496">
        <v>0</v>
      </c>
      <c r="S71" s="497">
        <v>0</v>
      </c>
      <c r="T71" s="495">
        <v>0</v>
      </c>
      <c r="U71" s="496">
        <v>0</v>
      </c>
      <c r="V71" s="502">
        <v>0</v>
      </c>
      <c r="W71" s="503">
        <v>15</v>
      </c>
    </row>
    <row r="72" spans="1:23" ht="23.25" customHeight="1" x14ac:dyDescent="0.3">
      <c r="A72" s="442" t="s">
        <v>166</v>
      </c>
      <c r="B72" s="495">
        <v>2727</v>
      </c>
      <c r="C72" s="496">
        <v>2424</v>
      </c>
      <c r="D72" s="497">
        <v>5151</v>
      </c>
      <c r="E72" s="495">
        <v>1834</v>
      </c>
      <c r="F72" s="496">
        <v>1350</v>
      </c>
      <c r="G72" s="498">
        <v>3184</v>
      </c>
      <c r="H72" s="499">
        <v>643</v>
      </c>
      <c r="I72" s="500">
        <v>409</v>
      </c>
      <c r="J72" s="498">
        <v>1052</v>
      </c>
      <c r="K72" s="499">
        <v>1191</v>
      </c>
      <c r="L72" s="500">
        <v>941</v>
      </c>
      <c r="M72" s="501">
        <v>2132</v>
      </c>
      <c r="N72" s="495">
        <v>583</v>
      </c>
      <c r="O72" s="496">
        <v>617</v>
      </c>
      <c r="P72" s="497">
        <v>1200</v>
      </c>
      <c r="Q72" s="495">
        <v>212</v>
      </c>
      <c r="R72" s="496">
        <v>137</v>
      </c>
      <c r="S72" s="497">
        <v>349</v>
      </c>
      <c r="T72" s="495">
        <v>95</v>
      </c>
      <c r="U72" s="496">
        <v>52</v>
      </c>
      <c r="V72" s="502">
        <v>147</v>
      </c>
      <c r="W72" s="503">
        <v>10031</v>
      </c>
    </row>
    <row r="73" spans="1:23" ht="23.25" customHeight="1" x14ac:dyDescent="0.3">
      <c r="A73" s="442" t="s">
        <v>167</v>
      </c>
      <c r="B73" s="495">
        <v>146</v>
      </c>
      <c r="C73" s="496">
        <v>123</v>
      </c>
      <c r="D73" s="497">
        <v>269</v>
      </c>
      <c r="E73" s="495">
        <v>80</v>
      </c>
      <c r="F73" s="496">
        <v>60</v>
      </c>
      <c r="G73" s="498">
        <v>140</v>
      </c>
      <c r="H73" s="499">
        <v>27</v>
      </c>
      <c r="I73" s="500">
        <v>19</v>
      </c>
      <c r="J73" s="498">
        <v>46</v>
      </c>
      <c r="K73" s="499">
        <v>53</v>
      </c>
      <c r="L73" s="500">
        <v>41</v>
      </c>
      <c r="M73" s="501">
        <v>94</v>
      </c>
      <c r="N73" s="495">
        <v>25</v>
      </c>
      <c r="O73" s="496">
        <v>39</v>
      </c>
      <c r="P73" s="497">
        <v>64</v>
      </c>
      <c r="Q73" s="495">
        <v>10</v>
      </c>
      <c r="R73" s="496">
        <v>10</v>
      </c>
      <c r="S73" s="497">
        <v>20</v>
      </c>
      <c r="T73" s="495">
        <v>6</v>
      </c>
      <c r="U73" s="496">
        <v>1</v>
      </c>
      <c r="V73" s="502">
        <v>7</v>
      </c>
      <c r="W73" s="503">
        <v>500</v>
      </c>
    </row>
    <row r="74" spans="1:23" ht="23.25" customHeight="1" x14ac:dyDescent="0.3">
      <c r="A74" s="442" t="s">
        <v>168</v>
      </c>
      <c r="B74" s="495">
        <v>93</v>
      </c>
      <c r="C74" s="496">
        <v>72</v>
      </c>
      <c r="D74" s="497">
        <v>165</v>
      </c>
      <c r="E74" s="495">
        <v>51</v>
      </c>
      <c r="F74" s="496">
        <v>39</v>
      </c>
      <c r="G74" s="498">
        <v>90</v>
      </c>
      <c r="H74" s="499">
        <v>17</v>
      </c>
      <c r="I74" s="500">
        <v>9</v>
      </c>
      <c r="J74" s="498">
        <v>26</v>
      </c>
      <c r="K74" s="499">
        <v>34</v>
      </c>
      <c r="L74" s="500">
        <v>30</v>
      </c>
      <c r="M74" s="501">
        <v>64</v>
      </c>
      <c r="N74" s="495">
        <v>10</v>
      </c>
      <c r="O74" s="496">
        <v>22</v>
      </c>
      <c r="P74" s="497">
        <v>32</v>
      </c>
      <c r="Q74" s="495">
        <v>0</v>
      </c>
      <c r="R74" s="496">
        <v>1</v>
      </c>
      <c r="S74" s="497">
        <v>1</v>
      </c>
      <c r="T74" s="495">
        <v>3</v>
      </c>
      <c r="U74" s="496">
        <v>1</v>
      </c>
      <c r="V74" s="502">
        <v>4</v>
      </c>
      <c r="W74" s="503">
        <v>292</v>
      </c>
    </row>
    <row r="75" spans="1:23" ht="23.25" customHeight="1" x14ac:dyDescent="0.3">
      <c r="A75" s="442" t="s">
        <v>169</v>
      </c>
      <c r="B75" s="495">
        <v>317</v>
      </c>
      <c r="C75" s="496">
        <v>358</v>
      </c>
      <c r="D75" s="497">
        <v>675</v>
      </c>
      <c r="E75" s="495">
        <v>149</v>
      </c>
      <c r="F75" s="496">
        <v>131</v>
      </c>
      <c r="G75" s="498">
        <v>280</v>
      </c>
      <c r="H75" s="499">
        <v>41</v>
      </c>
      <c r="I75" s="500">
        <v>30</v>
      </c>
      <c r="J75" s="498">
        <v>71</v>
      </c>
      <c r="K75" s="499">
        <v>108</v>
      </c>
      <c r="L75" s="500">
        <v>101</v>
      </c>
      <c r="M75" s="501">
        <v>209</v>
      </c>
      <c r="N75" s="495">
        <v>55</v>
      </c>
      <c r="O75" s="496">
        <v>53</v>
      </c>
      <c r="P75" s="497">
        <v>108</v>
      </c>
      <c r="Q75" s="495">
        <v>11</v>
      </c>
      <c r="R75" s="496">
        <v>6</v>
      </c>
      <c r="S75" s="497">
        <v>17</v>
      </c>
      <c r="T75" s="495">
        <v>3</v>
      </c>
      <c r="U75" s="496">
        <v>1</v>
      </c>
      <c r="V75" s="502">
        <v>4</v>
      </c>
      <c r="W75" s="503">
        <v>1084</v>
      </c>
    </row>
    <row r="76" spans="1:23" ht="23.25" customHeight="1" x14ac:dyDescent="0.3">
      <c r="A76" s="442" t="s">
        <v>170</v>
      </c>
      <c r="B76" s="495">
        <v>0</v>
      </c>
      <c r="C76" s="496">
        <v>1</v>
      </c>
      <c r="D76" s="497">
        <v>1</v>
      </c>
      <c r="E76" s="495">
        <v>0</v>
      </c>
      <c r="F76" s="496">
        <v>0</v>
      </c>
      <c r="G76" s="498">
        <v>0</v>
      </c>
      <c r="H76" s="499">
        <v>0</v>
      </c>
      <c r="I76" s="500">
        <v>0</v>
      </c>
      <c r="J76" s="498">
        <v>0</v>
      </c>
      <c r="K76" s="499">
        <v>0</v>
      </c>
      <c r="L76" s="500">
        <v>0</v>
      </c>
      <c r="M76" s="501">
        <v>0</v>
      </c>
      <c r="N76" s="495">
        <v>0</v>
      </c>
      <c r="O76" s="496">
        <v>0</v>
      </c>
      <c r="P76" s="497">
        <v>0</v>
      </c>
      <c r="Q76" s="495">
        <v>0</v>
      </c>
      <c r="R76" s="496">
        <v>0</v>
      </c>
      <c r="S76" s="497">
        <v>0</v>
      </c>
      <c r="T76" s="495">
        <v>0</v>
      </c>
      <c r="U76" s="496">
        <v>0</v>
      </c>
      <c r="V76" s="502">
        <v>0</v>
      </c>
      <c r="W76" s="503">
        <v>1</v>
      </c>
    </row>
    <row r="77" spans="1:23" ht="23.25" customHeight="1" x14ac:dyDescent="0.3">
      <c r="A77" s="442" t="s">
        <v>338</v>
      </c>
      <c r="B77" s="495">
        <v>1</v>
      </c>
      <c r="C77" s="496">
        <v>2</v>
      </c>
      <c r="D77" s="497">
        <v>3</v>
      </c>
      <c r="E77" s="495">
        <v>0</v>
      </c>
      <c r="F77" s="496">
        <v>4</v>
      </c>
      <c r="G77" s="498">
        <v>4</v>
      </c>
      <c r="H77" s="499">
        <v>0</v>
      </c>
      <c r="I77" s="500">
        <v>3</v>
      </c>
      <c r="J77" s="498">
        <v>3</v>
      </c>
      <c r="K77" s="499">
        <v>0</v>
      </c>
      <c r="L77" s="500">
        <v>1</v>
      </c>
      <c r="M77" s="501">
        <v>1</v>
      </c>
      <c r="N77" s="495">
        <v>0</v>
      </c>
      <c r="O77" s="496">
        <v>1</v>
      </c>
      <c r="P77" s="497">
        <v>1</v>
      </c>
      <c r="Q77" s="495">
        <v>1</v>
      </c>
      <c r="R77" s="496">
        <v>0</v>
      </c>
      <c r="S77" s="497">
        <v>1</v>
      </c>
      <c r="T77" s="495">
        <v>0</v>
      </c>
      <c r="U77" s="496">
        <v>0</v>
      </c>
      <c r="V77" s="502">
        <v>0</v>
      </c>
      <c r="W77" s="503">
        <v>9</v>
      </c>
    </row>
    <row r="78" spans="1:23" ht="23.25" customHeight="1" x14ac:dyDescent="0.3">
      <c r="A78" s="442" t="s">
        <v>171</v>
      </c>
      <c r="B78" s="495">
        <v>0</v>
      </c>
      <c r="C78" s="496">
        <v>2</v>
      </c>
      <c r="D78" s="497">
        <v>2</v>
      </c>
      <c r="E78" s="495">
        <v>1</v>
      </c>
      <c r="F78" s="496">
        <v>1</v>
      </c>
      <c r="G78" s="498">
        <v>2</v>
      </c>
      <c r="H78" s="499">
        <v>1</v>
      </c>
      <c r="I78" s="500">
        <v>0</v>
      </c>
      <c r="J78" s="498">
        <v>1</v>
      </c>
      <c r="K78" s="499">
        <v>0</v>
      </c>
      <c r="L78" s="500">
        <v>1</v>
      </c>
      <c r="M78" s="501">
        <v>1</v>
      </c>
      <c r="N78" s="495">
        <v>0</v>
      </c>
      <c r="O78" s="496">
        <v>0</v>
      </c>
      <c r="P78" s="497">
        <v>0</v>
      </c>
      <c r="Q78" s="495">
        <v>0</v>
      </c>
      <c r="R78" s="496">
        <v>0</v>
      </c>
      <c r="S78" s="497">
        <v>0</v>
      </c>
      <c r="T78" s="495">
        <v>0</v>
      </c>
      <c r="U78" s="496">
        <v>0</v>
      </c>
      <c r="V78" s="502">
        <v>0</v>
      </c>
      <c r="W78" s="503">
        <v>4</v>
      </c>
    </row>
    <row r="79" spans="1:23" ht="23.25" customHeight="1" x14ac:dyDescent="0.3">
      <c r="A79" s="442" t="s">
        <v>172</v>
      </c>
      <c r="B79" s="495">
        <v>95</v>
      </c>
      <c r="C79" s="496">
        <v>106</v>
      </c>
      <c r="D79" s="497">
        <v>201</v>
      </c>
      <c r="E79" s="495">
        <v>54</v>
      </c>
      <c r="F79" s="496">
        <v>53</v>
      </c>
      <c r="G79" s="498">
        <v>107</v>
      </c>
      <c r="H79" s="499">
        <v>19</v>
      </c>
      <c r="I79" s="500">
        <v>28</v>
      </c>
      <c r="J79" s="498">
        <v>47</v>
      </c>
      <c r="K79" s="499">
        <v>35</v>
      </c>
      <c r="L79" s="500">
        <v>25</v>
      </c>
      <c r="M79" s="501">
        <v>60</v>
      </c>
      <c r="N79" s="495">
        <v>15</v>
      </c>
      <c r="O79" s="496">
        <v>20</v>
      </c>
      <c r="P79" s="497">
        <v>35</v>
      </c>
      <c r="Q79" s="495">
        <v>1</v>
      </c>
      <c r="R79" s="496">
        <v>0</v>
      </c>
      <c r="S79" s="497">
        <v>1</v>
      </c>
      <c r="T79" s="495">
        <v>0</v>
      </c>
      <c r="U79" s="496">
        <v>0</v>
      </c>
      <c r="V79" s="502">
        <v>0</v>
      </c>
      <c r="W79" s="503">
        <v>344</v>
      </c>
    </row>
    <row r="80" spans="1:23" ht="23.25" customHeight="1" x14ac:dyDescent="0.3">
      <c r="A80" s="442" t="s">
        <v>173</v>
      </c>
      <c r="B80" s="495">
        <v>286</v>
      </c>
      <c r="C80" s="496">
        <v>275</v>
      </c>
      <c r="D80" s="497">
        <v>561</v>
      </c>
      <c r="E80" s="495">
        <v>233</v>
      </c>
      <c r="F80" s="496">
        <v>178</v>
      </c>
      <c r="G80" s="498">
        <v>411</v>
      </c>
      <c r="H80" s="499">
        <v>81</v>
      </c>
      <c r="I80" s="500">
        <v>65</v>
      </c>
      <c r="J80" s="498">
        <v>146</v>
      </c>
      <c r="K80" s="499">
        <v>152</v>
      </c>
      <c r="L80" s="500">
        <v>113</v>
      </c>
      <c r="M80" s="501">
        <v>265</v>
      </c>
      <c r="N80" s="495">
        <v>94</v>
      </c>
      <c r="O80" s="496">
        <v>70</v>
      </c>
      <c r="P80" s="497">
        <v>164</v>
      </c>
      <c r="Q80" s="495">
        <v>14</v>
      </c>
      <c r="R80" s="496">
        <v>25</v>
      </c>
      <c r="S80" s="497">
        <v>39</v>
      </c>
      <c r="T80" s="495">
        <v>10</v>
      </c>
      <c r="U80" s="496">
        <v>4</v>
      </c>
      <c r="V80" s="502">
        <v>14</v>
      </c>
      <c r="W80" s="503">
        <v>1189</v>
      </c>
    </row>
    <row r="81" spans="1:23" ht="23.25" customHeight="1" x14ac:dyDescent="0.3">
      <c r="A81" s="442" t="s">
        <v>174</v>
      </c>
      <c r="B81" s="495">
        <v>3210</v>
      </c>
      <c r="C81" s="496">
        <v>2881</v>
      </c>
      <c r="D81" s="497">
        <v>6091</v>
      </c>
      <c r="E81" s="495">
        <v>1869</v>
      </c>
      <c r="F81" s="496">
        <v>1550</v>
      </c>
      <c r="G81" s="498">
        <v>3419</v>
      </c>
      <c r="H81" s="499">
        <v>638</v>
      </c>
      <c r="I81" s="500">
        <v>486</v>
      </c>
      <c r="J81" s="498">
        <v>1124</v>
      </c>
      <c r="K81" s="499">
        <v>1231</v>
      </c>
      <c r="L81" s="500">
        <v>1064</v>
      </c>
      <c r="M81" s="501">
        <v>2295</v>
      </c>
      <c r="N81" s="495">
        <v>829</v>
      </c>
      <c r="O81" s="496">
        <v>889</v>
      </c>
      <c r="P81" s="497">
        <v>1718</v>
      </c>
      <c r="Q81" s="495">
        <v>188</v>
      </c>
      <c r="R81" s="496">
        <v>169</v>
      </c>
      <c r="S81" s="497">
        <v>357</v>
      </c>
      <c r="T81" s="495">
        <v>126</v>
      </c>
      <c r="U81" s="496">
        <v>68</v>
      </c>
      <c r="V81" s="502">
        <v>194</v>
      </c>
      <c r="W81" s="503">
        <v>11779</v>
      </c>
    </row>
    <row r="82" spans="1:23" ht="23.25" customHeight="1" x14ac:dyDescent="0.3">
      <c r="A82" s="442" t="s">
        <v>175</v>
      </c>
      <c r="B82" s="495">
        <v>82</v>
      </c>
      <c r="C82" s="496">
        <v>92</v>
      </c>
      <c r="D82" s="497">
        <v>174</v>
      </c>
      <c r="E82" s="495">
        <v>62</v>
      </c>
      <c r="F82" s="496">
        <v>52</v>
      </c>
      <c r="G82" s="498">
        <v>114</v>
      </c>
      <c r="H82" s="499">
        <v>29</v>
      </c>
      <c r="I82" s="500">
        <v>19</v>
      </c>
      <c r="J82" s="498">
        <v>48</v>
      </c>
      <c r="K82" s="499">
        <v>33</v>
      </c>
      <c r="L82" s="500">
        <v>33</v>
      </c>
      <c r="M82" s="501">
        <v>66</v>
      </c>
      <c r="N82" s="495">
        <v>23</v>
      </c>
      <c r="O82" s="496">
        <v>23</v>
      </c>
      <c r="P82" s="497">
        <v>46</v>
      </c>
      <c r="Q82" s="495">
        <v>6</v>
      </c>
      <c r="R82" s="496">
        <v>1</v>
      </c>
      <c r="S82" s="497">
        <v>7</v>
      </c>
      <c r="T82" s="495">
        <v>6</v>
      </c>
      <c r="U82" s="496">
        <v>3</v>
      </c>
      <c r="V82" s="502">
        <v>9</v>
      </c>
      <c r="W82" s="503">
        <v>350</v>
      </c>
    </row>
    <row r="83" spans="1:23" ht="23.25" customHeight="1" x14ac:dyDescent="0.3">
      <c r="A83" s="442" t="s">
        <v>176</v>
      </c>
      <c r="B83" s="495">
        <v>19</v>
      </c>
      <c r="C83" s="496">
        <v>8</v>
      </c>
      <c r="D83" s="497">
        <v>27</v>
      </c>
      <c r="E83" s="495">
        <v>5</v>
      </c>
      <c r="F83" s="496">
        <v>2</v>
      </c>
      <c r="G83" s="498">
        <v>7</v>
      </c>
      <c r="H83" s="499">
        <v>0</v>
      </c>
      <c r="I83" s="500">
        <v>0</v>
      </c>
      <c r="J83" s="498">
        <v>0</v>
      </c>
      <c r="K83" s="499">
        <v>5</v>
      </c>
      <c r="L83" s="500">
        <v>2</v>
      </c>
      <c r="M83" s="501">
        <v>7</v>
      </c>
      <c r="N83" s="495">
        <v>1</v>
      </c>
      <c r="O83" s="496">
        <v>2</v>
      </c>
      <c r="P83" s="497">
        <v>3</v>
      </c>
      <c r="Q83" s="495">
        <v>0</v>
      </c>
      <c r="R83" s="496">
        <v>0</v>
      </c>
      <c r="S83" s="497">
        <v>0</v>
      </c>
      <c r="T83" s="495">
        <v>1</v>
      </c>
      <c r="U83" s="496">
        <v>1</v>
      </c>
      <c r="V83" s="502">
        <v>2</v>
      </c>
      <c r="W83" s="503">
        <v>39</v>
      </c>
    </row>
    <row r="84" spans="1:23" ht="23.25" customHeight="1" x14ac:dyDescent="0.3">
      <c r="A84" s="442" t="s">
        <v>177</v>
      </c>
      <c r="B84" s="495">
        <v>5</v>
      </c>
      <c r="C84" s="496">
        <v>1</v>
      </c>
      <c r="D84" s="497">
        <v>6</v>
      </c>
      <c r="E84" s="495">
        <v>0</v>
      </c>
      <c r="F84" s="496">
        <v>2</v>
      </c>
      <c r="G84" s="498">
        <v>2</v>
      </c>
      <c r="H84" s="499">
        <v>0</v>
      </c>
      <c r="I84" s="500">
        <v>0</v>
      </c>
      <c r="J84" s="498">
        <v>0</v>
      </c>
      <c r="K84" s="499">
        <v>0</v>
      </c>
      <c r="L84" s="500">
        <v>2</v>
      </c>
      <c r="M84" s="501">
        <v>2</v>
      </c>
      <c r="N84" s="495">
        <v>0</v>
      </c>
      <c r="O84" s="496">
        <v>0</v>
      </c>
      <c r="P84" s="497">
        <v>0</v>
      </c>
      <c r="Q84" s="495">
        <v>0</v>
      </c>
      <c r="R84" s="496">
        <v>0</v>
      </c>
      <c r="S84" s="497">
        <v>0</v>
      </c>
      <c r="T84" s="495">
        <v>0</v>
      </c>
      <c r="U84" s="496">
        <v>0</v>
      </c>
      <c r="V84" s="502">
        <v>0</v>
      </c>
      <c r="W84" s="503">
        <v>8</v>
      </c>
    </row>
    <row r="85" spans="1:23" ht="23.25" customHeight="1" x14ac:dyDescent="0.3">
      <c r="A85" s="442" t="s">
        <v>178</v>
      </c>
      <c r="B85" s="495">
        <v>54500</v>
      </c>
      <c r="C85" s="496">
        <v>63905</v>
      </c>
      <c r="D85" s="497">
        <v>118405</v>
      </c>
      <c r="E85" s="495">
        <v>28628</v>
      </c>
      <c r="F85" s="496">
        <v>25916</v>
      </c>
      <c r="G85" s="498">
        <v>54544</v>
      </c>
      <c r="H85" s="499">
        <v>10059</v>
      </c>
      <c r="I85" s="500">
        <v>7555</v>
      </c>
      <c r="J85" s="498">
        <v>17614</v>
      </c>
      <c r="K85" s="499">
        <v>18569</v>
      </c>
      <c r="L85" s="500">
        <v>18361</v>
      </c>
      <c r="M85" s="501">
        <v>36930</v>
      </c>
      <c r="N85" s="495">
        <v>13211</v>
      </c>
      <c r="O85" s="496">
        <v>16392</v>
      </c>
      <c r="P85" s="497">
        <v>29603</v>
      </c>
      <c r="Q85" s="495">
        <v>2032</v>
      </c>
      <c r="R85" s="496">
        <v>1827</v>
      </c>
      <c r="S85" s="497">
        <v>3859</v>
      </c>
      <c r="T85" s="495">
        <v>1406</v>
      </c>
      <c r="U85" s="496">
        <v>1127</v>
      </c>
      <c r="V85" s="502">
        <v>2533</v>
      </c>
      <c r="W85" s="503">
        <v>208944</v>
      </c>
    </row>
    <row r="86" spans="1:23" ht="23.25" customHeight="1" x14ac:dyDescent="0.3">
      <c r="A86" s="442" t="s">
        <v>179</v>
      </c>
      <c r="B86" s="495">
        <v>745</v>
      </c>
      <c r="C86" s="496">
        <v>839</v>
      </c>
      <c r="D86" s="497">
        <v>1584</v>
      </c>
      <c r="E86" s="495">
        <v>390</v>
      </c>
      <c r="F86" s="496">
        <v>358</v>
      </c>
      <c r="G86" s="498">
        <v>748</v>
      </c>
      <c r="H86" s="499">
        <v>165</v>
      </c>
      <c r="I86" s="500">
        <v>138</v>
      </c>
      <c r="J86" s="498">
        <v>303</v>
      </c>
      <c r="K86" s="499">
        <v>225</v>
      </c>
      <c r="L86" s="500">
        <v>220</v>
      </c>
      <c r="M86" s="501">
        <v>445</v>
      </c>
      <c r="N86" s="495">
        <v>130</v>
      </c>
      <c r="O86" s="496">
        <v>209</v>
      </c>
      <c r="P86" s="497">
        <v>339</v>
      </c>
      <c r="Q86" s="495">
        <v>31</v>
      </c>
      <c r="R86" s="496">
        <v>32</v>
      </c>
      <c r="S86" s="497">
        <v>63</v>
      </c>
      <c r="T86" s="495">
        <v>9</v>
      </c>
      <c r="U86" s="496">
        <v>11</v>
      </c>
      <c r="V86" s="502">
        <v>20</v>
      </c>
      <c r="W86" s="503">
        <v>2754</v>
      </c>
    </row>
    <row r="87" spans="1:23" ht="23.25" customHeight="1" x14ac:dyDescent="0.3">
      <c r="A87" s="442" t="s">
        <v>180</v>
      </c>
      <c r="B87" s="495">
        <v>106</v>
      </c>
      <c r="C87" s="496">
        <v>108</v>
      </c>
      <c r="D87" s="497">
        <v>214</v>
      </c>
      <c r="E87" s="495">
        <v>71</v>
      </c>
      <c r="F87" s="496">
        <v>44</v>
      </c>
      <c r="G87" s="498">
        <v>115</v>
      </c>
      <c r="H87" s="499">
        <v>19</v>
      </c>
      <c r="I87" s="500">
        <v>12</v>
      </c>
      <c r="J87" s="498">
        <v>31</v>
      </c>
      <c r="K87" s="499">
        <v>52</v>
      </c>
      <c r="L87" s="500">
        <v>32</v>
      </c>
      <c r="M87" s="501">
        <v>84</v>
      </c>
      <c r="N87" s="495">
        <v>19</v>
      </c>
      <c r="O87" s="496">
        <v>28</v>
      </c>
      <c r="P87" s="497">
        <v>47</v>
      </c>
      <c r="Q87" s="495">
        <v>1</v>
      </c>
      <c r="R87" s="496">
        <v>0</v>
      </c>
      <c r="S87" s="497">
        <v>1</v>
      </c>
      <c r="T87" s="495">
        <v>6</v>
      </c>
      <c r="U87" s="496">
        <v>3</v>
      </c>
      <c r="V87" s="502">
        <v>9</v>
      </c>
      <c r="W87" s="503">
        <v>386</v>
      </c>
    </row>
    <row r="88" spans="1:23" ht="23.25" customHeight="1" x14ac:dyDescent="0.3">
      <c r="A88" s="442" t="s">
        <v>181</v>
      </c>
      <c r="B88" s="495">
        <v>202</v>
      </c>
      <c r="C88" s="496">
        <v>201</v>
      </c>
      <c r="D88" s="497">
        <v>403</v>
      </c>
      <c r="E88" s="495">
        <v>120</v>
      </c>
      <c r="F88" s="496">
        <v>87</v>
      </c>
      <c r="G88" s="498">
        <v>207</v>
      </c>
      <c r="H88" s="499">
        <v>50</v>
      </c>
      <c r="I88" s="500">
        <v>33</v>
      </c>
      <c r="J88" s="498">
        <v>83</v>
      </c>
      <c r="K88" s="499">
        <v>70</v>
      </c>
      <c r="L88" s="500">
        <v>54</v>
      </c>
      <c r="M88" s="501">
        <v>124</v>
      </c>
      <c r="N88" s="495">
        <v>29</v>
      </c>
      <c r="O88" s="496">
        <v>26</v>
      </c>
      <c r="P88" s="497">
        <v>55</v>
      </c>
      <c r="Q88" s="495">
        <v>14</v>
      </c>
      <c r="R88" s="496">
        <v>6</v>
      </c>
      <c r="S88" s="497">
        <v>20</v>
      </c>
      <c r="T88" s="495">
        <v>4</v>
      </c>
      <c r="U88" s="496">
        <v>8</v>
      </c>
      <c r="V88" s="502">
        <v>12</v>
      </c>
      <c r="W88" s="503">
        <v>697</v>
      </c>
    </row>
    <row r="89" spans="1:23" ht="23.25" customHeight="1" x14ac:dyDescent="0.3">
      <c r="A89" s="442" t="s">
        <v>182</v>
      </c>
      <c r="B89" s="495">
        <v>382</v>
      </c>
      <c r="C89" s="496">
        <v>322</v>
      </c>
      <c r="D89" s="497">
        <v>704</v>
      </c>
      <c r="E89" s="495">
        <v>199</v>
      </c>
      <c r="F89" s="496">
        <v>170</v>
      </c>
      <c r="G89" s="498">
        <v>369</v>
      </c>
      <c r="H89" s="499">
        <v>75</v>
      </c>
      <c r="I89" s="500">
        <v>64</v>
      </c>
      <c r="J89" s="498">
        <v>139</v>
      </c>
      <c r="K89" s="499">
        <v>124</v>
      </c>
      <c r="L89" s="500">
        <v>106</v>
      </c>
      <c r="M89" s="501">
        <v>230</v>
      </c>
      <c r="N89" s="495">
        <v>72</v>
      </c>
      <c r="O89" s="496">
        <v>97</v>
      </c>
      <c r="P89" s="497">
        <v>169</v>
      </c>
      <c r="Q89" s="495">
        <v>32</v>
      </c>
      <c r="R89" s="496">
        <v>14</v>
      </c>
      <c r="S89" s="497">
        <v>46</v>
      </c>
      <c r="T89" s="495">
        <v>31</v>
      </c>
      <c r="U89" s="496">
        <v>14</v>
      </c>
      <c r="V89" s="502">
        <v>45</v>
      </c>
      <c r="W89" s="503">
        <v>1333</v>
      </c>
    </row>
    <row r="90" spans="1:23" ht="23.25" customHeight="1" x14ac:dyDescent="0.3">
      <c r="A90" s="442" t="s">
        <v>339</v>
      </c>
      <c r="B90" s="495">
        <v>90</v>
      </c>
      <c r="C90" s="496">
        <v>89</v>
      </c>
      <c r="D90" s="497">
        <v>179</v>
      </c>
      <c r="E90" s="495">
        <v>58</v>
      </c>
      <c r="F90" s="496">
        <v>42</v>
      </c>
      <c r="G90" s="498">
        <v>100</v>
      </c>
      <c r="H90" s="499">
        <v>12</v>
      </c>
      <c r="I90" s="500">
        <v>12</v>
      </c>
      <c r="J90" s="498">
        <v>24</v>
      </c>
      <c r="K90" s="499">
        <v>46</v>
      </c>
      <c r="L90" s="500">
        <v>30</v>
      </c>
      <c r="M90" s="501">
        <v>76</v>
      </c>
      <c r="N90" s="495">
        <v>13</v>
      </c>
      <c r="O90" s="496">
        <v>14</v>
      </c>
      <c r="P90" s="497">
        <v>27</v>
      </c>
      <c r="Q90" s="495">
        <v>0</v>
      </c>
      <c r="R90" s="496">
        <v>1</v>
      </c>
      <c r="S90" s="497">
        <v>1</v>
      </c>
      <c r="T90" s="495">
        <v>1</v>
      </c>
      <c r="U90" s="496">
        <v>1</v>
      </c>
      <c r="V90" s="502">
        <v>2</v>
      </c>
      <c r="W90" s="503">
        <v>309</v>
      </c>
    </row>
    <row r="91" spans="1:23" ht="23.25" customHeight="1" x14ac:dyDescent="0.3">
      <c r="A91" s="442" t="s">
        <v>183</v>
      </c>
      <c r="B91" s="495">
        <v>117</v>
      </c>
      <c r="C91" s="496">
        <v>121</v>
      </c>
      <c r="D91" s="497">
        <v>238</v>
      </c>
      <c r="E91" s="495">
        <v>92</v>
      </c>
      <c r="F91" s="496">
        <v>72</v>
      </c>
      <c r="G91" s="498">
        <v>164</v>
      </c>
      <c r="H91" s="499">
        <v>43</v>
      </c>
      <c r="I91" s="500">
        <v>18</v>
      </c>
      <c r="J91" s="498">
        <v>61</v>
      </c>
      <c r="K91" s="499">
        <v>49</v>
      </c>
      <c r="L91" s="500">
        <v>54</v>
      </c>
      <c r="M91" s="501">
        <v>103</v>
      </c>
      <c r="N91" s="495">
        <v>26</v>
      </c>
      <c r="O91" s="496">
        <v>27</v>
      </c>
      <c r="P91" s="497">
        <v>53</v>
      </c>
      <c r="Q91" s="495">
        <v>3</v>
      </c>
      <c r="R91" s="496">
        <v>1</v>
      </c>
      <c r="S91" s="497">
        <v>4</v>
      </c>
      <c r="T91" s="495">
        <v>2</v>
      </c>
      <c r="U91" s="496">
        <v>3</v>
      </c>
      <c r="V91" s="502">
        <v>5</v>
      </c>
      <c r="W91" s="503">
        <v>464</v>
      </c>
    </row>
    <row r="92" spans="1:23" ht="23.25" customHeight="1" x14ac:dyDescent="0.3">
      <c r="A92" s="442" t="s">
        <v>184</v>
      </c>
      <c r="B92" s="495">
        <v>80</v>
      </c>
      <c r="C92" s="496">
        <v>78</v>
      </c>
      <c r="D92" s="497">
        <v>158</v>
      </c>
      <c r="E92" s="495">
        <v>32</v>
      </c>
      <c r="F92" s="496">
        <v>33</v>
      </c>
      <c r="G92" s="498">
        <v>65</v>
      </c>
      <c r="H92" s="499">
        <v>6</v>
      </c>
      <c r="I92" s="500">
        <v>14</v>
      </c>
      <c r="J92" s="498">
        <v>20</v>
      </c>
      <c r="K92" s="499">
        <v>26</v>
      </c>
      <c r="L92" s="500">
        <v>19</v>
      </c>
      <c r="M92" s="501">
        <v>45</v>
      </c>
      <c r="N92" s="495">
        <v>16</v>
      </c>
      <c r="O92" s="496">
        <v>13</v>
      </c>
      <c r="P92" s="497">
        <v>29</v>
      </c>
      <c r="Q92" s="495">
        <v>2</v>
      </c>
      <c r="R92" s="496">
        <v>3</v>
      </c>
      <c r="S92" s="497">
        <v>5</v>
      </c>
      <c r="T92" s="495">
        <v>1</v>
      </c>
      <c r="U92" s="496">
        <v>0</v>
      </c>
      <c r="V92" s="502">
        <v>1</v>
      </c>
      <c r="W92" s="503">
        <v>258</v>
      </c>
    </row>
    <row r="93" spans="1:23" ht="23.25" customHeight="1" x14ac:dyDescent="0.3">
      <c r="A93" s="442" t="s">
        <v>185</v>
      </c>
      <c r="B93" s="495">
        <v>6</v>
      </c>
      <c r="C93" s="496">
        <v>8</v>
      </c>
      <c r="D93" s="497">
        <v>14</v>
      </c>
      <c r="E93" s="495">
        <v>4</v>
      </c>
      <c r="F93" s="496">
        <v>5</v>
      </c>
      <c r="G93" s="498">
        <v>9</v>
      </c>
      <c r="H93" s="499">
        <v>1</v>
      </c>
      <c r="I93" s="500">
        <v>0</v>
      </c>
      <c r="J93" s="498">
        <v>1</v>
      </c>
      <c r="K93" s="499">
        <v>3</v>
      </c>
      <c r="L93" s="500">
        <v>5</v>
      </c>
      <c r="M93" s="501">
        <v>8</v>
      </c>
      <c r="N93" s="495">
        <v>3</v>
      </c>
      <c r="O93" s="496">
        <v>1</v>
      </c>
      <c r="P93" s="497">
        <v>4</v>
      </c>
      <c r="Q93" s="495">
        <v>0</v>
      </c>
      <c r="R93" s="496">
        <v>0</v>
      </c>
      <c r="S93" s="497">
        <v>0</v>
      </c>
      <c r="T93" s="495">
        <v>0</v>
      </c>
      <c r="U93" s="496">
        <v>0</v>
      </c>
      <c r="V93" s="502">
        <v>0</v>
      </c>
      <c r="W93" s="503">
        <v>27</v>
      </c>
    </row>
    <row r="94" spans="1:23" ht="23.25" customHeight="1" x14ac:dyDescent="0.3">
      <c r="A94" s="442" t="s">
        <v>186</v>
      </c>
      <c r="B94" s="495">
        <v>83</v>
      </c>
      <c r="C94" s="496">
        <v>60</v>
      </c>
      <c r="D94" s="497">
        <v>143</v>
      </c>
      <c r="E94" s="495">
        <v>42</v>
      </c>
      <c r="F94" s="496">
        <v>38</v>
      </c>
      <c r="G94" s="498">
        <v>80</v>
      </c>
      <c r="H94" s="499">
        <v>9</v>
      </c>
      <c r="I94" s="500">
        <v>15</v>
      </c>
      <c r="J94" s="498">
        <v>24</v>
      </c>
      <c r="K94" s="499">
        <v>33</v>
      </c>
      <c r="L94" s="500">
        <v>23</v>
      </c>
      <c r="M94" s="501">
        <v>56</v>
      </c>
      <c r="N94" s="495">
        <v>13</v>
      </c>
      <c r="O94" s="496">
        <v>14</v>
      </c>
      <c r="P94" s="497">
        <v>27</v>
      </c>
      <c r="Q94" s="495">
        <v>3</v>
      </c>
      <c r="R94" s="496">
        <v>4</v>
      </c>
      <c r="S94" s="497">
        <v>7</v>
      </c>
      <c r="T94" s="495">
        <v>6</v>
      </c>
      <c r="U94" s="496">
        <v>4</v>
      </c>
      <c r="V94" s="502">
        <v>10</v>
      </c>
      <c r="W94" s="503">
        <v>267</v>
      </c>
    </row>
    <row r="95" spans="1:23" ht="23.25" customHeight="1" x14ac:dyDescent="0.3">
      <c r="A95" s="442" t="s">
        <v>187</v>
      </c>
      <c r="B95" s="495">
        <v>171</v>
      </c>
      <c r="C95" s="496">
        <v>144</v>
      </c>
      <c r="D95" s="497">
        <v>315</v>
      </c>
      <c r="E95" s="495">
        <v>94</v>
      </c>
      <c r="F95" s="496">
        <v>75</v>
      </c>
      <c r="G95" s="498">
        <v>169</v>
      </c>
      <c r="H95" s="499">
        <v>22</v>
      </c>
      <c r="I95" s="500">
        <v>11</v>
      </c>
      <c r="J95" s="498">
        <v>33</v>
      </c>
      <c r="K95" s="499">
        <v>72</v>
      </c>
      <c r="L95" s="500">
        <v>64</v>
      </c>
      <c r="M95" s="501">
        <v>136</v>
      </c>
      <c r="N95" s="495">
        <v>41</v>
      </c>
      <c r="O95" s="496">
        <v>39</v>
      </c>
      <c r="P95" s="497">
        <v>80</v>
      </c>
      <c r="Q95" s="495">
        <v>2</v>
      </c>
      <c r="R95" s="496">
        <v>2</v>
      </c>
      <c r="S95" s="497">
        <v>4</v>
      </c>
      <c r="T95" s="495">
        <v>3</v>
      </c>
      <c r="U95" s="496">
        <v>1</v>
      </c>
      <c r="V95" s="502">
        <v>4</v>
      </c>
      <c r="W95" s="503">
        <v>572</v>
      </c>
    </row>
    <row r="96" spans="1:23" ht="23.25" customHeight="1" x14ac:dyDescent="0.3">
      <c r="A96" s="442" t="s">
        <v>188</v>
      </c>
      <c r="B96" s="495">
        <v>142</v>
      </c>
      <c r="C96" s="496">
        <v>123</v>
      </c>
      <c r="D96" s="497">
        <v>265</v>
      </c>
      <c r="E96" s="495">
        <v>86</v>
      </c>
      <c r="F96" s="496">
        <v>60</v>
      </c>
      <c r="G96" s="498">
        <v>146</v>
      </c>
      <c r="H96" s="499">
        <v>42</v>
      </c>
      <c r="I96" s="500">
        <v>26</v>
      </c>
      <c r="J96" s="498">
        <v>68</v>
      </c>
      <c r="K96" s="499">
        <v>44</v>
      </c>
      <c r="L96" s="500">
        <v>34</v>
      </c>
      <c r="M96" s="501">
        <v>78</v>
      </c>
      <c r="N96" s="495">
        <v>34</v>
      </c>
      <c r="O96" s="496">
        <v>28</v>
      </c>
      <c r="P96" s="497">
        <v>62</v>
      </c>
      <c r="Q96" s="495">
        <v>5</v>
      </c>
      <c r="R96" s="496">
        <v>5</v>
      </c>
      <c r="S96" s="497">
        <v>10</v>
      </c>
      <c r="T96" s="495">
        <v>15</v>
      </c>
      <c r="U96" s="496">
        <v>4</v>
      </c>
      <c r="V96" s="502">
        <v>19</v>
      </c>
      <c r="W96" s="503">
        <v>502</v>
      </c>
    </row>
    <row r="97" spans="1:23" ht="23.25" customHeight="1" x14ac:dyDescent="0.3">
      <c r="A97" s="442" t="s">
        <v>189</v>
      </c>
      <c r="B97" s="495">
        <v>3780</v>
      </c>
      <c r="C97" s="496">
        <v>3322</v>
      </c>
      <c r="D97" s="497">
        <v>7102</v>
      </c>
      <c r="E97" s="495">
        <v>2023</v>
      </c>
      <c r="F97" s="496">
        <v>1911</v>
      </c>
      <c r="G97" s="498">
        <v>3934</v>
      </c>
      <c r="H97" s="499">
        <v>567</v>
      </c>
      <c r="I97" s="500">
        <v>419</v>
      </c>
      <c r="J97" s="498">
        <v>986</v>
      </c>
      <c r="K97" s="499">
        <v>1456</v>
      </c>
      <c r="L97" s="500">
        <v>1492</v>
      </c>
      <c r="M97" s="501">
        <v>2948</v>
      </c>
      <c r="N97" s="495">
        <v>869</v>
      </c>
      <c r="O97" s="496">
        <v>924</v>
      </c>
      <c r="P97" s="497">
        <v>1793</v>
      </c>
      <c r="Q97" s="495">
        <v>301</v>
      </c>
      <c r="R97" s="496">
        <v>271</v>
      </c>
      <c r="S97" s="497">
        <v>572</v>
      </c>
      <c r="T97" s="495">
        <v>259</v>
      </c>
      <c r="U97" s="496">
        <v>165</v>
      </c>
      <c r="V97" s="502">
        <v>424</v>
      </c>
      <c r="W97" s="503">
        <v>13825</v>
      </c>
    </row>
    <row r="98" spans="1:23" ht="23.25" customHeight="1" x14ac:dyDescent="0.3">
      <c r="A98" s="442" t="s">
        <v>308</v>
      </c>
      <c r="B98" s="495">
        <v>56</v>
      </c>
      <c r="C98" s="496">
        <v>35</v>
      </c>
      <c r="D98" s="497">
        <v>91</v>
      </c>
      <c r="E98" s="495">
        <v>35</v>
      </c>
      <c r="F98" s="496">
        <v>22</v>
      </c>
      <c r="G98" s="498">
        <v>57</v>
      </c>
      <c r="H98" s="499">
        <v>28</v>
      </c>
      <c r="I98" s="500">
        <v>4</v>
      </c>
      <c r="J98" s="498">
        <v>32</v>
      </c>
      <c r="K98" s="499">
        <v>7</v>
      </c>
      <c r="L98" s="500">
        <v>18</v>
      </c>
      <c r="M98" s="501">
        <v>25</v>
      </c>
      <c r="N98" s="495">
        <v>11</v>
      </c>
      <c r="O98" s="496">
        <v>19</v>
      </c>
      <c r="P98" s="497">
        <v>30</v>
      </c>
      <c r="Q98" s="495">
        <v>1</v>
      </c>
      <c r="R98" s="496">
        <v>0</v>
      </c>
      <c r="S98" s="497">
        <v>1</v>
      </c>
      <c r="T98" s="495">
        <v>0</v>
      </c>
      <c r="U98" s="496">
        <v>0</v>
      </c>
      <c r="V98" s="502">
        <v>0</v>
      </c>
      <c r="W98" s="503">
        <v>179</v>
      </c>
    </row>
    <row r="99" spans="1:23" ht="23.25" customHeight="1" x14ac:dyDescent="0.3">
      <c r="A99" s="442" t="s">
        <v>190</v>
      </c>
      <c r="B99" s="495">
        <v>34</v>
      </c>
      <c r="C99" s="496">
        <v>28</v>
      </c>
      <c r="D99" s="497">
        <v>62</v>
      </c>
      <c r="E99" s="495">
        <v>12</v>
      </c>
      <c r="F99" s="496">
        <v>14</v>
      </c>
      <c r="G99" s="498">
        <v>26</v>
      </c>
      <c r="H99" s="499">
        <v>5</v>
      </c>
      <c r="I99" s="500">
        <v>8</v>
      </c>
      <c r="J99" s="498">
        <v>13</v>
      </c>
      <c r="K99" s="499">
        <v>7</v>
      </c>
      <c r="L99" s="500">
        <v>6</v>
      </c>
      <c r="M99" s="501">
        <v>13</v>
      </c>
      <c r="N99" s="495">
        <v>4</v>
      </c>
      <c r="O99" s="496">
        <v>5</v>
      </c>
      <c r="P99" s="497">
        <v>9</v>
      </c>
      <c r="Q99" s="495">
        <v>0</v>
      </c>
      <c r="R99" s="496">
        <v>0</v>
      </c>
      <c r="S99" s="497">
        <v>0</v>
      </c>
      <c r="T99" s="495">
        <v>1</v>
      </c>
      <c r="U99" s="496">
        <v>1</v>
      </c>
      <c r="V99" s="502">
        <v>2</v>
      </c>
      <c r="W99" s="503">
        <v>99</v>
      </c>
    </row>
    <row r="100" spans="1:23" ht="23.25" customHeight="1" x14ac:dyDescent="0.3">
      <c r="A100" s="442" t="s">
        <v>191</v>
      </c>
      <c r="B100" s="495">
        <v>39</v>
      </c>
      <c r="C100" s="496">
        <v>37</v>
      </c>
      <c r="D100" s="497">
        <v>76</v>
      </c>
      <c r="E100" s="495">
        <v>21</v>
      </c>
      <c r="F100" s="496">
        <v>20</v>
      </c>
      <c r="G100" s="498">
        <v>41</v>
      </c>
      <c r="H100" s="499">
        <v>8</v>
      </c>
      <c r="I100" s="500">
        <v>7</v>
      </c>
      <c r="J100" s="498">
        <v>15</v>
      </c>
      <c r="K100" s="499">
        <v>13</v>
      </c>
      <c r="L100" s="500">
        <v>13</v>
      </c>
      <c r="M100" s="501">
        <v>26</v>
      </c>
      <c r="N100" s="495">
        <v>7</v>
      </c>
      <c r="O100" s="496">
        <v>6</v>
      </c>
      <c r="P100" s="497">
        <v>13</v>
      </c>
      <c r="Q100" s="495">
        <v>2</v>
      </c>
      <c r="R100" s="496">
        <v>5</v>
      </c>
      <c r="S100" s="497">
        <v>7</v>
      </c>
      <c r="T100" s="495">
        <v>1</v>
      </c>
      <c r="U100" s="496">
        <v>0</v>
      </c>
      <c r="V100" s="502">
        <v>1</v>
      </c>
      <c r="W100" s="503">
        <v>138</v>
      </c>
    </row>
    <row r="101" spans="1:23" ht="23.25" customHeight="1" x14ac:dyDescent="0.3">
      <c r="A101" s="442" t="s">
        <v>192</v>
      </c>
      <c r="B101" s="495">
        <v>455</v>
      </c>
      <c r="C101" s="496">
        <v>322</v>
      </c>
      <c r="D101" s="497">
        <v>777</v>
      </c>
      <c r="E101" s="495">
        <v>278</v>
      </c>
      <c r="F101" s="496">
        <v>232</v>
      </c>
      <c r="G101" s="498">
        <v>510</v>
      </c>
      <c r="H101" s="499">
        <v>61</v>
      </c>
      <c r="I101" s="500">
        <v>62</v>
      </c>
      <c r="J101" s="498">
        <v>123</v>
      </c>
      <c r="K101" s="499">
        <v>217</v>
      </c>
      <c r="L101" s="500">
        <v>170</v>
      </c>
      <c r="M101" s="501">
        <v>387</v>
      </c>
      <c r="N101" s="495">
        <v>76</v>
      </c>
      <c r="O101" s="496">
        <v>71</v>
      </c>
      <c r="P101" s="497">
        <v>147</v>
      </c>
      <c r="Q101" s="495">
        <v>49</v>
      </c>
      <c r="R101" s="496">
        <v>35</v>
      </c>
      <c r="S101" s="497">
        <v>84</v>
      </c>
      <c r="T101" s="495">
        <v>33</v>
      </c>
      <c r="U101" s="496">
        <v>15</v>
      </c>
      <c r="V101" s="502">
        <v>48</v>
      </c>
      <c r="W101" s="503">
        <v>1566</v>
      </c>
    </row>
    <row r="102" spans="1:23" ht="23.25" customHeight="1" x14ac:dyDescent="0.3">
      <c r="A102" s="442" t="s">
        <v>193</v>
      </c>
      <c r="B102" s="495">
        <v>3</v>
      </c>
      <c r="C102" s="496">
        <v>1</v>
      </c>
      <c r="D102" s="497">
        <v>4</v>
      </c>
      <c r="E102" s="495">
        <v>3</v>
      </c>
      <c r="F102" s="496">
        <v>0</v>
      </c>
      <c r="G102" s="498">
        <v>3</v>
      </c>
      <c r="H102" s="499">
        <v>0</v>
      </c>
      <c r="I102" s="500">
        <v>0</v>
      </c>
      <c r="J102" s="498">
        <v>0</v>
      </c>
      <c r="K102" s="499">
        <v>3</v>
      </c>
      <c r="L102" s="500">
        <v>0</v>
      </c>
      <c r="M102" s="501">
        <v>3</v>
      </c>
      <c r="N102" s="495">
        <v>0</v>
      </c>
      <c r="O102" s="496">
        <v>1</v>
      </c>
      <c r="P102" s="497">
        <v>1</v>
      </c>
      <c r="Q102" s="495">
        <v>0</v>
      </c>
      <c r="R102" s="496">
        <v>0</v>
      </c>
      <c r="S102" s="497">
        <v>0</v>
      </c>
      <c r="T102" s="495">
        <v>0</v>
      </c>
      <c r="U102" s="496">
        <v>0</v>
      </c>
      <c r="V102" s="502">
        <v>0</v>
      </c>
      <c r="W102" s="503">
        <v>8</v>
      </c>
    </row>
    <row r="103" spans="1:23" ht="23.25" customHeight="1" x14ac:dyDescent="0.3">
      <c r="A103" s="442" t="s">
        <v>194</v>
      </c>
      <c r="B103" s="495">
        <v>49</v>
      </c>
      <c r="C103" s="496">
        <v>52</v>
      </c>
      <c r="D103" s="497">
        <v>101</v>
      </c>
      <c r="E103" s="495">
        <v>31</v>
      </c>
      <c r="F103" s="496">
        <v>10</v>
      </c>
      <c r="G103" s="498">
        <v>41</v>
      </c>
      <c r="H103" s="499">
        <v>11</v>
      </c>
      <c r="I103" s="500">
        <v>5</v>
      </c>
      <c r="J103" s="498">
        <v>16</v>
      </c>
      <c r="K103" s="499">
        <v>20</v>
      </c>
      <c r="L103" s="500">
        <v>5</v>
      </c>
      <c r="M103" s="501">
        <v>25</v>
      </c>
      <c r="N103" s="495">
        <v>9</v>
      </c>
      <c r="O103" s="496">
        <v>10</v>
      </c>
      <c r="P103" s="497">
        <v>19</v>
      </c>
      <c r="Q103" s="495">
        <v>4</v>
      </c>
      <c r="R103" s="496">
        <v>0</v>
      </c>
      <c r="S103" s="497">
        <v>4</v>
      </c>
      <c r="T103" s="495">
        <v>4</v>
      </c>
      <c r="U103" s="496">
        <v>0</v>
      </c>
      <c r="V103" s="502">
        <v>4</v>
      </c>
      <c r="W103" s="503">
        <v>169</v>
      </c>
    </row>
    <row r="104" spans="1:23" ht="23.25" customHeight="1" x14ac:dyDescent="0.3">
      <c r="A104" s="442" t="s">
        <v>356</v>
      </c>
      <c r="B104" s="495">
        <v>100</v>
      </c>
      <c r="C104" s="496">
        <v>89</v>
      </c>
      <c r="D104" s="497">
        <v>189</v>
      </c>
      <c r="E104" s="495">
        <v>48</v>
      </c>
      <c r="F104" s="496">
        <v>26</v>
      </c>
      <c r="G104" s="498">
        <v>74</v>
      </c>
      <c r="H104" s="499">
        <v>11</v>
      </c>
      <c r="I104" s="500">
        <v>8</v>
      </c>
      <c r="J104" s="498">
        <v>19</v>
      </c>
      <c r="K104" s="499">
        <v>37</v>
      </c>
      <c r="L104" s="500">
        <v>18</v>
      </c>
      <c r="M104" s="501">
        <v>55</v>
      </c>
      <c r="N104" s="495">
        <v>34</v>
      </c>
      <c r="O104" s="496">
        <v>18</v>
      </c>
      <c r="P104" s="497">
        <v>52</v>
      </c>
      <c r="Q104" s="495">
        <v>6</v>
      </c>
      <c r="R104" s="496">
        <v>1</v>
      </c>
      <c r="S104" s="497">
        <v>7</v>
      </c>
      <c r="T104" s="495">
        <v>4</v>
      </c>
      <c r="U104" s="496">
        <v>0</v>
      </c>
      <c r="V104" s="502">
        <v>4</v>
      </c>
      <c r="W104" s="503">
        <v>326</v>
      </c>
    </row>
    <row r="105" spans="1:23" ht="23.25" customHeight="1" x14ac:dyDescent="0.3">
      <c r="A105" s="442" t="s">
        <v>195</v>
      </c>
      <c r="B105" s="495">
        <v>1</v>
      </c>
      <c r="C105" s="496">
        <v>4</v>
      </c>
      <c r="D105" s="497">
        <v>5</v>
      </c>
      <c r="E105" s="495">
        <v>0</v>
      </c>
      <c r="F105" s="496">
        <v>4</v>
      </c>
      <c r="G105" s="498">
        <v>4</v>
      </c>
      <c r="H105" s="499">
        <v>0</v>
      </c>
      <c r="I105" s="500">
        <v>2</v>
      </c>
      <c r="J105" s="498">
        <v>2</v>
      </c>
      <c r="K105" s="499">
        <v>0</v>
      </c>
      <c r="L105" s="500">
        <v>2</v>
      </c>
      <c r="M105" s="501">
        <v>2</v>
      </c>
      <c r="N105" s="495">
        <v>0</v>
      </c>
      <c r="O105" s="496">
        <v>0</v>
      </c>
      <c r="P105" s="497">
        <v>0</v>
      </c>
      <c r="Q105" s="495">
        <v>0</v>
      </c>
      <c r="R105" s="496">
        <v>0</v>
      </c>
      <c r="S105" s="497">
        <v>0</v>
      </c>
      <c r="T105" s="495">
        <v>0</v>
      </c>
      <c r="U105" s="496">
        <v>1</v>
      </c>
      <c r="V105" s="502">
        <v>1</v>
      </c>
      <c r="W105" s="503">
        <v>10</v>
      </c>
    </row>
    <row r="106" spans="1:23" ht="23.25" customHeight="1" x14ac:dyDescent="0.3">
      <c r="A106" s="442" t="s">
        <v>196</v>
      </c>
      <c r="B106" s="495">
        <v>26</v>
      </c>
      <c r="C106" s="496">
        <v>20</v>
      </c>
      <c r="D106" s="497">
        <v>46</v>
      </c>
      <c r="E106" s="495">
        <v>9</v>
      </c>
      <c r="F106" s="496">
        <v>10</v>
      </c>
      <c r="G106" s="498">
        <v>19</v>
      </c>
      <c r="H106" s="499">
        <v>3</v>
      </c>
      <c r="I106" s="500">
        <v>5</v>
      </c>
      <c r="J106" s="498">
        <v>8</v>
      </c>
      <c r="K106" s="499">
        <v>6</v>
      </c>
      <c r="L106" s="500">
        <v>5</v>
      </c>
      <c r="M106" s="501">
        <v>11</v>
      </c>
      <c r="N106" s="495">
        <v>2</v>
      </c>
      <c r="O106" s="496">
        <v>4</v>
      </c>
      <c r="P106" s="497">
        <v>6</v>
      </c>
      <c r="Q106" s="495">
        <v>3</v>
      </c>
      <c r="R106" s="496">
        <v>1</v>
      </c>
      <c r="S106" s="497">
        <v>4</v>
      </c>
      <c r="T106" s="495">
        <v>0</v>
      </c>
      <c r="U106" s="496">
        <v>0</v>
      </c>
      <c r="V106" s="502">
        <v>0</v>
      </c>
      <c r="W106" s="503">
        <v>75</v>
      </c>
    </row>
    <row r="107" spans="1:23" ht="23.25" customHeight="1" x14ac:dyDescent="0.3">
      <c r="A107" s="442" t="s">
        <v>340</v>
      </c>
      <c r="B107" s="495">
        <v>279</v>
      </c>
      <c r="C107" s="496">
        <v>263</v>
      </c>
      <c r="D107" s="497">
        <v>542</v>
      </c>
      <c r="E107" s="495">
        <v>158</v>
      </c>
      <c r="F107" s="496">
        <v>134</v>
      </c>
      <c r="G107" s="498">
        <v>292</v>
      </c>
      <c r="H107" s="499">
        <v>50</v>
      </c>
      <c r="I107" s="500">
        <v>31</v>
      </c>
      <c r="J107" s="498">
        <v>81</v>
      </c>
      <c r="K107" s="499">
        <v>108</v>
      </c>
      <c r="L107" s="500">
        <v>103</v>
      </c>
      <c r="M107" s="501">
        <v>211</v>
      </c>
      <c r="N107" s="495">
        <v>56</v>
      </c>
      <c r="O107" s="496">
        <v>61</v>
      </c>
      <c r="P107" s="497">
        <v>117</v>
      </c>
      <c r="Q107" s="495">
        <v>4</v>
      </c>
      <c r="R107" s="496">
        <v>4</v>
      </c>
      <c r="S107" s="497">
        <v>8</v>
      </c>
      <c r="T107" s="495">
        <v>3</v>
      </c>
      <c r="U107" s="496">
        <v>1</v>
      </c>
      <c r="V107" s="502">
        <v>4</v>
      </c>
      <c r="W107" s="503">
        <v>963</v>
      </c>
    </row>
    <row r="108" spans="1:23" ht="23.25" customHeight="1" x14ac:dyDescent="0.3">
      <c r="A108" s="442" t="s">
        <v>197</v>
      </c>
      <c r="B108" s="495">
        <v>1922</v>
      </c>
      <c r="C108" s="496">
        <v>1579</v>
      </c>
      <c r="D108" s="497">
        <v>3501</v>
      </c>
      <c r="E108" s="495">
        <v>1464</v>
      </c>
      <c r="F108" s="496">
        <v>1079</v>
      </c>
      <c r="G108" s="498">
        <v>2543</v>
      </c>
      <c r="H108" s="499">
        <v>555</v>
      </c>
      <c r="I108" s="500">
        <v>357</v>
      </c>
      <c r="J108" s="498">
        <v>912</v>
      </c>
      <c r="K108" s="499">
        <v>909</v>
      </c>
      <c r="L108" s="500">
        <v>722</v>
      </c>
      <c r="M108" s="501">
        <v>1631</v>
      </c>
      <c r="N108" s="495">
        <v>411</v>
      </c>
      <c r="O108" s="496">
        <v>446</v>
      </c>
      <c r="P108" s="497">
        <v>857</v>
      </c>
      <c r="Q108" s="495">
        <v>151</v>
      </c>
      <c r="R108" s="496">
        <v>74</v>
      </c>
      <c r="S108" s="497">
        <v>225</v>
      </c>
      <c r="T108" s="495">
        <v>66</v>
      </c>
      <c r="U108" s="496">
        <v>40</v>
      </c>
      <c r="V108" s="502">
        <v>106</v>
      </c>
      <c r="W108" s="503">
        <v>7232</v>
      </c>
    </row>
    <row r="109" spans="1:23" ht="23.25" customHeight="1" x14ac:dyDescent="0.3">
      <c r="A109" s="442" t="s">
        <v>198</v>
      </c>
      <c r="B109" s="495">
        <v>8</v>
      </c>
      <c r="C109" s="496">
        <v>3</v>
      </c>
      <c r="D109" s="497">
        <v>11</v>
      </c>
      <c r="E109" s="495">
        <v>8</v>
      </c>
      <c r="F109" s="496">
        <v>0</v>
      </c>
      <c r="G109" s="498">
        <v>8</v>
      </c>
      <c r="H109" s="499">
        <v>3</v>
      </c>
      <c r="I109" s="500">
        <v>0</v>
      </c>
      <c r="J109" s="498">
        <v>3</v>
      </c>
      <c r="K109" s="499">
        <v>5</v>
      </c>
      <c r="L109" s="500">
        <v>0</v>
      </c>
      <c r="M109" s="501">
        <v>5</v>
      </c>
      <c r="N109" s="495">
        <v>2</v>
      </c>
      <c r="O109" s="496">
        <v>1</v>
      </c>
      <c r="P109" s="497">
        <v>3</v>
      </c>
      <c r="Q109" s="495">
        <v>0</v>
      </c>
      <c r="R109" s="496">
        <v>0</v>
      </c>
      <c r="S109" s="497">
        <v>0</v>
      </c>
      <c r="T109" s="495">
        <v>0</v>
      </c>
      <c r="U109" s="496">
        <v>1</v>
      </c>
      <c r="V109" s="502">
        <v>1</v>
      </c>
      <c r="W109" s="503">
        <v>23</v>
      </c>
    </row>
    <row r="110" spans="1:23" ht="23.25" customHeight="1" x14ac:dyDescent="0.3">
      <c r="A110" s="442" t="s">
        <v>199</v>
      </c>
      <c r="B110" s="495">
        <v>73</v>
      </c>
      <c r="C110" s="496">
        <v>88</v>
      </c>
      <c r="D110" s="497">
        <v>161</v>
      </c>
      <c r="E110" s="495">
        <v>66</v>
      </c>
      <c r="F110" s="496">
        <v>46</v>
      </c>
      <c r="G110" s="498">
        <v>112</v>
      </c>
      <c r="H110" s="499">
        <v>19</v>
      </c>
      <c r="I110" s="500">
        <v>11</v>
      </c>
      <c r="J110" s="498">
        <v>30</v>
      </c>
      <c r="K110" s="499">
        <v>47</v>
      </c>
      <c r="L110" s="500">
        <v>35</v>
      </c>
      <c r="M110" s="501">
        <v>82</v>
      </c>
      <c r="N110" s="495">
        <v>17</v>
      </c>
      <c r="O110" s="496">
        <v>21</v>
      </c>
      <c r="P110" s="497">
        <v>38</v>
      </c>
      <c r="Q110" s="495">
        <v>1</v>
      </c>
      <c r="R110" s="496">
        <v>0</v>
      </c>
      <c r="S110" s="497">
        <v>1</v>
      </c>
      <c r="T110" s="495">
        <v>2</v>
      </c>
      <c r="U110" s="496">
        <v>0</v>
      </c>
      <c r="V110" s="502">
        <v>2</v>
      </c>
      <c r="W110" s="503">
        <v>314</v>
      </c>
    </row>
    <row r="111" spans="1:23" ht="23.25" customHeight="1" x14ac:dyDescent="0.3">
      <c r="A111" s="442" t="s">
        <v>200</v>
      </c>
      <c r="B111" s="495">
        <v>51</v>
      </c>
      <c r="C111" s="496">
        <v>57</v>
      </c>
      <c r="D111" s="497">
        <v>108</v>
      </c>
      <c r="E111" s="495">
        <v>34</v>
      </c>
      <c r="F111" s="496">
        <v>26</v>
      </c>
      <c r="G111" s="498">
        <v>60</v>
      </c>
      <c r="H111" s="499">
        <v>12</v>
      </c>
      <c r="I111" s="500">
        <v>6</v>
      </c>
      <c r="J111" s="498">
        <v>18</v>
      </c>
      <c r="K111" s="499">
        <v>22</v>
      </c>
      <c r="L111" s="500">
        <v>20</v>
      </c>
      <c r="M111" s="501">
        <v>42</v>
      </c>
      <c r="N111" s="495">
        <v>10</v>
      </c>
      <c r="O111" s="496">
        <v>7</v>
      </c>
      <c r="P111" s="497">
        <v>17</v>
      </c>
      <c r="Q111" s="495">
        <v>3</v>
      </c>
      <c r="R111" s="496">
        <v>0</v>
      </c>
      <c r="S111" s="497">
        <v>3</v>
      </c>
      <c r="T111" s="495">
        <v>1</v>
      </c>
      <c r="U111" s="496">
        <v>1</v>
      </c>
      <c r="V111" s="502">
        <v>2</v>
      </c>
      <c r="W111" s="503">
        <v>190</v>
      </c>
    </row>
    <row r="112" spans="1:23" ht="23.25" customHeight="1" x14ac:dyDescent="0.3">
      <c r="A112" s="442" t="s">
        <v>201</v>
      </c>
      <c r="B112" s="495">
        <v>68</v>
      </c>
      <c r="C112" s="496">
        <v>54</v>
      </c>
      <c r="D112" s="497">
        <v>122</v>
      </c>
      <c r="E112" s="495">
        <v>17</v>
      </c>
      <c r="F112" s="496">
        <v>22</v>
      </c>
      <c r="G112" s="498">
        <v>39</v>
      </c>
      <c r="H112" s="499">
        <v>6</v>
      </c>
      <c r="I112" s="500">
        <v>7</v>
      </c>
      <c r="J112" s="498">
        <v>13</v>
      </c>
      <c r="K112" s="499">
        <v>11</v>
      </c>
      <c r="L112" s="500">
        <v>15</v>
      </c>
      <c r="M112" s="501">
        <v>26</v>
      </c>
      <c r="N112" s="495">
        <v>5</v>
      </c>
      <c r="O112" s="496">
        <v>8</v>
      </c>
      <c r="P112" s="497">
        <v>13</v>
      </c>
      <c r="Q112" s="495">
        <v>2</v>
      </c>
      <c r="R112" s="496">
        <v>2</v>
      </c>
      <c r="S112" s="497">
        <v>4</v>
      </c>
      <c r="T112" s="495">
        <v>1</v>
      </c>
      <c r="U112" s="496">
        <v>1</v>
      </c>
      <c r="V112" s="502">
        <v>2</v>
      </c>
      <c r="W112" s="503">
        <v>180</v>
      </c>
    </row>
    <row r="113" spans="1:23" ht="23.25" customHeight="1" x14ac:dyDescent="0.3">
      <c r="A113" s="442" t="s">
        <v>202</v>
      </c>
      <c r="B113" s="495">
        <v>11</v>
      </c>
      <c r="C113" s="496">
        <v>12</v>
      </c>
      <c r="D113" s="497">
        <v>23</v>
      </c>
      <c r="E113" s="495">
        <v>7</v>
      </c>
      <c r="F113" s="496">
        <v>7</v>
      </c>
      <c r="G113" s="498">
        <v>14</v>
      </c>
      <c r="H113" s="499">
        <v>4</v>
      </c>
      <c r="I113" s="500">
        <v>0</v>
      </c>
      <c r="J113" s="498">
        <v>4</v>
      </c>
      <c r="K113" s="499">
        <v>3</v>
      </c>
      <c r="L113" s="500">
        <v>7</v>
      </c>
      <c r="M113" s="501">
        <v>10</v>
      </c>
      <c r="N113" s="495">
        <v>2</v>
      </c>
      <c r="O113" s="496">
        <v>3</v>
      </c>
      <c r="P113" s="497">
        <v>5</v>
      </c>
      <c r="Q113" s="495">
        <v>0</v>
      </c>
      <c r="R113" s="496">
        <v>2</v>
      </c>
      <c r="S113" s="497">
        <v>2</v>
      </c>
      <c r="T113" s="495">
        <v>4</v>
      </c>
      <c r="U113" s="496">
        <v>1</v>
      </c>
      <c r="V113" s="502">
        <v>5</v>
      </c>
      <c r="W113" s="503">
        <v>49</v>
      </c>
    </row>
    <row r="114" spans="1:23" ht="23.25" customHeight="1" x14ac:dyDescent="0.3">
      <c r="A114" s="442" t="s">
        <v>203</v>
      </c>
      <c r="B114" s="495">
        <v>1</v>
      </c>
      <c r="C114" s="496">
        <v>3</v>
      </c>
      <c r="D114" s="497">
        <v>4</v>
      </c>
      <c r="E114" s="495">
        <v>1</v>
      </c>
      <c r="F114" s="496">
        <v>1</v>
      </c>
      <c r="G114" s="498">
        <v>2</v>
      </c>
      <c r="H114" s="499">
        <v>1</v>
      </c>
      <c r="I114" s="500">
        <v>1</v>
      </c>
      <c r="J114" s="498">
        <v>2</v>
      </c>
      <c r="K114" s="499">
        <v>0</v>
      </c>
      <c r="L114" s="500">
        <v>0</v>
      </c>
      <c r="M114" s="501">
        <v>0</v>
      </c>
      <c r="N114" s="495">
        <v>1</v>
      </c>
      <c r="O114" s="496">
        <v>0</v>
      </c>
      <c r="P114" s="497">
        <v>1</v>
      </c>
      <c r="Q114" s="495">
        <v>0</v>
      </c>
      <c r="R114" s="496">
        <v>0</v>
      </c>
      <c r="S114" s="497">
        <v>0</v>
      </c>
      <c r="T114" s="495">
        <v>0</v>
      </c>
      <c r="U114" s="496">
        <v>0</v>
      </c>
      <c r="V114" s="502">
        <v>0</v>
      </c>
      <c r="W114" s="503">
        <v>7</v>
      </c>
    </row>
    <row r="115" spans="1:23" ht="23.25" customHeight="1" x14ac:dyDescent="0.3">
      <c r="A115" s="442" t="s">
        <v>204</v>
      </c>
      <c r="B115" s="495">
        <v>625</v>
      </c>
      <c r="C115" s="496">
        <v>594</v>
      </c>
      <c r="D115" s="497">
        <v>1219</v>
      </c>
      <c r="E115" s="495">
        <v>443</v>
      </c>
      <c r="F115" s="496">
        <v>349</v>
      </c>
      <c r="G115" s="498">
        <v>792</v>
      </c>
      <c r="H115" s="499">
        <v>150</v>
      </c>
      <c r="I115" s="500">
        <v>105</v>
      </c>
      <c r="J115" s="498">
        <v>255</v>
      </c>
      <c r="K115" s="499">
        <v>293</v>
      </c>
      <c r="L115" s="500">
        <v>244</v>
      </c>
      <c r="M115" s="501">
        <v>537</v>
      </c>
      <c r="N115" s="495">
        <v>154</v>
      </c>
      <c r="O115" s="496">
        <v>148</v>
      </c>
      <c r="P115" s="497">
        <v>302</v>
      </c>
      <c r="Q115" s="495">
        <v>46</v>
      </c>
      <c r="R115" s="496">
        <v>34</v>
      </c>
      <c r="S115" s="497">
        <v>80</v>
      </c>
      <c r="T115" s="495">
        <v>21</v>
      </c>
      <c r="U115" s="496">
        <v>8</v>
      </c>
      <c r="V115" s="502">
        <v>29</v>
      </c>
      <c r="W115" s="503">
        <v>2422</v>
      </c>
    </row>
    <row r="116" spans="1:23" ht="23.25" customHeight="1" x14ac:dyDescent="0.3">
      <c r="A116" s="442" t="s">
        <v>341</v>
      </c>
      <c r="B116" s="495">
        <v>6</v>
      </c>
      <c r="C116" s="496">
        <v>3</v>
      </c>
      <c r="D116" s="497">
        <v>9</v>
      </c>
      <c r="E116" s="495">
        <v>2</v>
      </c>
      <c r="F116" s="496">
        <v>1</v>
      </c>
      <c r="G116" s="498">
        <v>3</v>
      </c>
      <c r="H116" s="499">
        <v>0</v>
      </c>
      <c r="I116" s="500">
        <v>0</v>
      </c>
      <c r="J116" s="498">
        <v>0</v>
      </c>
      <c r="K116" s="499">
        <v>2</v>
      </c>
      <c r="L116" s="500">
        <v>1</v>
      </c>
      <c r="M116" s="501">
        <v>3</v>
      </c>
      <c r="N116" s="495">
        <v>4</v>
      </c>
      <c r="O116" s="496">
        <v>2</v>
      </c>
      <c r="P116" s="497">
        <v>6</v>
      </c>
      <c r="Q116" s="495">
        <v>0</v>
      </c>
      <c r="R116" s="496">
        <v>0</v>
      </c>
      <c r="S116" s="497">
        <v>0</v>
      </c>
      <c r="T116" s="495">
        <v>0</v>
      </c>
      <c r="U116" s="496">
        <v>0</v>
      </c>
      <c r="V116" s="502">
        <v>0</v>
      </c>
      <c r="W116" s="503">
        <v>18</v>
      </c>
    </row>
    <row r="117" spans="1:23" ht="23.25" customHeight="1" x14ac:dyDescent="0.3">
      <c r="A117" s="442" t="s">
        <v>205</v>
      </c>
      <c r="B117" s="495">
        <v>949</v>
      </c>
      <c r="C117" s="496">
        <v>1071</v>
      </c>
      <c r="D117" s="497">
        <v>2020</v>
      </c>
      <c r="E117" s="495">
        <v>491</v>
      </c>
      <c r="F117" s="496">
        <v>442</v>
      </c>
      <c r="G117" s="498">
        <v>933</v>
      </c>
      <c r="H117" s="499">
        <v>222</v>
      </c>
      <c r="I117" s="500">
        <v>167</v>
      </c>
      <c r="J117" s="498">
        <v>389</v>
      </c>
      <c r="K117" s="499">
        <v>269</v>
      </c>
      <c r="L117" s="500">
        <v>275</v>
      </c>
      <c r="M117" s="501">
        <v>544</v>
      </c>
      <c r="N117" s="495">
        <v>205</v>
      </c>
      <c r="O117" s="496">
        <v>244</v>
      </c>
      <c r="P117" s="497">
        <v>449</v>
      </c>
      <c r="Q117" s="495">
        <v>40</v>
      </c>
      <c r="R117" s="496">
        <v>42</v>
      </c>
      <c r="S117" s="497">
        <v>82</v>
      </c>
      <c r="T117" s="495">
        <v>14</v>
      </c>
      <c r="U117" s="496">
        <v>16</v>
      </c>
      <c r="V117" s="502">
        <v>30</v>
      </c>
      <c r="W117" s="503">
        <v>3514</v>
      </c>
    </row>
    <row r="118" spans="1:23" ht="23.25" customHeight="1" x14ac:dyDescent="0.3">
      <c r="A118" s="442" t="s">
        <v>309</v>
      </c>
      <c r="B118" s="495">
        <v>8</v>
      </c>
      <c r="C118" s="496">
        <v>13</v>
      </c>
      <c r="D118" s="497">
        <v>21</v>
      </c>
      <c r="E118" s="495">
        <v>10</v>
      </c>
      <c r="F118" s="496">
        <v>6</v>
      </c>
      <c r="G118" s="498">
        <v>16</v>
      </c>
      <c r="H118" s="499">
        <v>6</v>
      </c>
      <c r="I118" s="500">
        <v>1</v>
      </c>
      <c r="J118" s="498">
        <v>7</v>
      </c>
      <c r="K118" s="499">
        <v>4</v>
      </c>
      <c r="L118" s="500">
        <v>5</v>
      </c>
      <c r="M118" s="501">
        <v>9</v>
      </c>
      <c r="N118" s="495">
        <v>3</v>
      </c>
      <c r="O118" s="496">
        <v>1</v>
      </c>
      <c r="P118" s="497">
        <v>4</v>
      </c>
      <c r="Q118" s="495">
        <v>0</v>
      </c>
      <c r="R118" s="496">
        <v>2</v>
      </c>
      <c r="S118" s="497">
        <v>2</v>
      </c>
      <c r="T118" s="495">
        <v>1</v>
      </c>
      <c r="U118" s="496">
        <v>0</v>
      </c>
      <c r="V118" s="502">
        <v>1</v>
      </c>
      <c r="W118" s="503">
        <v>44</v>
      </c>
    </row>
    <row r="119" spans="1:23" ht="23.25" customHeight="1" x14ac:dyDescent="0.3">
      <c r="A119" s="442" t="s">
        <v>206</v>
      </c>
      <c r="B119" s="495">
        <v>4</v>
      </c>
      <c r="C119" s="496">
        <v>0</v>
      </c>
      <c r="D119" s="497">
        <v>4</v>
      </c>
      <c r="E119" s="495">
        <v>1</v>
      </c>
      <c r="F119" s="496">
        <v>1</v>
      </c>
      <c r="G119" s="498">
        <v>2</v>
      </c>
      <c r="H119" s="499">
        <v>0</v>
      </c>
      <c r="I119" s="500">
        <v>1</v>
      </c>
      <c r="J119" s="498">
        <v>1</v>
      </c>
      <c r="K119" s="499">
        <v>1</v>
      </c>
      <c r="L119" s="500">
        <v>0</v>
      </c>
      <c r="M119" s="501">
        <v>1</v>
      </c>
      <c r="N119" s="495">
        <v>0</v>
      </c>
      <c r="O119" s="496">
        <v>0</v>
      </c>
      <c r="P119" s="497">
        <v>0</v>
      </c>
      <c r="Q119" s="495">
        <v>0</v>
      </c>
      <c r="R119" s="496">
        <v>0</v>
      </c>
      <c r="S119" s="497">
        <v>0</v>
      </c>
      <c r="T119" s="495">
        <v>0</v>
      </c>
      <c r="U119" s="496">
        <v>0</v>
      </c>
      <c r="V119" s="502">
        <v>0</v>
      </c>
      <c r="W119" s="503">
        <v>6</v>
      </c>
    </row>
    <row r="120" spans="1:23" ht="23.25" customHeight="1" x14ac:dyDescent="0.3">
      <c r="A120" s="442" t="s">
        <v>207</v>
      </c>
      <c r="B120" s="495">
        <v>4</v>
      </c>
      <c r="C120" s="496">
        <v>0</v>
      </c>
      <c r="D120" s="497">
        <v>4</v>
      </c>
      <c r="E120" s="495">
        <v>2</v>
      </c>
      <c r="F120" s="496">
        <v>1</v>
      </c>
      <c r="G120" s="498">
        <v>3</v>
      </c>
      <c r="H120" s="499">
        <v>1</v>
      </c>
      <c r="I120" s="500">
        <v>0</v>
      </c>
      <c r="J120" s="498">
        <v>1</v>
      </c>
      <c r="K120" s="499">
        <v>1</v>
      </c>
      <c r="L120" s="500">
        <v>1</v>
      </c>
      <c r="M120" s="501">
        <v>2</v>
      </c>
      <c r="N120" s="495">
        <v>1</v>
      </c>
      <c r="O120" s="496">
        <v>0</v>
      </c>
      <c r="P120" s="497">
        <v>1</v>
      </c>
      <c r="Q120" s="495">
        <v>0</v>
      </c>
      <c r="R120" s="496">
        <v>0</v>
      </c>
      <c r="S120" s="497">
        <v>0</v>
      </c>
      <c r="T120" s="495">
        <v>0</v>
      </c>
      <c r="U120" s="496">
        <v>0</v>
      </c>
      <c r="V120" s="502">
        <v>0</v>
      </c>
      <c r="W120" s="503">
        <v>8</v>
      </c>
    </row>
    <row r="121" spans="1:23" ht="23.25" customHeight="1" x14ac:dyDescent="0.3">
      <c r="A121" s="442" t="s">
        <v>209</v>
      </c>
      <c r="B121" s="495">
        <v>50</v>
      </c>
      <c r="C121" s="496">
        <v>42</v>
      </c>
      <c r="D121" s="497">
        <v>92</v>
      </c>
      <c r="E121" s="495">
        <v>23</v>
      </c>
      <c r="F121" s="496">
        <v>15</v>
      </c>
      <c r="G121" s="498">
        <v>38</v>
      </c>
      <c r="H121" s="499">
        <v>10</v>
      </c>
      <c r="I121" s="500">
        <v>5</v>
      </c>
      <c r="J121" s="498">
        <v>15</v>
      </c>
      <c r="K121" s="499">
        <v>13</v>
      </c>
      <c r="L121" s="500">
        <v>10</v>
      </c>
      <c r="M121" s="501">
        <v>23</v>
      </c>
      <c r="N121" s="495">
        <v>6</v>
      </c>
      <c r="O121" s="496">
        <v>5</v>
      </c>
      <c r="P121" s="497">
        <v>11</v>
      </c>
      <c r="Q121" s="495">
        <v>2</v>
      </c>
      <c r="R121" s="496">
        <v>3</v>
      </c>
      <c r="S121" s="497">
        <v>5</v>
      </c>
      <c r="T121" s="495">
        <v>1</v>
      </c>
      <c r="U121" s="496">
        <v>0</v>
      </c>
      <c r="V121" s="502">
        <v>1</v>
      </c>
      <c r="W121" s="503">
        <v>147</v>
      </c>
    </row>
    <row r="122" spans="1:23" ht="23.25" customHeight="1" x14ac:dyDescent="0.3">
      <c r="A122" s="442" t="s">
        <v>342</v>
      </c>
      <c r="B122" s="495">
        <v>23</v>
      </c>
      <c r="C122" s="496">
        <v>31</v>
      </c>
      <c r="D122" s="497">
        <v>54</v>
      </c>
      <c r="E122" s="495">
        <v>15</v>
      </c>
      <c r="F122" s="496">
        <v>13</v>
      </c>
      <c r="G122" s="498">
        <v>28</v>
      </c>
      <c r="H122" s="499">
        <v>7</v>
      </c>
      <c r="I122" s="500">
        <v>3</v>
      </c>
      <c r="J122" s="498">
        <v>10</v>
      </c>
      <c r="K122" s="499">
        <v>8</v>
      </c>
      <c r="L122" s="500">
        <v>10</v>
      </c>
      <c r="M122" s="501">
        <v>18</v>
      </c>
      <c r="N122" s="495">
        <v>2</v>
      </c>
      <c r="O122" s="496">
        <v>6</v>
      </c>
      <c r="P122" s="497">
        <v>8</v>
      </c>
      <c r="Q122" s="495">
        <v>0</v>
      </c>
      <c r="R122" s="496">
        <v>0</v>
      </c>
      <c r="S122" s="497">
        <v>0</v>
      </c>
      <c r="T122" s="495">
        <v>0</v>
      </c>
      <c r="U122" s="496">
        <v>0</v>
      </c>
      <c r="V122" s="502">
        <v>0</v>
      </c>
      <c r="W122" s="503">
        <v>90</v>
      </c>
    </row>
    <row r="123" spans="1:23" ht="23.25" customHeight="1" x14ac:dyDescent="0.3">
      <c r="A123" s="442" t="s">
        <v>210</v>
      </c>
      <c r="B123" s="495">
        <v>7</v>
      </c>
      <c r="C123" s="496">
        <v>4</v>
      </c>
      <c r="D123" s="497">
        <v>11</v>
      </c>
      <c r="E123" s="495">
        <v>3</v>
      </c>
      <c r="F123" s="496">
        <v>3</v>
      </c>
      <c r="G123" s="498">
        <v>6</v>
      </c>
      <c r="H123" s="499">
        <v>3</v>
      </c>
      <c r="I123" s="500">
        <v>1</v>
      </c>
      <c r="J123" s="498">
        <v>4</v>
      </c>
      <c r="K123" s="499">
        <v>0</v>
      </c>
      <c r="L123" s="500">
        <v>2</v>
      </c>
      <c r="M123" s="501">
        <v>2</v>
      </c>
      <c r="N123" s="495">
        <v>1</v>
      </c>
      <c r="O123" s="496">
        <v>1</v>
      </c>
      <c r="P123" s="497">
        <v>2</v>
      </c>
      <c r="Q123" s="495">
        <v>0</v>
      </c>
      <c r="R123" s="496">
        <v>0</v>
      </c>
      <c r="S123" s="497">
        <v>0</v>
      </c>
      <c r="T123" s="495">
        <v>0</v>
      </c>
      <c r="U123" s="496">
        <v>0</v>
      </c>
      <c r="V123" s="502">
        <v>0</v>
      </c>
      <c r="W123" s="503">
        <v>19</v>
      </c>
    </row>
    <row r="124" spans="1:23" ht="23.25" customHeight="1" x14ac:dyDescent="0.3">
      <c r="A124" s="442" t="s">
        <v>211</v>
      </c>
      <c r="B124" s="495">
        <v>10</v>
      </c>
      <c r="C124" s="496">
        <v>18</v>
      </c>
      <c r="D124" s="497">
        <v>28</v>
      </c>
      <c r="E124" s="495">
        <v>4</v>
      </c>
      <c r="F124" s="496">
        <v>5</v>
      </c>
      <c r="G124" s="498">
        <v>9</v>
      </c>
      <c r="H124" s="499">
        <v>2</v>
      </c>
      <c r="I124" s="500">
        <v>2</v>
      </c>
      <c r="J124" s="498">
        <v>4</v>
      </c>
      <c r="K124" s="499">
        <v>2</v>
      </c>
      <c r="L124" s="500">
        <v>3</v>
      </c>
      <c r="M124" s="501">
        <v>5</v>
      </c>
      <c r="N124" s="495">
        <v>0</v>
      </c>
      <c r="O124" s="496">
        <v>4</v>
      </c>
      <c r="P124" s="497">
        <v>4</v>
      </c>
      <c r="Q124" s="495">
        <v>2</v>
      </c>
      <c r="R124" s="496">
        <v>1</v>
      </c>
      <c r="S124" s="497">
        <v>3</v>
      </c>
      <c r="T124" s="495">
        <v>1</v>
      </c>
      <c r="U124" s="496">
        <v>0</v>
      </c>
      <c r="V124" s="502">
        <v>1</v>
      </c>
      <c r="W124" s="503">
        <v>45</v>
      </c>
    </row>
    <row r="125" spans="1:23" ht="23.25" customHeight="1" x14ac:dyDescent="0.3">
      <c r="A125" s="442" t="s">
        <v>212</v>
      </c>
      <c r="B125" s="495">
        <v>806</v>
      </c>
      <c r="C125" s="496">
        <v>831</v>
      </c>
      <c r="D125" s="497">
        <v>1637</v>
      </c>
      <c r="E125" s="495">
        <v>518</v>
      </c>
      <c r="F125" s="496">
        <v>445</v>
      </c>
      <c r="G125" s="498">
        <v>963</v>
      </c>
      <c r="H125" s="499">
        <v>235</v>
      </c>
      <c r="I125" s="500">
        <v>155</v>
      </c>
      <c r="J125" s="498">
        <v>390</v>
      </c>
      <c r="K125" s="499">
        <v>283</v>
      </c>
      <c r="L125" s="500">
        <v>290</v>
      </c>
      <c r="M125" s="501">
        <v>573</v>
      </c>
      <c r="N125" s="495">
        <v>189</v>
      </c>
      <c r="O125" s="496">
        <v>220</v>
      </c>
      <c r="P125" s="497">
        <v>409</v>
      </c>
      <c r="Q125" s="495">
        <v>84</v>
      </c>
      <c r="R125" s="496">
        <v>52</v>
      </c>
      <c r="S125" s="497">
        <v>136</v>
      </c>
      <c r="T125" s="495">
        <v>50</v>
      </c>
      <c r="U125" s="496">
        <v>26</v>
      </c>
      <c r="V125" s="502">
        <v>76</v>
      </c>
      <c r="W125" s="503">
        <v>3221</v>
      </c>
    </row>
    <row r="126" spans="1:23" ht="23.25" customHeight="1" x14ac:dyDescent="0.3">
      <c r="A126" s="442" t="s">
        <v>213</v>
      </c>
      <c r="B126" s="495">
        <v>1</v>
      </c>
      <c r="C126" s="496">
        <v>4</v>
      </c>
      <c r="D126" s="497">
        <v>5</v>
      </c>
      <c r="E126" s="495">
        <v>0</v>
      </c>
      <c r="F126" s="496">
        <v>1</v>
      </c>
      <c r="G126" s="498">
        <v>1</v>
      </c>
      <c r="H126" s="499">
        <v>0</v>
      </c>
      <c r="I126" s="500">
        <v>0</v>
      </c>
      <c r="J126" s="498">
        <v>0</v>
      </c>
      <c r="K126" s="499">
        <v>0</v>
      </c>
      <c r="L126" s="500">
        <v>1</v>
      </c>
      <c r="M126" s="501">
        <v>1</v>
      </c>
      <c r="N126" s="495">
        <v>0</v>
      </c>
      <c r="O126" s="496">
        <v>0</v>
      </c>
      <c r="P126" s="497">
        <v>0</v>
      </c>
      <c r="Q126" s="495">
        <v>0</v>
      </c>
      <c r="R126" s="496">
        <v>0</v>
      </c>
      <c r="S126" s="497">
        <v>0</v>
      </c>
      <c r="T126" s="495">
        <v>0</v>
      </c>
      <c r="U126" s="496">
        <v>0</v>
      </c>
      <c r="V126" s="502">
        <v>0</v>
      </c>
      <c r="W126" s="503">
        <v>6</v>
      </c>
    </row>
    <row r="127" spans="1:23" ht="23.25" customHeight="1" x14ac:dyDescent="0.3">
      <c r="A127" s="442" t="s">
        <v>357</v>
      </c>
      <c r="B127" s="495">
        <v>72</v>
      </c>
      <c r="C127" s="496">
        <v>55</v>
      </c>
      <c r="D127" s="497">
        <v>127</v>
      </c>
      <c r="E127" s="495">
        <v>95</v>
      </c>
      <c r="F127" s="496">
        <v>48</v>
      </c>
      <c r="G127" s="498">
        <v>143</v>
      </c>
      <c r="H127" s="499">
        <v>41</v>
      </c>
      <c r="I127" s="500">
        <v>17</v>
      </c>
      <c r="J127" s="498">
        <v>58</v>
      </c>
      <c r="K127" s="499">
        <v>54</v>
      </c>
      <c r="L127" s="500">
        <v>31</v>
      </c>
      <c r="M127" s="501">
        <v>85</v>
      </c>
      <c r="N127" s="495">
        <v>16</v>
      </c>
      <c r="O127" s="496">
        <v>14</v>
      </c>
      <c r="P127" s="497">
        <v>30</v>
      </c>
      <c r="Q127" s="495">
        <v>2</v>
      </c>
      <c r="R127" s="496">
        <v>2</v>
      </c>
      <c r="S127" s="497">
        <v>4</v>
      </c>
      <c r="T127" s="495">
        <v>1</v>
      </c>
      <c r="U127" s="496">
        <v>0</v>
      </c>
      <c r="V127" s="502">
        <v>1</v>
      </c>
      <c r="W127" s="503">
        <v>305</v>
      </c>
    </row>
    <row r="128" spans="1:23" ht="23.25" customHeight="1" x14ac:dyDescent="0.3">
      <c r="A128" s="442" t="s">
        <v>214</v>
      </c>
      <c r="B128" s="495">
        <v>1</v>
      </c>
      <c r="C128" s="496">
        <v>0</v>
      </c>
      <c r="D128" s="497">
        <v>1</v>
      </c>
      <c r="E128" s="495">
        <v>0</v>
      </c>
      <c r="F128" s="496">
        <v>0</v>
      </c>
      <c r="G128" s="498">
        <v>0</v>
      </c>
      <c r="H128" s="499">
        <v>0</v>
      </c>
      <c r="I128" s="500">
        <v>0</v>
      </c>
      <c r="J128" s="498">
        <v>0</v>
      </c>
      <c r="K128" s="499">
        <v>0</v>
      </c>
      <c r="L128" s="500">
        <v>0</v>
      </c>
      <c r="M128" s="501">
        <v>0</v>
      </c>
      <c r="N128" s="495">
        <v>0</v>
      </c>
      <c r="O128" s="496">
        <v>1</v>
      </c>
      <c r="P128" s="497">
        <v>1</v>
      </c>
      <c r="Q128" s="495">
        <v>0</v>
      </c>
      <c r="R128" s="496">
        <v>0</v>
      </c>
      <c r="S128" s="497">
        <v>0</v>
      </c>
      <c r="T128" s="495">
        <v>0</v>
      </c>
      <c r="U128" s="496">
        <v>0</v>
      </c>
      <c r="V128" s="502">
        <v>0</v>
      </c>
      <c r="W128" s="503">
        <v>2</v>
      </c>
    </row>
    <row r="129" spans="1:23" ht="23.25" customHeight="1" x14ac:dyDescent="0.3">
      <c r="A129" s="442" t="s">
        <v>215</v>
      </c>
      <c r="B129" s="495">
        <v>823</v>
      </c>
      <c r="C129" s="496">
        <v>1022</v>
      </c>
      <c r="D129" s="497">
        <v>1845</v>
      </c>
      <c r="E129" s="495">
        <v>519</v>
      </c>
      <c r="F129" s="496">
        <v>453</v>
      </c>
      <c r="G129" s="498">
        <v>972</v>
      </c>
      <c r="H129" s="499">
        <v>187</v>
      </c>
      <c r="I129" s="500">
        <v>143</v>
      </c>
      <c r="J129" s="498">
        <v>330</v>
      </c>
      <c r="K129" s="499">
        <v>332</v>
      </c>
      <c r="L129" s="500">
        <v>310</v>
      </c>
      <c r="M129" s="501">
        <v>642</v>
      </c>
      <c r="N129" s="495">
        <v>178</v>
      </c>
      <c r="O129" s="496">
        <v>210</v>
      </c>
      <c r="P129" s="497">
        <v>388</v>
      </c>
      <c r="Q129" s="495">
        <v>46</v>
      </c>
      <c r="R129" s="496">
        <v>34</v>
      </c>
      <c r="S129" s="497">
        <v>80</v>
      </c>
      <c r="T129" s="495">
        <v>8</v>
      </c>
      <c r="U129" s="496">
        <v>12</v>
      </c>
      <c r="V129" s="502">
        <v>20</v>
      </c>
      <c r="W129" s="503">
        <v>3305</v>
      </c>
    </row>
    <row r="130" spans="1:23" ht="23.25" customHeight="1" x14ac:dyDescent="0.3">
      <c r="A130" s="442" t="s">
        <v>216</v>
      </c>
      <c r="B130" s="495">
        <v>12</v>
      </c>
      <c r="C130" s="496">
        <v>13</v>
      </c>
      <c r="D130" s="497">
        <v>25</v>
      </c>
      <c r="E130" s="495">
        <v>5</v>
      </c>
      <c r="F130" s="496">
        <v>3</v>
      </c>
      <c r="G130" s="498">
        <v>8</v>
      </c>
      <c r="H130" s="499">
        <v>2</v>
      </c>
      <c r="I130" s="500">
        <v>1</v>
      </c>
      <c r="J130" s="498">
        <v>3</v>
      </c>
      <c r="K130" s="499">
        <v>3</v>
      </c>
      <c r="L130" s="500">
        <v>2</v>
      </c>
      <c r="M130" s="501">
        <v>5</v>
      </c>
      <c r="N130" s="495">
        <v>0</v>
      </c>
      <c r="O130" s="496">
        <v>3</v>
      </c>
      <c r="P130" s="497">
        <v>3</v>
      </c>
      <c r="Q130" s="495">
        <v>0</v>
      </c>
      <c r="R130" s="496">
        <v>0</v>
      </c>
      <c r="S130" s="497">
        <v>0</v>
      </c>
      <c r="T130" s="495">
        <v>0</v>
      </c>
      <c r="U130" s="496">
        <v>1</v>
      </c>
      <c r="V130" s="502">
        <v>1</v>
      </c>
      <c r="W130" s="503">
        <v>37</v>
      </c>
    </row>
    <row r="131" spans="1:23" ht="23.25" customHeight="1" x14ac:dyDescent="0.3">
      <c r="A131" s="442" t="s">
        <v>343</v>
      </c>
      <c r="B131" s="495">
        <v>164</v>
      </c>
      <c r="C131" s="496">
        <v>146</v>
      </c>
      <c r="D131" s="497">
        <v>310</v>
      </c>
      <c r="E131" s="495">
        <v>94</v>
      </c>
      <c r="F131" s="496">
        <v>69</v>
      </c>
      <c r="G131" s="498">
        <v>163</v>
      </c>
      <c r="H131" s="499">
        <v>26</v>
      </c>
      <c r="I131" s="500">
        <v>21</v>
      </c>
      <c r="J131" s="498">
        <v>47</v>
      </c>
      <c r="K131" s="499">
        <v>68</v>
      </c>
      <c r="L131" s="500">
        <v>48</v>
      </c>
      <c r="M131" s="501">
        <v>116</v>
      </c>
      <c r="N131" s="495">
        <v>22</v>
      </c>
      <c r="O131" s="496">
        <v>30</v>
      </c>
      <c r="P131" s="497">
        <v>52</v>
      </c>
      <c r="Q131" s="495">
        <v>3</v>
      </c>
      <c r="R131" s="496">
        <v>1</v>
      </c>
      <c r="S131" s="497">
        <v>4</v>
      </c>
      <c r="T131" s="495">
        <v>2</v>
      </c>
      <c r="U131" s="496">
        <v>1</v>
      </c>
      <c r="V131" s="502">
        <v>3</v>
      </c>
      <c r="W131" s="503">
        <v>532</v>
      </c>
    </row>
    <row r="132" spans="1:23" ht="23.25" customHeight="1" x14ac:dyDescent="0.3">
      <c r="A132" s="442" t="s">
        <v>344</v>
      </c>
      <c r="B132" s="495">
        <v>608</v>
      </c>
      <c r="C132" s="496">
        <v>610</v>
      </c>
      <c r="D132" s="497">
        <v>1218</v>
      </c>
      <c r="E132" s="495">
        <v>283</v>
      </c>
      <c r="F132" s="496">
        <v>267</v>
      </c>
      <c r="G132" s="498">
        <v>550</v>
      </c>
      <c r="H132" s="499">
        <v>111</v>
      </c>
      <c r="I132" s="500">
        <v>98</v>
      </c>
      <c r="J132" s="498">
        <v>209</v>
      </c>
      <c r="K132" s="499">
        <v>172</v>
      </c>
      <c r="L132" s="500">
        <v>169</v>
      </c>
      <c r="M132" s="501">
        <v>341</v>
      </c>
      <c r="N132" s="495">
        <v>136</v>
      </c>
      <c r="O132" s="496">
        <v>159</v>
      </c>
      <c r="P132" s="497">
        <v>295</v>
      </c>
      <c r="Q132" s="495">
        <v>39</v>
      </c>
      <c r="R132" s="496">
        <v>24</v>
      </c>
      <c r="S132" s="497">
        <v>63</v>
      </c>
      <c r="T132" s="495">
        <v>64</v>
      </c>
      <c r="U132" s="496">
        <v>36</v>
      </c>
      <c r="V132" s="502">
        <v>100</v>
      </c>
      <c r="W132" s="503">
        <v>2226</v>
      </c>
    </row>
    <row r="133" spans="1:23" ht="23.25" customHeight="1" x14ac:dyDescent="0.3">
      <c r="A133" s="442" t="s">
        <v>358</v>
      </c>
      <c r="B133" s="495">
        <v>240</v>
      </c>
      <c r="C133" s="496">
        <v>289</v>
      </c>
      <c r="D133" s="497">
        <v>529</v>
      </c>
      <c r="E133" s="495">
        <v>164</v>
      </c>
      <c r="F133" s="496">
        <v>105</v>
      </c>
      <c r="G133" s="498">
        <v>269</v>
      </c>
      <c r="H133" s="499">
        <v>59</v>
      </c>
      <c r="I133" s="500">
        <v>37</v>
      </c>
      <c r="J133" s="498">
        <v>96</v>
      </c>
      <c r="K133" s="499">
        <v>105</v>
      </c>
      <c r="L133" s="500">
        <v>68</v>
      </c>
      <c r="M133" s="501">
        <v>173</v>
      </c>
      <c r="N133" s="495">
        <v>55</v>
      </c>
      <c r="O133" s="496">
        <v>52</v>
      </c>
      <c r="P133" s="497">
        <v>107</v>
      </c>
      <c r="Q133" s="495">
        <v>20</v>
      </c>
      <c r="R133" s="496">
        <v>7</v>
      </c>
      <c r="S133" s="497">
        <v>27</v>
      </c>
      <c r="T133" s="495">
        <v>4</v>
      </c>
      <c r="U133" s="496">
        <v>5</v>
      </c>
      <c r="V133" s="502">
        <v>9</v>
      </c>
      <c r="W133" s="503">
        <v>941</v>
      </c>
    </row>
    <row r="134" spans="1:23" ht="23.25" customHeight="1" x14ac:dyDescent="0.3">
      <c r="A134" s="442" t="s">
        <v>217</v>
      </c>
      <c r="B134" s="495">
        <v>382</v>
      </c>
      <c r="C134" s="496">
        <v>341</v>
      </c>
      <c r="D134" s="497">
        <v>723</v>
      </c>
      <c r="E134" s="495">
        <v>149</v>
      </c>
      <c r="F134" s="496">
        <v>128</v>
      </c>
      <c r="G134" s="498">
        <v>277</v>
      </c>
      <c r="H134" s="499">
        <v>63</v>
      </c>
      <c r="I134" s="500">
        <v>54</v>
      </c>
      <c r="J134" s="498">
        <v>117</v>
      </c>
      <c r="K134" s="499">
        <v>86</v>
      </c>
      <c r="L134" s="500">
        <v>74</v>
      </c>
      <c r="M134" s="501">
        <v>160</v>
      </c>
      <c r="N134" s="495">
        <v>61</v>
      </c>
      <c r="O134" s="496">
        <v>62</v>
      </c>
      <c r="P134" s="497">
        <v>123</v>
      </c>
      <c r="Q134" s="495">
        <v>11</v>
      </c>
      <c r="R134" s="496">
        <v>7</v>
      </c>
      <c r="S134" s="497">
        <v>18</v>
      </c>
      <c r="T134" s="495">
        <v>10</v>
      </c>
      <c r="U134" s="496">
        <v>6</v>
      </c>
      <c r="V134" s="502">
        <v>16</v>
      </c>
      <c r="W134" s="503">
        <v>1157</v>
      </c>
    </row>
    <row r="135" spans="1:23" ht="23.25" customHeight="1" x14ac:dyDescent="0.3">
      <c r="A135" s="442" t="s">
        <v>218</v>
      </c>
      <c r="B135" s="495">
        <v>169</v>
      </c>
      <c r="C135" s="496">
        <v>153</v>
      </c>
      <c r="D135" s="497">
        <v>322</v>
      </c>
      <c r="E135" s="495">
        <v>92</v>
      </c>
      <c r="F135" s="496">
        <v>91</v>
      </c>
      <c r="G135" s="498">
        <v>183</v>
      </c>
      <c r="H135" s="499">
        <v>45</v>
      </c>
      <c r="I135" s="500">
        <v>35</v>
      </c>
      <c r="J135" s="498">
        <v>80</v>
      </c>
      <c r="K135" s="499">
        <v>47</v>
      </c>
      <c r="L135" s="500">
        <v>56</v>
      </c>
      <c r="M135" s="501">
        <v>103</v>
      </c>
      <c r="N135" s="495">
        <v>48</v>
      </c>
      <c r="O135" s="496">
        <v>27</v>
      </c>
      <c r="P135" s="497">
        <v>75</v>
      </c>
      <c r="Q135" s="495">
        <v>10</v>
      </c>
      <c r="R135" s="496">
        <v>7</v>
      </c>
      <c r="S135" s="497">
        <v>17</v>
      </c>
      <c r="T135" s="495">
        <v>3</v>
      </c>
      <c r="U135" s="496">
        <v>0</v>
      </c>
      <c r="V135" s="502">
        <v>3</v>
      </c>
      <c r="W135" s="503">
        <v>600</v>
      </c>
    </row>
    <row r="136" spans="1:23" ht="23.25" customHeight="1" x14ac:dyDescent="0.3">
      <c r="A136" s="442" t="s">
        <v>219</v>
      </c>
      <c r="B136" s="495">
        <v>1250</v>
      </c>
      <c r="C136" s="496">
        <v>1141</v>
      </c>
      <c r="D136" s="497">
        <v>2391</v>
      </c>
      <c r="E136" s="495">
        <v>790</v>
      </c>
      <c r="F136" s="496">
        <v>690</v>
      </c>
      <c r="G136" s="498">
        <v>1480</v>
      </c>
      <c r="H136" s="499">
        <v>246</v>
      </c>
      <c r="I136" s="500">
        <v>189</v>
      </c>
      <c r="J136" s="498">
        <v>435</v>
      </c>
      <c r="K136" s="499">
        <v>544</v>
      </c>
      <c r="L136" s="500">
        <v>501</v>
      </c>
      <c r="M136" s="501">
        <v>1045</v>
      </c>
      <c r="N136" s="495">
        <v>271</v>
      </c>
      <c r="O136" s="496">
        <v>260</v>
      </c>
      <c r="P136" s="497">
        <v>531</v>
      </c>
      <c r="Q136" s="495">
        <v>22</v>
      </c>
      <c r="R136" s="496">
        <v>12</v>
      </c>
      <c r="S136" s="497">
        <v>34</v>
      </c>
      <c r="T136" s="495">
        <v>27</v>
      </c>
      <c r="U136" s="496">
        <v>12</v>
      </c>
      <c r="V136" s="502">
        <v>39</v>
      </c>
      <c r="W136" s="503">
        <v>4475</v>
      </c>
    </row>
    <row r="137" spans="1:23" ht="23.25" customHeight="1" x14ac:dyDescent="0.3">
      <c r="A137" s="442" t="s">
        <v>220</v>
      </c>
      <c r="B137" s="495">
        <v>26</v>
      </c>
      <c r="C137" s="496">
        <v>16</v>
      </c>
      <c r="D137" s="497">
        <v>42</v>
      </c>
      <c r="E137" s="495">
        <v>8</v>
      </c>
      <c r="F137" s="496">
        <v>6</v>
      </c>
      <c r="G137" s="498">
        <v>14</v>
      </c>
      <c r="H137" s="499">
        <v>2</v>
      </c>
      <c r="I137" s="500">
        <v>2</v>
      </c>
      <c r="J137" s="498">
        <v>4</v>
      </c>
      <c r="K137" s="499">
        <v>6</v>
      </c>
      <c r="L137" s="500">
        <v>4</v>
      </c>
      <c r="M137" s="501">
        <v>10</v>
      </c>
      <c r="N137" s="495">
        <v>2</v>
      </c>
      <c r="O137" s="496">
        <v>4</v>
      </c>
      <c r="P137" s="497">
        <v>6</v>
      </c>
      <c r="Q137" s="495">
        <v>0</v>
      </c>
      <c r="R137" s="496">
        <v>1</v>
      </c>
      <c r="S137" s="497">
        <v>1</v>
      </c>
      <c r="T137" s="495">
        <v>3</v>
      </c>
      <c r="U137" s="496">
        <v>0</v>
      </c>
      <c r="V137" s="502">
        <v>3</v>
      </c>
      <c r="W137" s="503">
        <v>66</v>
      </c>
    </row>
    <row r="138" spans="1:23" ht="23.25" customHeight="1" x14ac:dyDescent="0.3">
      <c r="A138" s="442" t="s">
        <v>221</v>
      </c>
      <c r="B138" s="495">
        <v>4</v>
      </c>
      <c r="C138" s="496">
        <v>8</v>
      </c>
      <c r="D138" s="497">
        <v>12</v>
      </c>
      <c r="E138" s="495">
        <v>2</v>
      </c>
      <c r="F138" s="496">
        <v>7</v>
      </c>
      <c r="G138" s="498">
        <v>9</v>
      </c>
      <c r="H138" s="499">
        <v>1</v>
      </c>
      <c r="I138" s="500">
        <v>3</v>
      </c>
      <c r="J138" s="498">
        <v>4</v>
      </c>
      <c r="K138" s="499">
        <v>1</v>
      </c>
      <c r="L138" s="500">
        <v>4</v>
      </c>
      <c r="M138" s="501">
        <v>5</v>
      </c>
      <c r="N138" s="495">
        <v>3</v>
      </c>
      <c r="O138" s="496">
        <v>2</v>
      </c>
      <c r="P138" s="497">
        <v>5</v>
      </c>
      <c r="Q138" s="495">
        <v>1</v>
      </c>
      <c r="R138" s="496">
        <v>1</v>
      </c>
      <c r="S138" s="497">
        <v>2</v>
      </c>
      <c r="T138" s="495">
        <v>1</v>
      </c>
      <c r="U138" s="496">
        <v>1</v>
      </c>
      <c r="V138" s="502">
        <v>2</v>
      </c>
      <c r="W138" s="503">
        <v>30</v>
      </c>
    </row>
    <row r="139" spans="1:23" ht="23.25" customHeight="1" x14ac:dyDescent="0.3">
      <c r="A139" s="442" t="s">
        <v>222</v>
      </c>
      <c r="B139" s="495">
        <v>35</v>
      </c>
      <c r="C139" s="496">
        <v>23</v>
      </c>
      <c r="D139" s="497">
        <v>58</v>
      </c>
      <c r="E139" s="495">
        <v>20</v>
      </c>
      <c r="F139" s="496">
        <v>15</v>
      </c>
      <c r="G139" s="498">
        <v>35</v>
      </c>
      <c r="H139" s="499">
        <v>9</v>
      </c>
      <c r="I139" s="500">
        <v>3</v>
      </c>
      <c r="J139" s="498">
        <v>12</v>
      </c>
      <c r="K139" s="499">
        <v>11</v>
      </c>
      <c r="L139" s="500">
        <v>12</v>
      </c>
      <c r="M139" s="501">
        <v>23</v>
      </c>
      <c r="N139" s="495">
        <v>3</v>
      </c>
      <c r="O139" s="496">
        <v>7</v>
      </c>
      <c r="P139" s="497">
        <v>10</v>
      </c>
      <c r="Q139" s="495">
        <v>3</v>
      </c>
      <c r="R139" s="496">
        <v>3</v>
      </c>
      <c r="S139" s="497">
        <v>6</v>
      </c>
      <c r="T139" s="495">
        <v>3</v>
      </c>
      <c r="U139" s="496">
        <v>0</v>
      </c>
      <c r="V139" s="502">
        <v>3</v>
      </c>
      <c r="W139" s="503">
        <v>112</v>
      </c>
    </row>
    <row r="140" spans="1:23" ht="23.25" customHeight="1" x14ac:dyDescent="0.3">
      <c r="A140" s="442" t="s">
        <v>223</v>
      </c>
      <c r="B140" s="495">
        <v>2</v>
      </c>
      <c r="C140" s="496">
        <v>4</v>
      </c>
      <c r="D140" s="497">
        <v>6</v>
      </c>
      <c r="E140" s="495">
        <v>1</v>
      </c>
      <c r="F140" s="496">
        <v>3</v>
      </c>
      <c r="G140" s="498">
        <v>4</v>
      </c>
      <c r="H140" s="499">
        <v>0</v>
      </c>
      <c r="I140" s="500">
        <v>0</v>
      </c>
      <c r="J140" s="498">
        <v>0</v>
      </c>
      <c r="K140" s="499">
        <v>1</v>
      </c>
      <c r="L140" s="500">
        <v>3</v>
      </c>
      <c r="M140" s="501">
        <v>4</v>
      </c>
      <c r="N140" s="495">
        <v>0</v>
      </c>
      <c r="O140" s="496">
        <v>1</v>
      </c>
      <c r="P140" s="497">
        <v>1</v>
      </c>
      <c r="Q140" s="495">
        <v>0</v>
      </c>
      <c r="R140" s="496">
        <v>0</v>
      </c>
      <c r="S140" s="497">
        <v>0</v>
      </c>
      <c r="T140" s="495">
        <v>0</v>
      </c>
      <c r="U140" s="496">
        <v>0</v>
      </c>
      <c r="V140" s="502">
        <v>0</v>
      </c>
      <c r="W140" s="503">
        <v>11</v>
      </c>
    </row>
    <row r="141" spans="1:23" ht="23.25" customHeight="1" x14ac:dyDescent="0.3">
      <c r="A141" s="442" t="s">
        <v>224</v>
      </c>
      <c r="B141" s="495">
        <v>57</v>
      </c>
      <c r="C141" s="496">
        <v>65</v>
      </c>
      <c r="D141" s="497">
        <v>122</v>
      </c>
      <c r="E141" s="495">
        <v>36</v>
      </c>
      <c r="F141" s="496">
        <v>25</v>
      </c>
      <c r="G141" s="498">
        <v>61</v>
      </c>
      <c r="H141" s="499">
        <v>12</v>
      </c>
      <c r="I141" s="500">
        <v>5</v>
      </c>
      <c r="J141" s="498">
        <v>17</v>
      </c>
      <c r="K141" s="499">
        <v>24</v>
      </c>
      <c r="L141" s="500">
        <v>20</v>
      </c>
      <c r="M141" s="501">
        <v>44</v>
      </c>
      <c r="N141" s="495">
        <v>8</v>
      </c>
      <c r="O141" s="496">
        <v>19</v>
      </c>
      <c r="P141" s="497">
        <v>27</v>
      </c>
      <c r="Q141" s="495">
        <v>5</v>
      </c>
      <c r="R141" s="496">
        <v>2</v>
      </c>
      <c r="S141" s="497">
        <v>7</v>
      </c>
      <c r="T141" s="495">
        <v>2</v>
      </c>
      <c r="U141" s="496">
        <v>3</v>
      </c>
      <c r="V141" s="502">
        <v>5</v>
      </c>
      <c r="W141" s="503">
        <v>222</v>
      </c>
    </row>
    <row r="142" spans="1:23" ht="23.25" customHeight="1" x14ac:dyDescent="0.3">
      <c r="A142" s="442" t="s">
        <v>225</v>
      </c>
      <c r="B142" s="495">
        <v>112</v>
      </c>
      <c r="C142" s="496">
        <v>113</v>
      </c>
      <c r="D142" s="497">
        <v>225</v>
      </c>
      <c r="E142" s="495">
        <v>65</v>
      </c>
      <c r="F142" s="496">
        <v>80</v>
      </c>
      <c r="G142" s="498">
        <v>145</v>
      </c>
      <c r="H142" s="499">
        <v>19</v>
      </c>
      <c r="I142" s="500">
        <v>15</v>
      </c>
      <c r="J142" s="498">
        <v>34</v>
      </c>
      <c r="K142" s="499">
        <v>46</v>
      </c>
      <c r="L142" s="500">
        <v>65</v>
      </c>
      <c r="M142" s="501">
        <v>111</v>
      </c>
      <c r="N142" s="495">
        <v>22</v>
      </c>
      <c r="O142" s="496">
        <v>17</v>
      </c>
      <c r="P142" s="497">
        <v>39</v>
      </c>
      <c r="Q142" s="495">
        <v>14</v>
      </c>
      <c r="R142" s="496">
        <v>12</v>
      </c>
      <c r="S142" s="497">
        <v>26</v>
      </c>
      <c r="T142" s="495">
        <v>6</v>
      </c>
      <c r="U142" s="496">
        <v>2</v>
      </c>
      <c r="V142" s="502">
        <v>8</v>
      </c>
      <c r="W142" s="503">
        <v>443</v>
      </c>
    </row>
    <row r="143" spans="1:23" ht="23.25" customHeight="1" x14ac:dyDescent="0.3">
      <c r="A143" s="442" t="s">
        <v>226</v>
      </c>
      <c r="B143" s="495">
        <v>1</v>
      </c>
      <c r="C143" s="496">
        <v>3</v>
      </c>
      <c r="D143" s="497">
        <v>4</v>
      </c>
      <c r="E143" s="495">
        <v>1</v>
      </c>
      <c r="F143" s="496">
        <v>1</v>
      </c>
      <c r="G143" s="498">
        <v>2</v>
      </c>
      <c r="H143" s="499">
        <v>0</v>
      </c>
      <c r="I143" s="500">
        <v>0</v>
      </c>
      <c r="J143" s="498">
        <v>0</v>
      </c>
      <c r="K143" s="499">
        <v>1</v>
      </c>
      <c r="L143" s="500">
        <v>1</v>
      </c>
      <c r="M143" s="501">
        <v>2</v>
      </c>
      <c r="N143" s="495">
        <v>0</v>
      </c>
      <c r="O143" s="496">
        <v>0</v>
      </c>
      <c r="P143" s="497">
        <v>0</v>
      </c>
      <c r="Q143" s="495">
        <v>0</v>
      </c>
      <c r="R143" s="496">
        <v>0</v>
      </c>
      <c r="S143" s="497">
        <v>0</v>
      </c>
      <c r="T143" s="495">
        <v>0</v>
      </c>
      <c r="U143" s="496">
        <v>0</v>
      </c>
      <c r="V143" s="502">
        <v>0</v>
      </c>
      <c r="W143" s="503">
        <v>6</v>
      </c>
    </row>
    <row r="144" spans="1:23" ht="23.25" customHeight="1" x14ac:dyDescent="0.3">
      <c r="A144" s="442" t="s">
        <v>345</v>
      </c>
      <c r="B144" s="495">
        <v>142</v>
      </c>
      <c r="C144" s="496">
        <v>110</v>
      </c>
      <c r="D144" s="497">
        <v>252</v>
      </c>
      <c r="E144" s="495">
        <v>68</v>
      </c>
      <c r="F144" s="496">
        <v>52</v>
      </c>
      <c r="G144" s="498">
        <v>120</v>
      </c>
      <c r="H144" s="499">
        <v>16</v>
      </c>
      <c r="I144" s="500">
        <v>11</v>
      </c>
      <c r="J144" s="498">
        <v>27</v>
      </c>
      <c r="K144" s="499">
        <v>52</v>
      </c>
      <c r="L144" s="500">
        <v>41</v>
      </c>
      <c r="M144" s="501">
        <v>93</v>
      </c>
      <c r="N144" s="495">
        <v>29</v>
      </c>
      <c r="O144" s="496">
        <v>37</v>
      </c>
      <c r="P144" s="497">
        <v>66</v>
      </c>
      <c r="Q144" s="495">
        <v>1</v>
      </c>
      <c r="R144" s="496">
        <v>0</v>
      </c>
      <c r="S144" s="497">
        <v>1</v>
      </c>
      <c r="T144" s="495">
        <v>1</v>
      </c>
      <c r="U144" s="496">
        <v>0</v>
      </c>
      <c r="V144" s="502">
        <v>1</v>
      </c>
      <c r="W144" s="503">
        <v>440</v>
      </c>
    </row>
    <row r="145" spans="1:23" ht="23.25" customHeight="1" x14ac:dyDescent="0.3">
      <c r="A145" s="442" t="s">
        <v>346</v>
      </c>
      <c r="B145" s="495">
        <v>53</v>
      </c>
      <c r="C145" s="496">
        <v>51</v>
      </c>
      <c r="D145" s="497">
        <v>104</v>
      </c>
      <c r="E145" s="495">
        <v>23</v>
      </c>
      <c r="F145" s="496">
        <v>32</v>
      </c>
      <c r="G145" s="498">
        <v>55</v>
      </c>
      <c r="H145" s="499">
        <v>8</v>
      </c>
      <c r="I145" s="500">
        <v>5</v>
      </c>
      <c r="J145" s="498">
        <v>13</v>
      </c>
      <c r="K145" s="499">
        <v>15</v>
      </c>
      <c r="L145" s="500">
        <v>27</v>
      </c>
      <c r="M145" s="501">
        <v>42</v>
      </c>
      <c r="N145" s="495">
        <v>13</v>
      </c>
      <c r="O145" s="496">
        <v>17</v>
      </c>
      <c r="P145" s="497">
        <v>30</v>
      </c>
      <c r="Q145" s="495">
        <v>0</v>
      </c>
      <c r="R145" s="496">
        <v>2</v>
      </c>
      <c r="S145" s="497">
        <v>2</v>
      </c>
      <c r="T145" s="495">
        <v>1</v>
      </c>
      <c r="U145" s="496">
        <v>1</v>
      </c>
      <c r="V145" s="502">
        <v>2</v>
      </c>
      <c r="W145" s="503">
        <v>193</v>
      </c>
    </row>
    <row r="146" spans="1:23" ht="18" customHeight="1" x14ac:dyDescent="0.3">
      <c r="A146" s="442" t="s">
        <v>227</v>
      </c>
      <c r="B146" s="495">
        <v>52</v>
      </c>
      <c r="C146" s="496">
        <v>53</v>
      </c>
      <c r="D146" s="497">
        <v>105</v>
      </c>
      <c r="E146" s="495">
        <v>21</v>
      </c>
      <c r="F146" s="496">
        <v>18</v>
      </c>
      <c r="G146" s="498">
        <v>39</v>
      </c>
      <c r="H146" s="499">
        <v>13</v>
      </c>
      <c r="I146" s="500">
        <v>10</v>
      </c>
      <c r="J146" s="498">
        <v>23</v>
      </c>
      <c r="K146" s="499">
        <v>8</v>
      </c>
      <c r="L146" s="500">
        <v>8</v>
      </c>
      <c r="M146" s="501">
        <v>16</v>
      </c>
      <c r="N146" s="495">
        <v>7</v>
      </c>
      <c r="O146" s="496">
        <v>6</v>
      </c>
      <c r="P146" s="497">
        <v>13</v>
      </c>
      <c r="Q146" s="495">
        <v>0</v>
      </c>
      <c r="R146" s="496">
        <v>3</v>
      </c>
      <c r="S146" s="497">
        <v>3</v>
      </c>
      <c r="T146" s="495">
        <v>0</v>
      </c>
      <c r="U146" s="496">
        <v>3</v>
      </c>
      <c r="V146" s="502">
        <v>3</v>
      </c>
      <c r="W146" s="503">
        <v>163</v>
      </c>
    </row>
    <row r="147" spans="1:23" ht="18" customHeight="1" x14ac:dyDescent="0.3">
      <c r="A147" s="442" t="s">
        <v>228</v>
      </c>
      <c r="B147" s="495">
        <v>28</v>
      </c>
      <c r="C147" s="496">
        <v>23</v>
      </c>
      <c r="D147" s="497">
        <v>51</v>
      </c>
      <c r="E147" s="495">
        <v>8</v>
      </c>
      <c r="F147" s="496">
        <v>7</v>
      </c>
      <c r="G147" s="498">
        <v>15</v>
      </c>
      <c r="H147" s="499">
        <v>4</v>
      </c>
      <c r="I147" s="500">
        <v>3</v>
      </c>
      <c r="J147" s="498">
        <v>7</v>
      </c>
      <c r="K147" s="499">
        <v>4</v>
      </c>
      <c r="L147" s="500">
        <v>4</v>
      </c>
      <c r="M147" s="501">
        <v>8</v>
      </c>
      <c r="N147" s="495">
        <v>1</v>
      </c>
      <c r="O147" s="496">
        <v>2</v>
      </c>
      <c r="P147" s="497">
        <v>3</v>
      </c>
      <c r="Q147" s="495">
        <v>1</v>
      </c>
      <c r="R147" s="496">
        <v>0</v>
      </c>
      <c r="S147" s="497">
        <v>1</v>
      </c>
      <c r="T147" s="495">
        <v>4</v>
      </c>
      <c r="U147" s="496">
        <v>0</v>
      </c>
      <c r="V147" s="502">
        <v>4</v>
      </c>
      <c r="W147" s="503">
        <v>74</v>
      </c>
    </row>
    <row r="148" spans="1:23" ht="18" customHeight="1" x14ac:dyDescent="0.3">
      <c r="A148" s="442" t="s">
        <v>229</v>
      </c>
      <c r="B148" s="495">
        <v>1977</v>
      </c>
      <c r="C148" s="496">
        <v>1897</v>
      </c>
      <c r="D148" s="497">
        <v>3874</v>
      </c>
      <c r="E148" s="495">
        <v>1047</v>
      </c>
      <c r="F148" s="496">
        <v>838</v>
      </c>
      <c r="G148" s="498">
        <v>1885</v>
      </c>
      <c r="H148" s="499">
        <v>444</v>
      </c>
      <c r="I148" s="500">
        <v>313</v>
      </c>
      <c r="J148" s="498">
        <v>757</v>
      </c>
      <c r="K148" s="499">
        <v>603</v>
      </c>
      <c r="L148" s="500">
        <v>525</v>
      </c>
      <c r="M148" s="501">
        <v>1128</v>
      </c>
      <c r="N148" s="495">
        <v>440</v>
      </c>
      <c r="O148" s="496">
        <v>493</v>
      </c>
      <c r="P148" s="497">
        <v>933</v>
      </c>
      <c r="Q148" s="495">
        <v>149</v>
      </c>
      <c r="R148" s="496">
        <v>75</v>
      </c>
      <c r="S148" s="497">
        <v>224</v>
      </c>
      <c r="T148" s="495">
        <v>66</v>
      </c>
      <c r="U148" s="496">
        <v>53</v>
      </c>
      <c r="V148" s="502">
        <v>119</v>
      </c>
      <c r="W148" s="503">
        <v>7035</v>
      </c>
    </row>
    <row r="149" spans="1:23" ht="18" customHeight="1" x14ac:dyDescent="0.3">
      <c r="A149" s="442" t="s">
        <v>230</v>
      </c>
      <c r="B149" s="495">
        <v>118</v>
      </c>
      <c r="C149" s="496">
        <v>118</v>
      </c>
      <c r="D149" s="497">
        <v>236</v>
      </c>
      <c r="E149" s="495">
        <v>74</v>
      </c>
      <c r="F149" s="496">
        <v>60</v>
      </c>
      <c r="G149" s="498">
        <v>134</v>
      </c>
      <c r="H149" s="499">
        <v>21</v>
      </c>
      <c r="I149" s="500">
        <v>14</v>
      </c>
      <c r="J149" s="498">
        <v>35</v>
      </c>
      <c r="K149" s="499">
        <v>53</v>
      </c>
      <c r="L149" s="500">
        <v>46</v>
      </c>
      <c r="M149" s="501">
        <v>99</v>
      </c>
      <c r="N149" s="495">
        <v>24</v>
      </c>
      <c r="O149" s="496">
        <v>23</v>
      </c>
      <c r="P149" s="497">
        <v>47</v>
      </c>
      <c r="Q149" s="495">
        <v>11</v>
      </c>
      <c r="R149" s="496">
        <v>7</v>
      </c>
      <c r="S149" s="497">
        <v>18</v>
      </c>
      <c r="T149" s="495">
        <v>7</v>
      </c>
      <c r="U149" s="496">
        <v>1</v>
      </c>
      <c r="V149" s="502">
        <v>8</v>
      </c>
      <c r="W149" s="503">
        <v>443</v>
      </c>
    </row>
    <row r="150" spans="1:23" ht="18" customHeight="1" x14ac:dyDescent="0.3">
      <c r="A150" s="442" t="s">
        <v>231</v>
      </c>
      <c r="B150" s="495">
        <v>56</v>
      </c>
      <c r="C150" s="496">
        <v>53</v>
      </c>
      <c r="D150" s="497">
        <v>109</v>
      </c>
      <c r="E150" s="495">
        <v>39</v>
      </c>
      <c r="F150" s="496">
        <v>36</v>
      </c>
      <c r="G150" s="498">
        <v>75</v>
      </c>
      <c r="H150" s="499">
        <v>13</v>
      </c>
      <c r="I150" s="500">
        <v>14</v>
      </c>
      <c r="J150" s="498">
        <v>27</v>
      </c>
      <c r="K150" s="499">
        <v>26</v>
      </c>
      <c r="L150" s="500">
        <v>22</v>
      </c>
      <c r="M150" s="501">
        <v>48</v>
      </c>
      <c r="N150" s="495">
        <v>16</v>
      </c>
      <c r="O150" s="496">
        <v>9</v>
      </c>
      <c r="P150" s="497">
        <v>25</v>
      </c>
      <c r="Q150" s="495">
        <v>2</v>
      </c>
      <c r="R150" s="496">
        <v>2</v>
      </c>
      <c r="S150" s="497">
        <v>4</v>
      </c>
      <c r="T150" s="495">
        <v>3</v>
      </c>
      <c r="U150" s="496">
        <v>1</v>
      </c>
      <c r="V150" s="502">
        <v>4</v>
      </c>
      <c r="W150" s="503">
        <v>217</v>
      </c>
    </row>
    <row r="151" spans="1:23" ht="18" customHeight="1" x14ac:dyDescent="0.3">
      <c r="A151" s="442" t="s">
        <v>232</v>
      </c>
      <c r="B151" s="495">
        <v>69</v>
      </c>
      <c r="C151" s="496">
        <v>79</v>
      </c>
      <c r="D151" s="497">
        <v>148</v>
      </c>
      <c r="E151" s="495">
        <v>23</v>
      </c>
      <c r="F151" s="496">
        <v>30</v>
      </c>
      <c r="G151" s="498">
        <v>53</v>
      </c>
      <c r="H151" s="499">
        <v>9</v>
      </c>
      <c r="I151" s="500">
        <v>8</v>
      </c>
      <c r="J151" s="498">
        <v>17</v>
      </c>
      <c r="K151" s="499">
        <v>14</v>
      </c>
      <c r="L151" s="500">
        <v>22</v>
      </c>
      <c r="M151" s="501">
        <v>36</v>
      </c>
      <c r="N151" s="495">
        <v>17</v>
      </c>
      <c r="O151" s="496">
        <v>14</v>
      </c>
      <c r="P151" s="497">
        <v>31</v>
      </c>
      <c r="Q151" s="495">
        <v>1</v>
      </c>
      <c r="R151" s="496">
        <v>1</v>
      </c>
      <c r="S151" s="497">
        <v>2</v>
      </c>
      <c r="T151" s="495">
        <v>1</v>
      </c>
      <c r="U151" s="496">
        <v>3</v>
      </c>
      <c r="V151" s="502">
        <v>4</v>
      </c>
      <c r="W151" s="503">
        <v>238</v>
      </c>
    </row>
    <row r="152" spans="1:23" ht="18" customHeight="1" x14ac:dyDescent="0.3">
      <c r="A152" s="442" t="s">
        <v>233</v>
      </c>
      <c r="B152" s="495">
        <v>241</v>
      </c>
      <c r="C152" s="496">
        <v>299</v>
      </c>
      <c r="D152" s="497">
        <v>540</v>
      </c>
      <c r="E152" s="495">
        <v>168</v>
      </c>
      <c r="F152" s="496">
        <v>115</v>
      </c>
      <c r="G152" s="498">
        <v>283</v>
      </c>
      <c r="H152" s="499">
        <v>72</v>
      </c>
      <c r="I152" s="500">
        <v>40</v>
      </c>
      <c r="J152" s="498">
        <v>112</v>
      </c>
      <c r="K152" s="499">
        <v>96</v>
      </c>
      <c r="L152" s="500">
        <v>75</v>
      </c>
      <c r="M152" s="501">
        <v>171</v>
      </c>
      <c r="N152" s="495">
        <v>43</v>
      </c>
      <c r="O152" s="496">
        <v>34</v>
      </c>
      <c r="P152" s="497">
        <v>77</v>
      </c>
      <c r="Q152" s="495">
        <v>13</v>
      </c>
      <c r="R152" s="496">
        <v>11</v>
      </c>
      <c r="S152" s="497">
        <v>24</v>
      </c>
      <c r="T152" s="495">
        <v>4</v>
      </c>
      <c r="U152" s="496">
        <v>2</v>
      </c>
      <c r="V152" s="502">
        <v>6</v>
      </c>
      <c r="W152" s="503">
        <v>930</v>
      </c>
    </row>
    <row r="153" spans="1:23" ht="18" customHeight="1" x14ac:dyDescent="0.3">
      <c r="A153" s="442" t="s">
        <v>347</v>
      </c>
      <c r="B153" s="495">
        <v>14</v>
      </c>
      <c r="C153" s="496">
        <v>12</v>
      </c>
      <c r="D153" s="497">
        <v>26</v>
      </c>
      <c r="E153" s="495">
        <v>5</v>
      </c>
      <c r="F153" s="496">
        <v>12</v>
      </c>
      <c r="G153" s="498">
        <v>17</v>
      </c>
      <c r="H153" s="499">
        <v>3</v>
      </c>
      <c r="I153" s="500">
        <v>3</v>
      </c>
      <c r="J153" s="498">
        <v>6</v>
      </c>
      <c r="K153" s="499">
        <v>2</v>
      </c>
      <c r="L153" s="500">
        <v>9</v>
      </c>
      <c r="M153" s="501">
        <v>11</v>
      </c>
      <c r="N153" s="495">
        <v>0</v>
      </c>
      <c r="O153" s="496">
        <v>2</v>
      </c>
      <c r="P153" s="497">
        <v>2</v>
      </c>
      <c r="Q153" s="495">
        <v>0</v>
      </c>
      <c r="R153" s="496">
        <v>0</v>
      </c>
      <c r="S153" s="497">
        <v>0</v>
      </c>
      <c r="T153" s="495">
        <v>1</v>
      </c>
      <c r="U153" s="496">
        <v>0</v>
      </c>
      <c r="V153" s="502">
        <v>1</v>
      </c>
      <c r="W153" s="503">
        <v>46</v>
      </c>
    </row>
    <row r="154" spans="1:23" ht="18" customHeight="1" x14ac:dyDescent="0.3">
      <c r="A154" s="442" t="s">
        <v>234</v>
      </c>
      <c r="B154" s="495">
        <v>95</v>
      </c>
      <c r="C154" s="496">
        <v>97</v>
      </c>
      <c r="D154" s="497">
        <v>192</v>
      </c>
      <c r="E154" s="495">
        <v>70</v>
      </c>
      <c r="F154" s="496">
        <v>55</v>
      </c>
      <c r="G154" s="498">
        <v>125</v>
      </c>
      <c r="H154" s="499">
        <v>41</v>
      </c>
      <c r="I154" s="500">
        <v>31</v>
      </c>
      <c r="J154" s="498">
        <v>72</v>
      </c>
      <c r="K154" s="499">
        <v>29</v>
      </c>
      <c r="L154" s="500">
        <v>24</v>
      </c>
      <c r="M154" s="501">
        <v>53</v>
      </c>
      <c r="N154" s="495">
        <v>21</v>
      </c>
      <c r="O154" s="496">
        <v>22</v>
      </c>
      <c r="P154" s="497">
        <v>43</v>
      </c>
      <c r="Q154" s="495">
        <v>9</v>
      </c>
      <c r="R154" s="496">
        <v>4</v>
      </c>
      <c r="S154" s="497">
        <v>13</v>
      </c>
      <c r="T154" s="495">
        <v>14</v>
      </c>
      <c r="U154" s="496">
        <v>11</v>
      </c>
      <c r="V154" s="502">
        <v>25</v>
      </c>
      <c r="W154" s="503">
        <v>398</v>
      </c>
    </row>
    <row r="155" spans="1:23" ht="18" customHeight="1" x14ac:dyDescent="0.3">
      <c r="A155" s="442" t="s">
        <v>235</v>
      </c>
      <c r="B155" s="495">
        <v>31</v>
      </c>
      <c r="C155" s="496">
        <v>35</v>
      </c>
      <c r="D155" s="497">
        <v>66</v>
      </c>
      <c r="E155" s="495">
        <v>11</v>
      </c>
      <c r="F155" s="496">
        <v>10</v>
      </c>
      <c r="G155" s="498">
        <v>21</v>
      </c>
      <c r="H155" s="499">
        <v>5</v>
      </c>
      <c r="I155" s="500">
        <v>2</v>
      </c>
      <c r="J155" s="498">
        <v>7</v>
      </c>
      <c r="K155" s="499">
        <v>6</v>
      </c>
      <c r="L155" s="500">
        <v>8</v>
      </c>
      <c r="M155" s="501">
        <v>14</v>
      </c>
      <c r="N155" s="495">
        <v>4</v>
      </c>
      <c r="O155" s="496">
        <v>9</v>
      </c>
      <c r="P155" s="497">
        <v>13</v>
      </c>
      <c r="Q155" s="495">
        <v>1</v>
      </c>
      <c r="R155" s="496">
        <v>2</v>
      </c>
      <c r="S155" s="497">
        <v>3</v>
      </c>
      <c r="T155" s="495">
        <v>1</v>
      </c>
      <c r="U155" s="496">
        <v>0</v>
      </c>
      <c r="V155" s="502">
        <v>1</v>
      </c>
      <c r="W155" s="503">
        <v>104</v>
      </c>
    </row>
    <row r="156" spans="1:23" ht="18" customHeight="1" x14ac:dyDescent="0.3">
      <c r="A156" s="442" t="s">
        <v>236</v>
      </c>
      <c r="B156" s="495">
        <v>29</v>
      </c>
      <c r="C156" s="496">
        <v>25</v>
      </c>
      <c r="D156" s="497">
        <v>54</v>
      </c>
      <c r="E156" s="495">
        <v>7</v>
      </c>
      <c r="F156" s="496">
        <v>7</v>
      </c>
      <c r="G156" s="498">
        <v>14</v>
      </c>
      <c r="H156" s="499">
        <v>2</v>
      </c>
      <c r="I156" s="500">
        <v>2</v>
      </c>
      <c r="J156" s="498">
        <v>4</v>
      </c>
      <c r="K156" s="499">
        <v>5</v>
      </c>
      <c r="L156" s="500">
        <v>5</v>
      </c>
      <c r="M156" s="501">
        <v>10</v>
      </c>
      <c r="N156" s="495">
        <v>2</v>
      </c>
      <c r="O156" s="496">
        <v>3</v>
      </c>
      <c r="P156" s="497">
        <v>5</v>
      </c>
      <c r="Q156" s="495">
        <v>0</v>
      </c>
      <c r="R156" s="496">
        <v>1</v>
      </c>
      <c r="S156" s="497">
        <v>1</v>
      </c>
      <c r="T156" s="495">
        <v>1</v>
      </c>
      <c r="U156" s="496">
        <v>0</v>
      </c>
      <c r="V156" s="502">
        <v>1</v>
      </c>
      <c r="W156" s="503">
        <v>75</v>
      </c>
    </row>
    <row r="157" spans="1:23" ht="18" customHeight="1" x14ac:dyDescent="0.3">
      <c r="A157" s="442" t="s">
        <v>237</v>
      </c>
      <c r="B157" s="495">
        <v>18</v>
      </c>
      <c r="C157" s="496">
        <v>26</v>
      </c>
      <c r="D157" s="497">
        <v>44</v>
      </c>
      <c r="E157" s="495">
        <v>5</v>
      </c>
      <c r="F157" s="496">
        <v>3</v>
      </c>
      <c r="G157" s="498">
        <v>8</v>
      </c>
      <c r="H157" s="499">
        <v>2</v>
      </c>
      <c r="I157" s="500">
        <v>2</v>
      </c>
      <c r="J157" s="498">
        <v>4</v>
      </c>
      <c r="K157" s="499">
        <v>3</v>
      </c>
      <c r="L157" s="500">
        <v>1</v>
      </c>
      <c r="M157" s="501">
        <v>4</v>
      </c>
      <c r="N157" s="495">
        <v>1</v>
      </c>
      <c r="O157" s="496">
        <v>6</v>
      </c>
      <c r="P157" s="497">
        <v>7</v>
      </c>
      <c r="Q157" s="495">
        <v>2</v>
      </c>
      <c r="R157" s="496">
        <v>1</v>
      </c>
      <c r="S157" s="497">
        <v>3</v>
      </c>
      <c r="T157" s="495">
        <v>0</v>
      </c>
      <c r="U157" s="496">
        <v>0</v>
      </c>
      <c r="V157" s="502">
        <v>0</v>
      </c>
      <c r="W157" s="503">
        <v>62</v>
      </c>
    </row>
    <row r="158" spans="1:23" ht="18" customHeight="1" x14ac:dyDescent="0.3">
      <c r="A158" s="442" t="s">
        <v>238</v>
      </c>
      <c r="B158" s="495">
        <v>13</v>
      </c>
      <c r="C158" s="496">
        <v>12</v>
      </c>
      <c r="D158" s="497">
        <v>25</v>
      </c>
      <c r="E158" s="495">
        <v>6</v>
      </c>
      <c r="F158" s="496">
        <v>6</v>
      </c>
      <c r="G158" s="498">
        <v>12</v>
      </c>
      <c r="H158" s="499">
        <v>2</v>
      </c>
      <c r="I158" s="500">
        <v>0</v>
      </c>
      <c r="J158" s="498">
        <v>2</v>
      </c>
      <c r="K158" s="499">
        <v>4</v>
      </c>
      <c r="L158" s="500">
        <v>6</v>
      </c>
      <c r="M158" s="501">
        <v>10</v>
      </c>
      <c r="N158" s="495">
        <v>5</v>
      </c>
      <c r="O158" s="496">
        <v>2</v>
      </c>
      <c r="P158" s="497">
        <v>7</v>
      </c>
      <c r="Q158" s="495">
        <v>1</v>
      </c>
      <c r="R158" s="496">
        <v>0</v>
      </c>
      <c r="S158" s="497">
        <v>1</v>
      </c>
      <c r="T158" s="495">
        <v>0</v>
      </c>
      <c r="U158" s="496">
        <v>0</v>
      </c>
      <c r="V158" s="502">
        <v>0</v>
      </c>
      <c r="W158" s="503">
        <v>45</v>
      </c>
    </row>
    <row r="159" spans="1:23" ht="18" customHeight="1" x14ac:dyDescent="0.3">
      <c r="A159" s="442" t="s">
        <v>239</v>
      </c>
      <c r="B159" s="495">
        <v>22</v>
      </c>
      <c r="C159" s="496">
        <v>19</v>
      </c>
      <c r="D159" s="497">
        <v>41</v>
      </c>
      <c r="E159" s="495">
        <v>4</v>
      </c>
      <c r="F159" s="496">
        <v>7</v>
      </c>
      <c r="G159" s="498">
        <v>11</v>
      </c>
      <c r="H159" s="499">
        <v>0</v>
      </c>
      <c r="I159" s="500">
        <v>6</v>
      </c>
      <c r="J159" s="498">
        <v>6</v>
      </c>
      <c r="K159" s="499">
        <v>4</v>
      </c>
      <c r="L159" s="500">
        <v>1</v>
      </c>
      <c r="M159" s="501">
        <v>5</v>
      </c>
      <c r="N159" s="495">
        <v>4</v>
      </c>
      <c r="O159" s="496">
        <v>2</v>
      </c>
      <c r="P159" s="497">
        <v>6</v>
      </c>
      <c r="Q159" s="495">
        <v>0</v>
      </c>
      <c r="R159" s="496">
        <v>0</v>
      </c>
      <c r="S159" s="497">
        <v>0</v>
      </c>
      <c r="T159" s="495">
        <v>1</v>
      </c>
      <c r="U159" s="496">
        <v>0</v>
      </c>
      <c r="V159" s="502">
        <v>1</v>
      </c>
      <c r="W159" s="503">
        <v>59</v>
      </c>
    </row>
    <row r="160" spans="1:23" ht="18" customHeight="1" x14ac:dyDescent="0.3">
      <c r="A160" s="442" t="s">
        <v>240</v>
      </c>
      <c r="B160" s="495">
        <v>200</v>
      </c>
      <c r="C160" s="496">
        <v>163</v>
      </c>
      <c r="D160" s="497">
        <v>363</v>
      </c>
      <c r="E160" s="495">
        <v>97</v>
      </c>
      <c r="F160" s="496">
        <v>59</v>
      </c>
      <c r="G160" s="498">
        <v>156</v>
      </c>
      <c r="H160" s="499">
        <v>33</v>
      </c>
      <c r="I160" s="500">
        <v>20</v>
      </c>
      <c r="J160" s="498">
        <v>53</v>
      </c>
      <c r="K160" s="499">
        <v>64</v>
      </c>
      <c r="L160" s="500">
        <v>39</v>
      </c>
      <c r="M160" s="501">
        <v>103</v>
      </c>
      <c r="N160" s="495">
        <v>37</v>
      </c>
      <c r="O160" s="496">
        <v>30</v>
      </c>
      <c r="P160" s="497">
        <v>67</v>
      </c>
      <c r="Q160" s="495">
        <v>9</v>
      </c>
      <c r="R160" s="496">
        <v>4</v>
      </c>
      <c r="S160" s="497">
        <v>13</v>
      </c>
      <c r="T160" s="495">
        <v>1</v>
      </c>
      <c r="U160" s="496">
        <v>5</v>
      </c>
      <c r="V160" s="502">
        <v>6</v>
      </c>
      <c r="W160" s="503">
        <v>605</v>
      </c>
    </row>
    <row r="161" spans="1:23" ht="18" customHeight="1" x14ac:dyDescent="0.3">
      <c r="A161" s="442" t="s">
        <v>241</v>
      </c>
      <c r="B161" s="495">
        <v>889</v>
      </c>
      <c r="C161" s="496">
        <v>872</v>
      </c>
      <c r="D161" s="497">
        <v>1761</v>
      </c>
      <c r="E161" s="495">
        <v>777</v>
      </c>
      <c r="F161" s="496">
        <v>531</v>
      </c>
      <c r="G161" s="498">
        <v>1308</v>
      </c>
      <c r="H161" s="499">
        <v>216</v>
      </c>
      <c r="I161" s="500">
        <v>131</v>
      </c>
      <c r="J161" s="498">
        <v>347</v>
      </c>
      <c r="K161" s="499">
        <v>561</v>
      </c>
      <c r="L161" s="500">
        <v>400</v>
      </c>
      <c r="M161" s="501">
        <v>961</v>
      </c>
      <c r="N161" s="495">
        <v>192</v>
      </c>
      <c r="O161" s="496">
        <v>205</v>
      </c>
      <c r="P161" s="497">
        <v>397</v>
      </c>
      <c r="Q161" s="495">
        <v>78</v>
      </c>
      <c r="R161" s="496">
        <v>45</v>
      </c>
      <c r="S161" s="497">
        <v>123</v>
      </c>
      <c r="T161" s="495">
        <v>39</v>
      </c>
      <c r="U161" s="496">
        <v>21</v>
      </c>
      <c r="V161" s="502">
        <v>60</v>
      </c>
      <c r="W161" s="503">
        <v>3649</v>
      </c>
    </row>
    <row r="162" spans="1:23" ht="18" customHeight="1" x14ac:dyDescent="0.3">
      <c r="A162" s="442" t="s">
        <v>242</v>
      </c>
      <c r="B162" s="495">
        <v>50</v>
      </c>
      <c r="C162" s="496">
        <v>41</v>
      </c>
      <c r="D162" s="497">
        <v>91</v>
      </c>
      <c r="E162" s="495">
        <v>25</v>
      </c>
      <c r="F162" s="496">
        <v>18</v>
      </c>
      <c r="G162" s="498">
        <v>43</v>
      </c>
      <c r="H162" s="499">
        <v>7</v>
      </c>
      <c r="I162" s="500">
        <v>3</v>
      </c>
      <c r="J162" s="498">
        <v>10</v>
      </c>
      <c r="K162" s="499">
        <v>18</v>
      </c>
      <c r="L162" s="500">
        <v>15</v>
      </c>
      <c r="M162" s="501">
        <v>33</v>
      </c>
      <c r="N162" s="495">
        <v>10</v>
      </c>
      <c r="O162" s="496">
        <v>5</v>
      </c>
      <c r="P162" s="497">
        <v>15</v>
      </c>
      <c r="Q162" s="495">
        <v>1</v>
      </c>
      <c r="R162" s="496">
        <v>5</v>
      </c>
      <c r="S162" s="497">
        <v>6</v>
      </c>
      <c r="T162" s="495">
        <v>0</v>
      </c>
      <c r="U162" s="496">
        <v>0</v>
      </c>
      <c r="V162" s="502">
        <v>0</v>
      </c>
      <c r="W162" s="503">
        <v>155</v>
      </c>
    </row>
    <row r="163" spans="1:23" ht="18" customHeight="1" x14ac:dyDescent="0.3">
      <c r="A163" s="442" t="s">
        <v>243</v>
      </c>
      <c r="B163" s="495">
        <v>12</v>
      </c>
      <c r="C163" s="496">
        <v>8</v>
      </c>
      <c r="D163" s="497">
        <v>20</v>
      </c>
      <c r="E163" s="495">
        <v>2</v>
      </c>
      <c r="F163" s="496">
        <v>2</v>
      </c>
      <c r="G163" s="498">
        <v>4</v>
      </c>
      <c r="H163" s="499">
        <v>0</v>
      </c>
      <c r="I163" s="500">
        <v>1</v>
      </c>
      <c r="J163" s="498">
        <v>1</v>
      </c>
      <c r="K163" s="499">
        <v>2</v>
      </c>
      <c r="L163" s="500">
        <v>1</v>
      </c>
      <c r="M163" s="501">
        <v>3</v>
      </c>
      <c r="N163" s="495">
        <v>2</v>
      </c>
      <c r="O163" s="496">
        <v>4</v>
      </c>
      <c r="P163" s="497">
        <v>6</v>
      </c>
      <c r="Q163" s="495">
        <v>0</v>
      </c>
      <c r="R163" s="496">
        <v>0</v>
      </c>
      <c r="S163" s="497">
        <v>0</v>
      </c>
      <c r="T163" s="495">
        <v>0</v>
      </c>
      <c r="U163" s="496">
        <v>0</v>
      </c>
      <c r="V163" s="502">
        <v>0</v>
      </c>
      <c r="W163" s="503">
        <v>30</v>
      </c>
    </row>
    <row r="164" spans="1:23" ht="18" customHeight="1" x14ac:dyDescent="0.3">
      <c r="A164" s="442" t="s">
        <v>348</v>
      </c>
      <c r="B164" s="495">
        <v>81</v>
      </c>
      <c r="C164" s="496">
        <v>75</v>
      </c>
      <c r="D164" s="497">
        <v>156</v>
      </c>
      <c r="E164" s="495">
        <v>36</v>
      </c>
      <c r="F164" s="496">
        <v>43</v>
      </c>
      <c r="G164" s="498">
        <v>79</v>
      </c>
      <c r="H164" s="499">
        <v>13</v>
      </c>
      <c r="I164" s="500">
        <v>9</v>
      </c>
      <c r="J164" s="498">
        <v>22</v>
      </c>
      <c r="K164" s="499">
        <v>23</v>
      </c>
      <c r="L164" s="500">
        <v>34</v>
      </c>
      <c r="M164" s="501">
        <v>57</v>
      </c>
      <c r="N164" s="495">
        <v>15</v>
      </c>
      <c r="O164" s="496">
        <v>18</v>
      </c>
      <c r="P164" s="497">
        <v>33</v>
      </c>
      <c r="Q164" s="495">
        <v>1</v>
      </c>
      <c r="R164" s="496">
        <v>0</v>
      </c>
      <c r="S164" s="497">
        <v>1</v>
      </c>
      <c r="T164" s="495">
        <v>2</v>
      </c>
      <c r="U164" s="496">
        <v>3</v>
      </c>
      <c r="V164" s="502">
        <v>5</v>
      </c>
      <c r="W164" s="503">
        <v>274</v>
      </c>
    </row>
    <row r="165" spans="1:23" ht="18" customHeight="1" x14ac:dyDescent="0.3">
      <c r="A165" s="442" t="s">
        <v>244</v>
      </c>
      <c r="B165" s="495">
        <v>53</v>
      </c>
      <c r="C165" s="496">
        <v>34</v>
      </c>
      <c r="D165" s="497">
        <v>87</v>
      </c>
      <c r="E165" s="495">
        <v>27</v>
      </c>
      <c r="F165" s="496">
        <v>18</v>
      </c>
      <c r="G165" s="498">
        <v>45</v>
      </c>
      <c r="H165" s="499">
        <v>14</v>
      </c>
      <c r="I165" s="500">
        <v>4</v>
      </c>
      <c r="J165" s="498">
        <v>18</v>
      </c>
      <c r="K165" s="499">
        <v>13</v>
      </c>
      <c r="L165" s="500">
        <v>14</v>
      </c>
      <c r="M165" s="501">
        <v>27</v>
      </c>
      <c r="N165" s="495">
        <v>4</v>
      </c>
      <c r="O165" s="496">
        <v>9</v>
      </c>
      <c r="P165" s="497">
        <v>13</v>
      </c>
      <c r="Q165" s="495">
        <v>3</v>
      </c>
      <c r="R165" s="496">
        <v>4</v>
      </c>
      <c r="S165" s="497">
        <v>7</v>
      </c>
      <c r="T165" s="495">
        <v>0</v>
      </c>
      <c r="U165" s="496">
        <v>2</v>
      </c>
      <c r="V165" s="502">
        <v>2</v>
      </c>
      <c r="W165" s="503">
        <v>154</v>
      </c>
    </row>
    <row r="166" spans="1:23" ht="18" customHeight="1" x14ac:dyDescent="0.3">
      <c r="A166" s="442" t="s">
        <v>245</v>
      </c>
      <c r="B166" s="495">
        <v>6</v>
      </c>
      <c r="C166" s="496">
        <v>6</v>
      </c>
      <c r="D166" s="497">
        <v>12</v>
      </c>
      <c r="E166" s="495">
        <v>2</v>
      </c>
      <c r="F166" s="496">
        <v>7</v>
      </c>
      <c r="G166" s="498">
        <v>9</v>
      </c>
      <c r="H166" s="499">
        <v>1</v>
      </c>
      <c r="I166" s="500">
        <v>2</v>
      </c>
      <c r="J166" s="498">
        <v>3</v>
      </c>
      <c r="K166" s="499">
        <v>1</v>
      </c>
      <c r="L166" s="500">
        <v>5</v>
      </c>
      <c r="M166" s="501">
        <v>6</v>
      </c>
      <c r="N166" s="495">
        <v>2</v>
      </c>
      <c r="O166" s="496">
        <v>2</v>
      </c>
      <c r="P166" s="497">
        <v>4</v>
      </c>
      <c r="Q166" s="495">
        <v>0</v>
      </c>
      <c r="R166" s="496">
        <v>0</v>
      </c>
      <c r="S166" s="497">
        <v>0</v>
      </c>
      <c r="T166" s="495">
        <v>1</v>
      </c>
      <c r="U166" s="496">
        <v>0</v>
      </c>
      <c r="V166" s="502">
        <v>1</v>
      </c>
      <c r="W166" s="503">
        <v>26</v>
      </c>
    </row>
    <row r="167" spans="1:23" ht="18" customHeight="1" x14ac:dyDescent="0.3">
      <c r="A167" s="442" t="s">
        <v>246</v>
      </c>
      <c r="B167" s="495">
        <v>142</v>
      </c>
      <c r="C167" s="496">
        <v>129</v>
      </c>
      <c r="D167" s="497">
        <v>271</v>
      </c>
      <c r="E167" s="495">
        <v>95</v>
      </c>
      <c r="F167" s="496">
        <v>67</v>
      </c>
      <c r="G167" s="498">
        <v>162</v>
      </c>
      <c r="H167" s="499">
        <v>33</v>
      </c>
      <c r="I167" s="500">
        <v>22</v>
      </c>
      <c r="J167" s="498">
        <v>55</v>
      </c>
      <c r="K167" s="499">
        <v>62</v>
      </c>
      <c r="L167" s="500">
        <v>45</v>
      </c>
      <c r="M167" s="501">
        <v>107</v>
      </c>
      <c r="N167" s="495">
        <v>30</v>
      </c>
      <c r="O167" s="496">
        <v>23</v>
      </c>
      <c r="P167" s="497">
        <v>53</v>
      </c>
      <c r="Q167" s="495">
        <v>19</v>
      </c>
      <c r="R167" s="496">
        <v>9</v>
      </c>
      <c r="S167" s="497">
        <v>28</v>
      </c>
      <c r="T167" s="495">
        <v>11</v>
      </c>
      <c r="U167" s="496">
        <v>9</v>
      </c>
      <c r="V167" s="502">
        <v>20</v>
      </c>
      <c r="W167" s="503">
        <v>534</v>
      </c>
    </row>
    <row r="168" spans="1:23" ht="18" customHeight="1" x14ac:dyDescent="0.3">
      <c r="A168" s="442" t="s">
        <v>359</v>
      </c>
      <c r="B168" s="495">
        <v>29</v>
      </c>
      <c r="C168" s="496">
        <v>19</v>
      </c>
      <c r="D168" s="497">
        <v>48</v>
      </c>
      <c r="E168" s="495">
        <v>15</v>
      </c>
      <c r="F168" s="496">
        <v>15</v>
      </c>
      <c r="G168" s="498">
        <v>30</v>
      </c>
      <c r="H168" s="499">
        <v>5</v>
      </c>
      <c r="I168" s="500">
        <v>3</v>
      </c>
      <c r="J168" s="498">
        <v>8</v>
      </c>
      <c r="K168" s="499">
        <v>10</v>
      </c>
      <c r="L168" s="500">
        <v>12</v>
      </c>
      <c r="M168" s="501">
        <v>22</v>
      </c>
      <c r="N168" s="495">
        <v>4</v>
      </c>
      <c r="O168" s="496">
        <v>3</v>
      </c>
      <c r="P168" s="497">
        <v>7</v>
      </c>
      <c r="Q168" s="495">
        <v>0</v>
      </c>
      <c r="R168" s="496">
        <v>0</v>
      </c>
      <c r="S168" s="497">
        <v>0</v>
      </c>
      <c r="T168" s="495">
        <v>0</v>
      </c>
      <c r="U168" s="496">
        <v>0</v>
      </c>
      <c r="V168" s="502">
        <v>0</v>
      </c>
      <c r="W168" s="503">
        <v>85</v>
      </c>
    </row>
    <row r="169" spans="1:23" ht="18" customHeight="1" x14ac:dyDescent="0.3">
      <c r="A169" s="442" t="s">
        <v>247</v>
      </c>
      <c r="B169" s="495">
        <v>30</v>
      </c>
      <c r="C169" s="496">
        <v>20</v>
      </c>
      <c r="D169" s="497">
        <v>50</v>
      </c>
      <c r="E169" s="495">
        <v>17</v>
      </c>
      <c r="F169" s="496">
        <v>8</v>
      </c>
      <c r="G169" s="498">
        <v>25</v>
      </c>
      <c r="H169" s="499">
        <v>6</v>
      </c>
      <c r="I169" s="500">
        <v>2</v>
      </c>
      <c r="J169" s="498">
        <v>8</v>
      </c>
      <c r="K169" s="499">
        <v>11</v>
      </c>
      <c r="L169" s="500">
        <v>6</v>
      </c>
      <c r="M169" s="501">
        <v>17</v>
      </c>
      <c r="N169" s="495">
        <v>3</v>
      </c>
      <c r="O169" s="496">
        <v>2</v>
      </c>
      <c r="P169" s="497">
        <v>5</v>
      </c>
      <c r="Q169" s="495">
        <v>0</v>
      </c>
      <c r="R169" s="496">
        <v>1</v>
      </c>
      <c r="S169" s="497">
        <v>1</v>
      </c>
      <c r="T169" s="495">
        <v>0</v>
      </c>
      <c r="U169" s="496">
        <v>0</v>
      </c>
      <c r="V169" s="502">
        <v>0</v>
      </c>
      <c r="W169" s="503">
        <v>81</v>
      </c>
    </row>
    <row r="170" spans="1:23" ht="18" customHeight="1" x14ac:dyDescent="0.3">
      <c r="A170" s="442" t="s">
        <v>249</v>
      </c>
      <c r="B170" s="495">
        <v>86</v>
      </c>
      <c r="C170" s="496">
        <v>63</v>
      </c>
      <c r="D170" s="497">
        <v>149</v>
      </c>
      <c r="E170" s="495">
        <v>40</v>
      </c>
      <c r="F170" s="496">
        <v>27</v>
      </c>
      <c r="G170" s="498">
        <v>67</v>
      </c>
      <c r="H170" s="499">
        <v>19</v>
      </c>
      <c r="I170" s="500">
        <v>14</v>
      </c>
      <c r="J170" s="498">
        <v>33</v>
      </c>
      <c r="K170" s="499">
        <v>21</v>
      </c>
      <c r="L170" s="500">
        <v>13</v>
      </c>
      <c r="M170" s="501">
        <v>34</v>
      </c>
      <c r="N170" s="495">
        <v>14</v>
      </c>
      <c r="O170" s="496">
        <v>5</v>
      </c>
      <c r="P170" s="497">
        <v>19</v>
      </c>
      <c r="Q170" s="495">
        <v>2</v>
      </c>
      <c r="R170" s="496">
        <v>3</v>
      </c>
      <c r="S170" s="497">
        <v>5</v>
      </c>
      <c r="T170" s="495">
        <v>1</v>
      </c>
      <c r="U170" s="496">
        <v>0</v>
      </c>
      <c r="V170" s="502">
        <v>1</v>
      </c>
      <c r="W170" s="503">
        <v>241</v>
      </c>
    </row>
    <row r="171" spans="1:23" ht="18" customHeight="1" x14ac:dyDescent="0.3">
      <c r="A171" s="442" t="s">
        <v>248</v>
      </c>
      <c r="B171" s="495">
        <v>111</v>
      </c>
      <c r="C171" s="496">
        <v>104</v>
      </c>
      <c r="D171" s="497">
        <v>215</v>
      </c>
      <c r="E171" s="495">
        <v>83</v>
      </c>
      <c r="F171" s="496">
        <v>60</v>
      </c>
      <c r="G171" s="498">
        <v>143</v>
      </c>
      <c r="H171" s="499">
        <v>34</v>
      </c>
      <c r="I171" s="500">
        <v>26</v>
      </c>
      <c r="J171" s="498">
        <v>60</v>
      </c>
      <c r="K171" s="499">
        <v>49</v>
      </c>
      <c r="L171" s="500">
        <v>34</v>
      </c>
      <c r="M171" s="501">
        <v>83</v>
      </c>
      <c r="N171" s="495">
        <v>22</v>
      </c>
      <c r="O171" s="496">
        <v>29</v>
      </c>
      <c r="P171" s="497">
        <v>51</v>
      </c>
      <c r="Q171" s="495">
        <v>7</v>
      </c>
      <c r="R171" s="496">
        <v>8</v>
      </c>
      <c r="S171" s="497">
        <v>15</v>
      </c>
      <c r="T171" s="495">
        <v>1</v>
      </c>
      <c r="U171" s="496">
        <v>4</v>
      </c>
      <c r="V171" s="502">
        <v>5</v>
      </c>
      <c r="W171" s="503">
        <v>429</v>
      </c>
    </row>
    <row r="172" spans="1:23" ht="18" customHeight="1" x14ac:dyDescent="0.3">
      <c r="A172" s="442" t="s">
        <v>250</v>
      </c>
      <c r="B172" s="495">
        <v>136</v>
      </c>
      <c r="C172" s="496">
        <v>116</v>
      </c>
      <c r="D172" s="497">
        <v>252</v>
      </c>
      <c r="E172" s="495">
        <v>72</v>
      </c>
      <c r="F172" s="496">
        <v>56</v>
      </c>
      <c r="G172" s="498">
        <v>128</v>
      </c>
      <c r="H172" s="499">
        <v>22</v>
      </c>
      <c r="I172" s="500">
        <v>25</v>
      </c>
      <c r="J172" s="498">
        <v>47</v>
      </c>
      <c r="K172" s="499">
        <v>50</v>
      </c>
      <c r="L172" s="500">
        <v>31</v>
      </c>
      <c r="M172" s="501">
        <v>81</v>
      </c>
      <c r="N172" s="495">
        <v>16</v>
      </c>
      <c r="O172" s="496">
        <v>19</v>
      </c>
      <c r="P172" s="497">
        <v>35</v>
      </c>
      <c r="Q172" s="495">
        <v>9</v>
      </c>
      <c r="R172" s="496">
        <v>5</v>
      </c>
      <c r="S172" s="497">
        <v>14</v>
      </c>
      <c r="T172" s="495">
        <v>8</v>
      </c>
      <c r="U172" s="496">
        <v>8</v>
      </c>
      <c r="V172" s="502">
        <v>16</v>
      </c>
      <c r="W172" s="503">
        <v>445</v>
      </c>
    </row>
    <row r="173" spans="1:23" ht="18" customHeight="1" x14ac:dyDescent="0.3">
      <c r="A173" s="442" t="s">
        <v>251</v>
      </c>
      <c r="B173" s="495">
        <v>11</v>
      </c>
      <c r="C173" s="496">
        <v>21</v>
      </c>
      <c r="D173" s="497">
        <v>32</v>
      </c>
      <c r="E173" s="495">
        <v>6</v>
      </c>
      <c r="F173" s="496">
        <v>5</v>
      </c>
      <c r="G173" s="498">
        <v>11</v>
      </c>
      <c r="H173" s="499">
        <v>3</v>
      </c>
      <c r="I173" s="500">
        <v>1</v>
      </c>
      <c r="J173" s="498">
        <v>4</v>
      </c>
      <c r="K173" s="499">
        <v>3</v>
      </c>
      <c r="L173" s="500">
        <v>4</v>
      </c>
      <c r="M173" s="501">
        <v>7</v>
      </c>
      <c r="N173" s="495">
        <v>2</v>
      </c>
      <c r="O173" s="496">
        <v>5</v>
      </c>
      <c r="P173" s="497">
        <v>7</v>
      </c>
      <c r="Q173" s="495">
        <v>0</v>
      </c>
      <c r="R173" s="496">
        <v>0</v>
      </c>
      <c r="S173" s="497">
        <v>0</v>
      </c>
      <c r="T173" s="495">
        <v>0</v>
      </c>
      <c r="U173" s="496">
        <v>0</v>
      </c>
      <c r="V173" s="502">
        <v>0</v>
      </c>
      <c r="W173" s="503">
        <v>50</v>
      </c>
    </row>
    <row r="174" spans="1:23" ht="18" customHeight="1" x14ac:dyDescent="0.3">
      <c r="A174" s="442" t="s">
        <v>252</v>
      </c>
      <c r="B174" s="495">
        <v>35</v>
      </c>
      <c r="C174" s="496">
        <v>28</v>
      </c>
      <c r="D174" s="497">
        <v>63</v>
      </c>
      <c r="E174" s="495">
        <v>28</v>
      </c>
      <c r="F174" s="496">
        <v>17</v>
      </c>
      <c r="G174" s="498">
        <v>45</v>
      </c>
      <c r="H174" s="499">
        <v>16</v>
      </c>
      <c r="I174" s="500">
        <v>2</v>
      </c>
      <c r="J174" s="498">
        <v>18</v>
      </c>
      <c r="K174" s="499">
        <v>12</v>
      </c>
      <c r="L174" s="500">
        <v>15</v>
      </c>
      <c r="M174" s="501">
        <v>27</v>
      </c>
      <c r="N174" s="495">
        <v>5</v>
      </c>
      <c r="O174" s="496">
        <v>10</v>
      </c>
      <c r="P174" s="497">
        <v>15</v>
      </c>
      <c r="Q174" s="495">
        <v>2</v>
      </c>
      <c r="R174" s="496">
        <v>3</v>
      </c>
      <c r="S174" s="497">
        <v>5</v>
      </c>
      <c r="T174" s="495">
        <v>3</v>
      </c>
      <c r="U174" s="496">
        <v>3</v>
      </c>
      <c r="V174" s="502">
        <v>6</v>
      </c>
      <c r="W174" s="503">
        <v>134</v>
      </c>
    </row>
    <row r="175" spans="1:23" ht="18" customHeight="1" x14ac:dyDescent="0.3">
      <c r="A175" s="442" t="s">
        <v>253</v>
      </c>
      <c r="B175" s="495">
        <v>14</v>
      </c>
      <c r="C175" s="496">
        <v>16</v>
      </c>
      <c r="D175" s="497">
        <v>30</v>
      </c>
      <c r="E175" s="495">
        <v>12</v>
      </c>
      <c r="F175" s="496">
        <v>9</v>
      </c>
      <c r="G175" s="498">
        <v>21</v>
      </c>
      <c r="H175" s="499">
        <v>2</v>
      </c>
      <c r="I175" s="500">
        <v>3</v>
      </c>
      <c r="J175" s="498">
        <v>5</v>
      </c>
      <c r="K175" s="499">
        <v>10</v>
      </c>
      <c r="L175" s="500">
        <v>6</v>
      </c>
      <c r="M175" s="501">
        <v>16</v>
      </c>
      <c r="N175" s="495">
        <v>3</v>
      </c>
      <c r="O175" s="496">
        <v>5</v>
      </c>
      <c r="P175" s="497">
        <v>8</v>
      </c>
      <c r="Q175" s="495">
        <v>0</v>
      </c>
      <c r="R175" s="496">
        <v>1</v>
      </c>
      <c r="S175" s="497">
        <v>1</v>
      </c>
      <c r="T175" s="495">
        <v>2</v>
      </c>
      <c r="U175" s="496">
        <v>0</v>
      </c>
      <c r="V175" s="502">
        <v>2</v>
      </c>
      <c r="W175" s="503">
        <v>62</v>
      </c>
    </row>
    <row r="176" spans="1:23" ht="18" customHeight="1" x14ac:dyDescent="0.3">
      <c r="A176" s="442" t="s">
        <v>254</v>
      </c>
      <c r="B176" s="495">
        <v>231</v>
      </c>
      <c r="C176" s="496">
        <v>236</v>
      </c>
      <c r="D176" s="497">
        <v>467</v>
      </c>
      <c r="E176" s="495">
        <v>116</v>
      </c>
      <c r="F176" s="496">
        <v>105</v>
      </c>
      <c r="G176" s="498">
        <v>221</v>
      </c>
      <c r="H176" s="499">
        <v>42</v>
      </c>
      <c r="I176" s="500">
        <v>32</v>
      </c>
      <c r="J176" s="498">
        <v>74</v>
      </c>
      <c r="K176" s="499">
        <v>74</v>
      </c>
      <c r="L176" s="500">
        <v>73</v>
      </c>
      <c r="M176" s="501">
        <v>147</v>
      </c>
      <c r="N176" s="495">
        <v>44</v>
      </c>
      <c r="O176" s="496">
        <v>42</v>
      </c>
      <c r="P176" s="497">
        <v>86</v>
      </c>
      <c r="Q176" s="495">
        <v>11</v>
      </c>
      <c r="R176" s="496">
        <v>9</v>
      </c>
      <c r="S176" s="497">
        <v>20</v>
      </c>
      <c r="T176" s="495">
        <v>2</v>
      </c>
      <c r="U176" s="496">
        <v>2</v>
      </c>
      <c r="V176" s="502">
        <v>4</v>
      </c>
      <c r="W176" s="503">
        <v>798</v>
      </c>
    </row>
    <row r="177" spans="1:23" ht="18" customHeight="1" x14ac:dyDescent="0.3">
      <c r="A177" s="442" t="s">
        <v>256</v>
      </c>
      <c r="B177" s="495">
        <v>156</v>
      </c>
      <c r="C177" s="496">
        <v>169</v>
      </c>
      <c r="D177" s="497">
        <v>325</v>
      </c>
      <c r="E177" s="495">
        <v>79</v>
      </c>
      <c r="F177" s="496">
        <v>77</v>
      </c>
      <c r="G177" s="498">
        <v>156</v>
      </c>
      <c r="H177" s="499">
        <v>26</v>
      </c>
      <c r="I177" s="500">
        <v>25</v>
      </c>
      <c r="J177" s="498">
        <v>51</v>
      </c>
      <c r="K177" s="499">
        <v>53</v>
      </c>
      <c r="L177" s="500">
        <v>52</v>
      </c>
      <c r="M177" s="501">
        <v>105</v>
      </c>
      <c r="N177" s="495">
        <v>34</v>
      </c>
      <c r="O177" s="496">
        <v>41</v>
      </c>
      <c r="P177" s="497">
        <v>75</v>
      </c>
      <c r="Q177" s="495">
        <v>4</v>
      </c>
      <c r="R177" s="496">
        <v>7</v>
      </c>
      <c r="S177" s="497">
        <v>11</v>
      </c>
      <c r="T177" s="495">
        <v>2</v>
      </c>
      <c r="U177" s="496">
        <v>2</v>
      </c>
      <c r="V177" s="502">
        <v>4</v>
      </c>
      <c r="W177" s="503">
        <v>571</v>
      </c>
    </row>
    <row r="178" spans="1:23" ht="18" customHeight="1" x14ac:dyDescent="0.3">
      <c r="A178" s="442" t="s">
        <v>255</v>
      </c>
      <c r="B178" s="495">
        <v>30</v>
      </c>
      <c r="C178" s="496">
        <v>16</v>
      </c>
      <c r="D178" s="497">
        <v>46</v>
      </c>
      <c r="E178" s="495">
        <v>20</v>
      </c>
      <c r="F178" s="496">
        <v>21</v>
      </c>
      <c r="G178" s="498">
        <v>41</v>
      </c>
      <c r="H178" s="499">
        <v>2</v>
      </c>
      <c r="I178" s="500">
        <v>3</v>
      </c>
      <c r="J178" s="498">
        <v>5</v>
      </c>
      <c r="K178" s="499">
        <v>18</v>
      </c>
      <c r="L178" s="500">
        <v>18</v>
      </c>
      <c r="M178" s="501">
        <v>36</v>
      </c>
      <c r="N178" s="495">
        <v>3</v>
      </c>
      <c r="O178" s="496">
        <v>5</v>
      </c>
      <c r="P178" s="497">
        <v>8</v>
      </c>
      <c r="Q178" s="495">
        <v>0</v>
      </c>
      <c r="R178" s="496">
        <v>5</v>
      </c>
      <c r="S178" s="497">
        <v>5</v>
      </c>
      <c r="T178" s="495">
        <v>2</v>
      </c>
      <c r="U178" s="496">
        <v>0</v>
      </c>
      <c r="V178" s="502">
        <v>2</v>
      </c>
      <c r="W178" s="503">
        <v>102</v>
      </c>
    </row>
    <row r="179" spans="1:23" ht="18" customHeight="1" x14ac:dyDescent="0.3">
      <c r="A179" s="442" t="s">
        <v>257</v>
      </c>
      <c r="B179" s="495">
        <v>35</v>
      </c>
      <c r="C179" s="496">
        <v>33</v>
      </c>
      <c r="D179" s="497">
        <v>68</v>
      </c>
      <c r="E179" s="495">
        <v>11</v>
      </c>
      <c r="F179" s="496">
        <v>7</v>
      </c>
      <c r="G179" s="498">
        <v>18</v>
      </c>
      <c r="H179" s="499">
        <v>3</v>
      </c>
      <c r="I179" s="500">
        <v>1</v>
      </c>
      <c r="J179" s="498">
        <v>4</v>
      </c>
      <c r="K179" s="499">
        <v>8</v>
      </c>
      <c r="L179" s="500">
        <v>6</v>
      </c>
      <c r="M179" s="501">
        <v>14</v>
      </c>
      <c r="N179" s="495">
        <v>5</v>
      </c>
      <c r="O179" s="496">
        <v>2</v>
      </c>
      <c r="P179" s="497">
        <v>7</v>
      </c>
      <c r="Q179" s="495">
        <v>3</v>
      </c>
      <c r="R179" s="496">
        <v>0</v>
      </c>
      <c r="S179" s="497">
        <v>3</v>
      </c>
      <c r="T179" s="495">
        <v>3</v>
      </c>
      <c r="U179" s="496">
        <v>0</v>
      </c>
      <c r="V179" s="502">
        <v>3</v>
      </c>
      <c r="W179" s="503">
        <v>99</v>
      </c>
    </row>
    <row r="180" spans="1:23" ht="18" customHeight="1" x14ac:dyDescent="0.3">
      <c r="A180" s="442" t="s">
        <v>258</v>
      </c>
      <c r="B180" s="495">
        <v>157</v>
      </c>
      <c r="C180" s="496">
        <v>143</v>
      </c>
      <c r="D180" s="497">
        <v>300</v>
      </c>
      <c r="E180" s="495">
        <v>51</v>
      </c>
      <c r="F180" s="496">
        <v>53</v>
      </c>
      <c r="G180" s="498">
        <v>104</v>
      </c>
      <c r="H180" s="499">
        <v>19</v>
      </c>
      <c r="I180" s="500">
        <v>22</v>
      </c>
      <c r="J180" s="498">
        <v>41</v>
      </c>
      <c r="K180" s="499">
        <v>32</v>
      </c>
      <c r="L180" s="500">
        <v>31</v>
      </c>
      <c r="M180" s="501">
        <v>63</v>
      </c>
      <c r="N180" s="495">
        <v>27</v>
      </c>
      <c r="O180" s="496">
        <v>31</v>
      </c>
      <c r="P180" s="497">
        <v>58</v>
      </c>
      <c r="Q180" s="495">
        <v>6</v>
      </c>
      <c r="R180" s="496">
        <v>4</v>
      </c>
      <c r="S180" s="497">
        <v>10</v>
      </c>
      <c r="T180" s="495">
        <v>5</v>
      </c>
      <c r="U180" s="496">
        <v>1</v>
      </c>
      <c r="V180" s="502">
        <v>6</v>
      </c>
      <c r="W180" s="503">
        <v>478</v>
      </c>
    </row>
    <row r="181" spans="1:23" ht="18" customHeight="1" x14ac:dyDescent="0.3">
      <c r="A181" s="442" t="s">
        <v>259</v>
      </c>
      <c r="B181" s="495">
        <v>393</v>
      </c>
      <c r="C181" s="496">
        <v>434</v>
      </c>
      <c r="D181" s="497">
        <v>827</v>
      </c>
      <c r="E181" s="495">
        <v>167</v>
      </c>
      <c r="F181" s="496">
        <v>125</v>
      </c>
      <c r="G181" s="498">
        <v>292</v>
      </c>
      <c r="H181" s="499">
        <v>52</v>
      </c>
      <c r="I181" s="500">
        <v>43</v>
      </c>
      <c r="J181" s="498">
        <v>95</v>
      </c>
      <c r="K181" s="499">
        <v>115</v>
      </c>
      <c r="L181" s="500">
        <v>82</v>
      </c>
      <c r="M181" s="501">
        <v>197</v>
      </c>
      <c r="N181" s="495">
        <v>73</v>
      </c>
      <c r="O181" s="496">
        <v>79</v>
      </c>
      <c r="P181" s="497">
        <v>152</v>
      </c>
      <c r="Q181" s="495">
        <v>21</v>
      </c>
      <c r="R181" s="496">
        <v>22</v>
      </c>
      <c r="S181" s="497">
        <v>43</v>
      </c>
      <c r="T181" s="495">
        <v>3</v>
      </c>
      <c r="U181" s="496">
        <v>2</v>
      </c>
      <c r="V181" s="502">
        <v>5</v>
      </c>
      <c r="W181" s="503">
        <v>1319</v>
      </c>
    </row>
    <row r="182" spans="1:23" ht="18" customHeight="1" x14ac:dyDescent="0.3">
      <c r="A182" s="442" t="s">
        <v>349</v>
      </c>
      <c r="B182" s="495">
        <v>5</v>
      </c>
      <c r="C182" s="496">
        <v>6</v>
      </c>
      <c r="D182" s="497">
        <v>11</v>
      </c>
      <c r="E182" s="495">
        <v>1</v>
      </c>
      <c r="F182" s="496">
        <v>1</v>
      </c>
      <c r="G182" s="498">
        <v>2</v>
      </c>
      <c r="H182" s="499">
        <v>1</v>
      </c>
      <c r="I182" s="500">
        <v>0</v>
      </c>
      <c r="J182" s="498">
        <v>1</v>
      </c>
      <c r="K182" s="499">
        <v>0</v>
      </c>
      <c r="L182" s="500">
        <v>1</v>
      </c>
      <c r="M182" s="501">
        <v>1</v>
      </c>
      <c r="N182" s="495">
        <v>1</v>
      </c>
      <c r="O182" s="496">
        <v>2</v>
      </c>
      <c r="P182" s="497">
        <v>3</v>
      </c>
      <c r="Q182" s="495">
        <v>0</v>
      </c>
      <c r="R182" s="496">
        <v>0</v>
      </c>
      <c r="S182" s="497">
        <v>0</v>
      </c>
      <c r="T182" s="495">
        <v>0</v>
      </c>
      <c r="U182" s="496">
        <v>0</v>
      </c>
      <c r="V182" s="502">
        <v>0</v>
      </c>
      <c r="W182" s="503">
        <v>16</v>
      </c>
    </row>
    <row r="183" spans="1:23" ht="18" customHeight="1" x14ac:dyDescent="0.3">
      <c r="A183" s="442" t="s">
        <v>260</v>
      </c>
      <c r="B183" s="495">
        <v>40</v>
      </c>
      <c r="C183" s="496">
        <v>23</v>
      </c>
      <c r="D183" s="497">
        <v>63</v>
      </c>
      <c r="E183" s="495">
        <v>18</v>
      </c>
      <c r="F183" s="496">
        <v>12</v>
      </c>
      <c r="G183" s="498">
        <v>30</v>
      </c>
      <c r="H183" s="499">
        <v>7</v>
      </c>
      <c r="I183" s="500">
        <v>7</v>
      </c>
      <c r="J183" s="498">
        <v>14</v>
      </c>
      <c r="K183" s="499">
        <v>11</v>
      </c>
      <c r="L183" s="500">
        <v>5</v>
      </c>
      <c r="M183" s="501">
        <v>16</v>
      </c>
      <c r="N183" s="495">
        <v>5</v>
      </c>
      <c r="O183" s="496">
        <v>6</v>
      </c>
      <c r="P183" s="497">
        <v>11</v>
      </c>
      <c r="Q183" s="495">
        <v>2</v>
      </c>
      <c r="R183" s="496">
        <v>1</v>
      </c>
      <c r="S183" s="497">
        <v>3</v>
      </c>
      <c r="T183" s="495">
        <v>0</v>
      </c>
      <c r="U183" s="496">
        <v>0</v>
      </c>
      <c r="V183" s="502">
        <v>0</v>
      </c>
      <c r="W183" s="503">
        <v>107</v>
      </c>
    </row>
    <row r="184" spans="1:23" ht="18" customHeight="1" x14ac:dyDescent="0.3">
      <c r="A184" s="442" t="s">
        <v>350</v>
      </c>
      <c r="B184" s="495">
        <v>20</v>
      </c>
      <c r="C184" s="496">
        <v>21</v>
      </c>
      <c r="D184" s="497">
        <v>41</v>
      </c>
      <c r="E184" s="495">
        <v>10</v>
      </c>
      <c r="F184" s="496">
        <v>9</v>
      </c>
      <c r="G184" s="498">
        <v>19</v>
      </c>
      <c r="H184" s="499">
        <v>5</v>
      </c>
      <c r="I184" s="500">
        <v>1</v>
      </c>
      <c r="J184" s="498">
        <v>6</v>
      </c>
      <c r="K184" s="499">
        <v>5</v>
      </c>
      <c r="L184" s="500">
        <v>8</v>
      </c>
      <c r="M184" s="501">
        <v>13</v>
      </c>
      <c r="N184" s="495">
        <v>4</v>
      </c>
      <c r="O184" s="496">
        <v>6</v>
      </c>
      <c r="P184" s="497">
        <v>10</v>
      </c>
      <c r="Q184" s="495">
        <v>0</v>
      </c>
      <c r="R184" s="496">
        <v>0</v>
      </c>
      <c r="S184" s="497">
        <v>0</v>
      </c>
      <c r="T184" s="495">
        <v>1</v>
      </c>
      <c r="U184" s="496">
        <v>0</v>
      </c>
      <c r="V184" s="502">
        <v>1</v>
      </c>
      <c r="W184" s="503">
        <v>71</v>
      </c>
    </row>
    <row r="185" spans="1:23" ht="16.5" customHeight="1" x14ac:dyDescent="0.3">
      <c r="A185" s="442" t="s">
        <v>208</v>
      </c>
      <c r="B185" s="495">
        <v>10</v>
      </c>
      <c r="C185" s="496">
        <v>11</v>
      </c>
      <c r="D185" s="497">
        <v>21</v>
      </c>
      <c r="E185" s="495">
        <v>4</v>
      </c>
      <c r="F185" s="496">
        <v>3</v>
      </c>
      <c r="G185" s="498">
        <v>7</v>
      </c>
      <c r="H185" s="499">
        <v>0</v>
      </c>
      <c r="I185" s="500">
        <v>0</v>
      </c>
      <c r="J185" s="498">
        <v>0</v>
      </c>
      <c r="K185" s="499">
        <v>4</v>
      </c>
      <c r="L185" s="500">
        <v>3</v>
      </c>
      <c r="M185" s="501">
        <v>7</v>
      </c>
      <c r="N185" s="495">
        <v>1</v>
      </c>
      <c r="O185" s="496">
        <v>2</v>
      </c>
      <c r="P185" s="497">
        <v>3</v>
      </c>
      <c r="Q185" s="495">
        <v>0</v>
      </c>
      <c r="R185" s="496">
        <v>0</v>
      </c>
      <c r="S185" s="497">
        <v>0</v>
      </c>
      <c r="T185" s="495">
        <v>0</v>
      </c>
      <c r="U185" s="496">
        <v>0</v>
      </c>
      <c r="V185" s="502">
        <v>0</v>
      </c>
      <c r="W185" s="503">
        <v>31</v>
      </c>
    </row>
    <row r="186" spans="1:23" ht="16.5" customHeight="1" x14ac:dyDescent="0.3">
      <c r="A186" s="442" t="s">
        <v>351</v>
      </c>
      <c r="B186" s="504">
        <v>518</v>
      </c>
      <c r="C186" s="505">
        <v>592</v>
      </c>
      <c r="D186" s="506">
        <v>1110</v>
      </c>
      <c r="E186" s="504">
        <v>304</v>
      </c>
      <c r="F186" s="505">
        <v>325</v>
      </c>
      <c r="G186" s="507">
        <v>629</v>
      </c>
      <c r="H186" s="508">
        <v>74</v>
      </c>
      <c r="I186" s="509">
        <v>67</v>
      </c>
      <c r="J186" s="507">
        <v>141</v>
      </c>
      <c r="K186" s="508">
        <v>230</v>
      </c>
      <c r="L186" s="509">
        <v>258</v>
      </c>
      <c r="M186" s="510">
        <v>488</v>
      </c>
      <c r="N186" s="504">
        <v>138</v>
      </c>
      <c r="O186" s="505">
        <v>145</v>
      </c>
      <c r="P186" s="506">
        <v>283</v>
      </c>
      <c r="Q186" s="504">
        <v>10</v>
      </c>
      <c r="R186" s="505">
        <v>6</v>
      </c>
      <c r="S186" s="506">
        <v>16</v>
      </c>
      <c r="T186" s="504">
        <v>7</v>
      </c>
      <c r="U186" s="505">
        <v>6</v>
      </c>
      <c r="V186" s="511">
        <v>13</v>
      </c>
      <c r="W186" s="512">
        <v>2051</v>
      </c>
    </row>
    <row r="187" spans="1:23" ht="23.25" customHeight="1" thickBot="1" x14ac:dyDescent="0.35">
      <c r="A187" s="443" t="s">
        <v>352</v>
      </c>
      <c r="B187" s="513">
        <v>4</v>
      </c>
      <c r="C187" s="514">
        <v>6</v>
      </c>
      <c r="D187" s="515">
        <v>10</v>
      </c>
      <c r="E187" s="513">
        <v>2</v>
      </c>
      <c r="F187" s="514">
        <v>1</v>
      </c>
      <c r="G187" s="516">
        <v>3</v>
      </c>
      <c r="H187" s="517">
        <v>1</v>
      </c>
      <c r="I187" s="518">
        <v>1</v>
      </c>
      <c r="J187" s="516">
        <v>2</v>
      </c>
      <c r="K187" s="517">
        <v>1</v>
      </c>
      <c r="L187" s="518">
        <v>0</v>
      </c>
      <c r="M187" s="519">
        <v>1</v>
      </c>
      <c r="N187" s="513">
        <v>1</v>
      </c>
      <c r="O187" s="514">
        <v>1</v>
      </c>
      <c r="P187" s="515">
        <v>2</v>
      </c>
      <c r="Q187" s="513">
        <v>0</v>
      </c>
      <c r="R187" s="514">
        <v>0</v>
      </c>
      <c r="S187" s="515">
        <v>0</v>
      </c>
      <c r="T187" s="513">
        <v>0</v>
      </c>
      <c r="U187" s="514">
        <v>0</v>
      </c>
      <c r="V187" s="520">
        <v>0</v>
      </c>
      <c r="W187" s="521">
        <v>15</v>
      </c>
    </row>
    <row r="188" spans="1:23" ht="23.25" customHeight="1" thickBot="1" x14ac:dyDescent="0.35">
      <c r="A188" s="57"/>
      <c r="B188" s="212">
        <v>103981</v>
      </c>
      <c r="C188" s="244">
        <v>110408</v>
      </c>
      <c r="D188" s="530">
        <v>214389</v>
      </c>
      <c r="E188" s="212">
        <v>58016</v>
      </c>
      <c r="F188" s="244">
        <v>50323</v>
      </c>
      <c r="G188" s="531">
        <v>108339</v>
      </c>
      <c r="H188" s="216">
        <v>20325</v>
      </c>
      <c r="I188" s="216">
        <v>14828</v>
      </c>
      <c r="J188" s="216">
        <v>35153</v>
      </c>
      <c r="K188" s="216">
        <v>37691</v>
      </c>
      <c r="L188" s="216">
        <v>35495</v>
      </c>
      <c r="M188" s="217">
        <v>73186</v>
      </c>
      <c r="N188" s="212">
        <v>23995</v>
      </c>
      <c r="O188" s="244">
        <v>27921</v>
      </c>
      <c r="P188" s="530">
        <v>51916</v>
      </c>
      <c r="Q188" s="212">
        <v>4985</v>
      </c>
      <c r="R188" s="244">
        <v>4125</v>
      </c>
      <c r="S188" s="530">
        <v>9110</v>
      </c>
      <c r="T188" s="212">
        <v>3640</v>
      </c>
      <c r="U188" s="244">
        <v>2433</v>
      </c>
      <c r="V188" s="532">
        <v>6073</v>
      </c>
      <c r="W188" s="212">
        <v>389827</v>
      </c>
    </row>
    <row r="189" spans="1:23" s="248" customFormat="1" ht="23.25" customHeight="1" x14ac:dyDescent="0.3">
      <c r="A189" s="57"/>
      <c r="K189" s="249"/>
    </row>
    <row r="190" spans="1:23" s="248" customFormat="1" x14ac:dyDescent="0.3">
      <c r="A190" s="258" t="s">
        <v>302</v>
      </c>
      <c r="B190" s="88" t="s">
        <v>303</v>
      </c>
      <c r="C190" s="257"/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</row>
    <row r="191" spans="1:23" s="248" customFormat="1" x14ac:dyDescent="0.3">
      <c r="A191" s="258"/>
      <c r="B191" s="88"/>
      <c r="C191" s="257"/>
      <c r="D191" s="257"/>
      <c r="E191" s="257"/>
      <c r="F191" s="257"/>
      <c r="G191" s="257"/>
      <c r="H191" s="257"/>
      <c r="I191" s="257"/>
      <c r="J191" s="257"/>
      <c r="K191" s="257"/>
      <c r="L191" s="257"/>
      <c r="M191" s="257"/>
      <c r="N191" s="257"/>
      <c r="O191" s="257"/>
      <c r="P191" s="257"/>
    </row>
    <row r="192" spans="1:23" ht="13" x14ac:dyDescent="0.3">
      <c r="B192" s="643" t="s">
        <v>370</v>
      </c>
      <c r="C192" s="643"/>
      <c r="D192" s="643"/>
      <c r="E192" s="643"/>
      <c r="F192" s="643"/>
      <c r="G192" s="643"/>
      <c r="H192" s="643"/>
      <c r="I192" s="643"/>
      <c r="J192" s="643"/>
      <c r="K192" s="643"/>
      <c r="L192" s="643"/>
      <c r="M192" s="643"/>
      <c r="N192" s="643"/>
      <c r="O192" s="643"/>
      <c r="P192" s="643"/>
      <c r="Q192" s="643"/>
      <c r="R192" s="643"/>
      <c r="S192" s="643"/>
      <c r="T192" s="643"/>
      <c r="U192" s="643"/>
      <c r="V192" s="643"/>
      <c r="W192" s="643"/>
    </row>
    <row r="193" spans="2:23" ht="13" x14ac:dyDescent="0.3">
      <c r="B193" s="590" t="s">
        <v>384</v>
      </c>
      <c r="C193" s="590"/>
      <c r="D193" s="590"/>
      <c r="E193" s="590"/>
      <c r="F193" s="590"/>
      <c r="G193" s="590"/>
      <c r="H193" s="590"/>
      <c r="I193" s="590"/>
      <c r="J193" s="590"/>
      <c r="K193" s="590"/>
      <c r="L193" s="590"/>
      <c r="M193" s="590"/>
      <c r="N193" s="590"/>
      <c r="O193" s="590"/>
      <c r="P193" s="590"/>
      <c r="Q193" s="590"/>
      <c r="R193" s="590"/>
      <c r="S193" s="590"/>
      <c r="T193" s="590"/>
      <c r="U193" s="590"/>
      <c r="V193" s="590"/>
      <c r="W193" s="590"/>
    </row>
    <row r="194" spans="2:23" x14ac:dyDescent="0.3">
      <c r="K194" s="58"/>
    </row>
  </sheetData>
  <mergeCells count="12">
    <mergeCell ref="B193:W193"/>
    <mergeCell ref="N6:P6"/>
    <mergeCell ref="Q6:S6"/>
    <mergeCell ref="T6:V6"/>
    <mergeCell ref="W6:W7"/>
    <mergeCell ref="B192:W192"/>
    <mergeCell ref="B2:V2"/>
    <mergeCell ref="B4:V4"/>
    <mergeCell ref="B6:D6"/>
    <mergeCell ref="E6:G6"/>
    <mergeCell ref="H6:J6"/>
    <mergeCell ref="K6:M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36"/>
  <sheetViews>
    <sheetView topLeftCell="A22" zoomScaleNormal="100" zoomScaleSheetLayoutView="100" zoomScalePageLayoutView="70" workbookViewId="0">
      <selection activeCell="B35" sqref="B35:W35"/>
    </sheetView>
  </sheetViews>
  <sheetFormatPr baseColWidth="10" defaultColWidth="11.453125" defaultRowHeight="12" x14ac:dyDescent="0.3"/>
  <cols>
    <col min="1" max="1" width="28" style="29" customWidth="1"/>
    <col min="2" max="2" width="7.1796875" style="29" customWidth="1"/>
    <col min="3" max="3" width="7.54296875" style="29" customWidth="1"/>
    <col min="4" max="22" width="7.1796875" style="29" customWidth="1"/>
    <col min="23" max="23" width="7.453125" style="29" customWidth="1"/>
    <col min="24" max="16384" width="11.453125" style="29"/>
  </cols>
  <sheetData>
    <row r="2" spans="1:23" ht="21" x14ac:dyDescent="0.5">
      <c r="A2" s="250"/>
      <c r="B2" s="599" t="s">
        <v>310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</row>
    <row r="3" spans="1:23" ht="13" x14ac:dyDescent="0.3">
      <c r="U3" s="55" t="s">
        <v>276</v>
      </c>
    </row>
    <row r="4" spans="1:23" ht="14.5" x14ac:dyDescent="0.35">
      <c r="B4" s="599" t="s">
        <v>376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</row>
    <row r="5" spans="1:23" ht="12.5" thickBot="1" x14ac:dyDescent="0.35"/>
    <row r="6" spans="1:23" ht="12.5" thickTop="1" x14ac:dyDescent="0.3">
      <c r="B6" s="632" t="s">
        <v>37</v>
      </c>
      <c r="C6" s="633"/>
      <c r="D6" s="634"/>
      <c r="E6" s="635" t="s">
        <v>49</v>
      </c>
      <c r="F6" s="636"/>
      <c r="G6" s="636"/>
      <c r="H6" s="637" t="s">
        <v>299</v>
      </c>
      <c r="I6" s="637"/>
      <c r="J6" s="637"/>
      <c r="K6" s="637" t="s">
        <v>10</v>
      </c>
      <c r="L6" s="637"/>
      <c r="M6" s="638"/>
      <c r="N6" s="639" t="s">
        <v>12</v>
      </c>
      <c r="O6" s="633"/>
      <c r="P6" s="640"/>
      <c r="Q6" s="639" t="s">
        <v>300</v>
      </c>
      <c r="R6" s="633"/>
      <c r="S6" s="640"/>
      <c r="T6" s="639" t="s">
        <v>301</v>
      </c>
      <c r="U6" s="633"/>
      <c r="V6" s="640"/>
      <c r="W6" s="644" t="s">
        <v>15</v>
      </c>
    </row>
    <row r="7" spans="1:23" ht="12.5" thickBot="1" x14ac:dyDescent="0.35">
      <c r="B7" s="237" t="s">
        <v>38</v>
      </c>
      <c r="C7" s="238" t="s">
        <v>39</v>
      </c>
      <c r="D7" s="239" t="s">
        <v>44</v>
      </c>
      <c r="E7" s="240" t="s">
        <v>38</v>
      </c>
      <c r="F7" s="238" t="s">
        <v>39</v>
      </c>
      <c r="G7" s="241" t="s">
        <v>44</v>
      </c>
      <c r="H7" s="245" t="s">
        <v>38</v>
      </c>
      <c r="I7" s="245" t="s">
        <v>39</v>
      </c>
      <c r="J7" s="246" t="s">
        <v>44</v>
      </c>
      <c r="K7" s="245" t="s">
        <v>38</v>
      </c>
      <c r="L7" s="245" t="s">
        <v>39</v>
      </c>
      <c r="M7" s="247" t="s">
        <v>44</v>
      </c>
      <c r="N7" s="242" t="s">
        <v>38</v>
      </c>
      <c r="O7" s="238" t="s">
        <v>39</v>
      </c>
      <c r="P7" s="243" t="s">
        <v>44</v>
      </c>
      <c r="Q7" s="242" t="s">
        <v>38</v>
      </c>
      <c r="R7" s="238" t="s">
        <v>39</v>
      </c>
      <c r="S7" s="243" t="s">
        <v>44</v>
      </c>
      <c r="T7" s="242" t="s">
        <v>38</v>
      </c>
      <c r="U7" s="238" t="s">
        <v>39</v>
      </c>
      <c r="V7" s="243" t="s">
        <v>44</v>
      </c>
      <c r="W7" s="645"/>
    </row>
    <row r="8" spans="1:23" ht="23.25" customHeight="1" x14ac:dyDescent="0.3">
      <c r="A8" s="56" t="s">
        <v>312</v>
      </c>
      <c r="B8" s="488">
        <v>3428</v>
      </c>
      <c r="C8" s="487">
        <v>3660</v>
      </c>
      <c r="D8" s="489">
        <v>7088</v>
      </c>
      <c r="E8" s="488">
        <v>2293</v>
      </c>
      <c r="F8" s="487">
        <v>1949</v>
      </c>
      <c r="G8" s="490">
        <v>4242</v>
      </c>
      <c r="H8" s="491">
        <v>727</v>
      </c>
      <c r="I8" s="486">
        <v>520</v>
      </c>
      <c r="J8" s="490">
        <v>1247</v>
      </c>
      <c r="K8" s="491">
        <v>1566</v>
      </c>
      <c r="L8" s="486">
        <v>1429</v>
      </c>
      <c r="M8" s="492">
        <v>2995</v>
      </c>
      <c r="N8" s="488">
        <v>896</v>
      </c>
      <c r="O8" s="487">
        <v>1043</v>
      </c>
      <c r="P8" s="489">
        <v>1939</v>
      </c>
      <c r="Q8" s="488">
        <v>171</v>
      </c>
      <c r="R8" s="487">
        <v>134</v>
      </c>
      <c r="S8" s="489">
        <v>305</v>
      </c>
      <c r="T8" s="488">
        <v>75</v>
      </c>
      <c r="U8" s="487">
        <v>64</v>
      </c>
      <c r="V8" s="489">
        <v>139</v>
      </c>
      <c r="W8" s="489">
        <v>13713</v>
      </c>
    </row>
    <row r="9" spans="1:23" ht="23.25" customHeight="1" x14ac:dyDescent="0.3">
      <c r="A9" s="56" t="s">
        <v>313</v>
      </c>
      <c r="B9" s="495">
        <v>2315</v>
      </c>
      <c r="C9" s="496">
        <v>3122</v>
      </c>
      <c r="D9" s="497">
        <v>5437</v>
      </c>
      <c r="E9" s="495">
        <v>1270</v>
      </c>
      <c r="F9" s="496">
        <v>1382</v>
      </c>
      <c r="G9" s="498">
        <v>2652</v>
      </c>
      <c r="H9" s="499">
        <v>416</v>
      </c>
      <c r="I9" s="500">
        <v>302</v>
      </c>
      <c r="J9" s="498">
        <v>718</v>
      </c>
      <c r="K9" s="499">
        <v>854</v>
      </c>
      <c r="L9" s="500">
        <v>1080</v>
      </c>
      <c r="M9" s="501">
        <v>1934</v>
      </c>
      <c r="N9" s="495">
        <v>671</v>
      </c>
      <c r="O9" s="496">
        <v>855</v>
      </c>
      <c r="P9" s="497">
        <v>1526</v>
      </c>
      <c r="Q9" s="495">
        <v>116</v>
      </c>
      <c r="R9" s="496">
        <v>97</v>
      </c>
      <c r="S9" s="497">
        <v>213</v>
      </c>
      <c r="T9" s="495">
        <v>50</v>
      </c>
      <c r="U9" s="496">
        <v>39</v>
      </c>
      <c r="V9" s="497">
        <v>89</v>
      </c>
      <c r="W9" s="497">
        <v>9917</v>
      </c>
    </row>
    <row r="10" spans="1:23" ht="23.25" customHeight="1" x14ac:dyDescent="0.3">
      <c r="A10" s="56" t="s">
        <v>314</v>
      </c>
      <c r="B10" s="495">
        <v>1409</v>
      </c>
      <c r="C10" s="496">
        <v>1864</v>
      </c>
      <c r="D10" s="497">
        <v>3273</v>
      </c>
      <c r="E10" s="495">
        <v>898</v>
      </c>
      <c r="F10" s="496">
        <v>923</v>
      </c>
      <c r="G10" s="498">
        <v>1821</v>
      </c>
      <c r="H10" s="499">
        <v>257</v>
      </c>
      <c r="I10" s="500">
        <v>227</v>
      </c>
      <c r="J10" s="498">
        <v>484</v>
      </c>
      <c r="K10" s="499">
        <v>641</v>
      </c>
      <c r="L10" s="500">
        <v>696</v>
      </c>
      <c r="M10" s="501">
        <v>1337</v>
      </c>
      <c r="N10" s="495">
        <v>445</v>
      </c>
      <c r="O10" s="496">
        <v>569</v>
      </c>
      <c r="P10" s="497">
        <v>1014</v>
      </c>
      <c r="Q10" s="495">
        <v>79</v>
      </c>
      <c r="R10" s="496">
        <v>75</v>
      </c>
      <c r="S10" s="497">
        <v>154</v>
      </c>
      <c r="T10" s="495">
        <v>26</v>
      </c>
      <c r="U10" s="496">
        <v>25</v>
      </c>
      <c r="V10" s="497">
        <v>51</v>
      </c>
      <c r="W10" s="497">
        <v>6313</v>
      </c>
    </row>
    <row r="11" spans="1:23" ht="23.25" customHeight="1" x14ac:dyDescent="0.3">
      <c r="A11" s="56" t="s">
        <v>315</v>
      </c>
      <c r="B11" s="495">
        <v>1558</v>
      </c>
      <c r="C11" s="496">
        <v>2202</v>
      </c>
      <c r="D11" s="497">
        <v>3760</v>
      </c>
      <c r="E11" s="495">
        <v>844</v>
      </c>
      <c r="F11" s="496">
        <v>916</v>
      </c>
      <c r="G11" s="498">
        <v>1760</v>
      </c>
      <c r="H11" s="499">
        <v>262</v>
      </c>
      <c r="I11" s="500">
        <v>232</v>
      </c>
      <c r="J11" s="498">
        <v>494</v>
      </c>
      <c r="K11" s="499">
        <v>582</v>
      </c>
      <c r="L11" s="500">
        <v>684</v>
      </c>
      <c r="M11" s="501">
        <v>1266</v>
      </c>
      <c r="N11" s="495">
        <v>434</v>
      </c>
      <c r="O11" s="496">
        <v>705</v>
      </c>
      <c r="P11" s="497">
        <v>1139</v>
      </c>
      <c r="Q11" s="495">
        <v>43</v>
      </c>
      <c r="R11" s="496">
        <v>73</v>
      </c>
      <c r="S11" s="497">
        <v>116</v>
      </c>
      <c r="T11" s="495">
        <v>33</v>
      </c>
      <c r="U11" s="496">
        <v>22</v>
      </c>
      <c r="V11" s="497">
        <v>55</v>
      </c>
      <c r="W11" s="497">
        <v>6830</v>
      </c>
    </row>
    <row r="12" spans="1:23" ht="23.25" customHeight="1" x14ac:dyDescent="0.3">
      <c r="A12" s="56" t="s">
        <v>316</v>
      </c>
      <c r="B12" s="495">
        <v>1686</v>
      </c>
      <c r="C12" s="496">
        <v>2078</v>
      </c>
      <c r="D12" s="497">
        <v>3764</v>
      </c>
      <c r="E12" s="495">
        <v>959</v>
      </c>
      <c r="F12" s="496">
        <v>869</v>
      </c>
      <c r="G12" s="498">
        <v>1828</v>
      </c>
      <c r="H12" s="499">
        <v>303</v>
      </c>
      <c r="I12" s="500">
        <v>255</v>
      </c>
      <c r="J12" s="498">
        <v>558</v>
      </c>
      <c r="K12" s="499">
        <v>656</v>
      </c>
      <c r="L12" s="500">
        <v>614</v>
      </c>
      <c r="M12" s="501">
        <v>1270</v>
      </c>
      <c r="N12" s="495">
        <v>422</v>
      </c>
      <c r="O12" s="496">
        <v>564</v>
      </c>
      <c r="P12" s="497">
        <v>986</v>
      </c>
      <c r="Q12" s="495">
        <v>59</v>
      </c>
      <c r="R12" s="496">
        <v>62</v>
      </c>
      <c r="S12" s="497">
        <v>121</v>
      </c>
      <c r="T12" s="495">
        <v>30</v>
      </c>
      <c r="U12" s="496">
        <v>39</v>
      </c>
      <c r="V12" s="497">
        <v>69</v>
      </c>
      <c r="W12" s="497">
        <v>6768</v>
      </c>
    </row>
    <row r="13" spans="1:23" ht="23.25" customHeight="1" x14ac:dyDescent="0.3">
      <c r="A13" s="56" t="s">
        <v>317</v>
      </c>
      <c r="B13" s="495">
        <v>2185</v>
      </c>
      <c r="C13" s="496">
        <v>2809</v>
      </c>
      <c r="D13" s="497">
        <v>4994</v>
      </c>
      <c r="E13" s="495">
        <v>1391</v>
      </c>
      <c r="F13" s="496">
        <v>1388</v>
      </c>
      <c r="G13" s="498">
        <v>2779</v>
      </c>
      <c r="H13" s="499">
        <v>412</v>
      </c>
      <c r="I13" s="500">
        <v>315</v>
      </c>
      <c r="J13" s="498">
        <v>727</v>
      </c>
      <c r="K13" s="499">
        <v>979</v>
      </c>
      <c r="L13" s="500">
        <v>1073</v>
      </c>
      <c r="M13" s="501">
        <v>2052</v>
      </c>
      <c r="N13" s="495">
        <v>564</v>
      </c>
      <c r="O13" s="496">
        <v>732</v>
      </c>
      <c r="P13" s="497">
        <v>1296</v>
      </c>
      <c r="Q13" s="495">
        <v>34</v>
      </c>
      <c r="R13" s="496">
        <v>33</v>
      </c>
      <c r="S13" s="497">
        <v>67</v>
      </c>
      <c r="T13" s="495">
        <v>46</v>
      </c>
      <c r="U13" s="496">
        <v>45</v>
      </c>
      <c r="V13" s="497">
        <v>91</v>
      </c>
      <c r="W13" s="497">
        <v>9227</v>
      </c>
    </row>
    <row r="14" spans="1:23" ht="23.25" customHeight="1" x14ac:dyDescent="0.3">
      <c r="A14" s="56" t="s">
        <v>318</v>
      </c>
      <c r="B14" s="495">
        <v>1574</v>
      </c>
      <c r="C14" s="496">
        <v>2224</v>
      </c>
      <c r="D14" s="497">
        <v>3798</v>
      </c>
      <c r="E14" s="495">
        <v>894</v>
      </c>
      <c r="F14" s="496">
        <v>1003</v>
      </c>
      <c r="G14" s="498">
        <v>1897</v>
      </c>
      <c r="H14" s="499">
        <v>260</v>
      </c>
      <c r="I14" s="500">
        <v>225</v>
      </c>
      <c r="J14" s="498">
        <v>485</v>
      </c>
      <c r="K14" s="499">
        <v>634</v>
      </c>
      <c r="L14" s="500">
        <v>778</v>
      </c>
      <c r="M14" s="501">
        <v>1412</v>
      </c>
      <c r="N14" s="495">
        <v>412</v>
      </c>
      <c r="O14" s="496">
        <v>707</v>
      </c>
      <c r="P14" s="497">
        <v>1119</v>
      </c>
      <c r="Q14" s="495">
        <v>42</v>
      </c>
      <c r="R14" s="496">
        <v>44</v>
      </c>
      <c r="S14" s="497">
        <v>86</v>
      </c>
      <c r="T14" s="495">
        <v>16</v>
      </c>
      <c r="U14" s="496">
        <v>25</v>
      </c>
      <c r="V14" s="497">
        <v>41</v>
      </c>
      <c r="W14" s="497">
        <v>6941</v>
      </c>
    </row>
    <row r="15" spans="1:23" ht="23.25" customHeight="1" x14ac:dyDescent="0.3">
      <c r="A15" s="56" t="s">
        <v>319</v>
      </c>
      <c r="B15" s="495">
        <v>3401</v>
      </c>
      <c r="C15" s="496">
        <v>3754</v>
      </c>
      <c r="D15" s="497">
        <v>7155</v>
      </c>
      <c r="E15" s="495">
        <v>1784</v>
      </c>
      <c r="F15" s="496">
        <v>1798</v>
      </c>
      <c r="G15" s="498">
        <v>3582</v>
      </c>
      <c r="H15" s="499">
        <v>573</v>
      </c>
      <c r="I15" s="500">
        <v>508</v>
      </c>
      <c r="J15" s="498">
        <v>1081</v>
      </c>
      <c r="K15" s="499">
        <v>1211</v>
      </c>
      <c r="L15" s="500">
        <v>1290</v>
      </c>
      <c r="M15" s="501">
        <v>2501</v>
      </c>
      <c r="N15" s="495">
        <v>823</v>
      </c>
      <c r="O15" s="496">
        <v>1002</v>
      </c>
      <c r="P15" s="497">
        <v>1825</v>
      </c>
      <c r="Q15" s="495">
        <v>80</v>
      </c>
      <c r="R15" s="496">
        <v>70</v>
      </c>
      <c r="S15" s="497">
        <v>150</v>
      </c>
      <c r="T15" s="495">
        <v>61</v>
      </c>
      <c r="U15" s="496">
        <v>63</v>
      </c>
      <c r="V15" s="497">
        <v>124</v>
      </c>
      <c r="W15" s="497">
        <v>12836</v>
      </c>
    </row>
    <row r="16" spans="1:23" ht="23.25" customHeight="1" x14ac:dyDescent="0.3">
      <c r="A16" s="56" t="s">
        <v>320</v>
      </c>
      <c r="B16" s="495">
        <v>1529</v>
      </c>
      <c r="C16" s="496">
        <v>1850</v>
      </c>
      <c r="D16" s="497">
        <v>3379</v>
      </c>
      <c r="E16" s="495">
        <v>903</v>
      </c>
      <c r="F16" s="496">
        <v>837</v>
      </c>
      <c r="G16" s="498">
        <v>1740</v>
      </c>
      <c r="H16" s="499">
        <v>280</v>
      </c>
      <c r="I16" s="500">
        <v>229</v>
      </c>
      <c r="J16" s="498">
        <v>509</v>
      </c>
      <c r="K16" s="499">
        <v>623</v>
      </c>
      <c r="L16" s="500">
        <v>608</v>
      </c>
      <c r="M16" s="501">
        <v>1231</v>
      </c>
      <c r="N16" s="495">
        <v>376</v>
      </c>
      <c r="O16" s="496">
        <v>507</v>
      </c>
      <c r="P16" s="497">
        <v>883</v>
      </c>
      <c r="Q16" s="495">
        <v>50</v>
      </c>
      <c r="R16" s="496">
        <v>44</v>
      </c>
      <c r="S16" s="497">
        <v>94</v>
      </c>
      <c r="T16" s="495">
        <v>24</v>
      </c>
      <c r="U16" s="496">
        <v>26</v>
      </c>
      <c r="V16" s="497">
        <v>50</v>
      </c>
      <c r="W16" s="497">
        <v>6146</v>
      </c>
    </row>
    <row r="17" spans="1:23" ht="23.25" customHeight="1" x14ac:dyDescent="0.3">
      <c r="A17" s="56" t="s">
        <v>321</v>
      </c>
      <c r="B17" s="495">
        <v>4437</v>
      </c>
      <c r="C17" s="496">
        <v>5149</v>
      </c>
      <c r="D17" s="497">
        <v>9586</v>
      </c>
      <c r="E17" s="495">
        <v>1905</v>
      </c>
      <c r="F17" s="496">
        <v>1741</v>
      </c>
      <c r="G17" s="498">
        <v>3646</v>
      </c>
      <c r="H17" s="499">
        <v>674</v>
      </c>
      <c r="I17" s="500">
        <v>486</v>
      </c>
      <c r="J17" s="498">
        <v>1160</v>
      </c>
      <c r="K17" s="499">
        <v>1231</v>
      </c>
      <c r="L17" s="500">
        <v>1255</v>
      </c>
      <c r="M17" s="501">
        <v>2486</v>
      </c>
      <c r="N17" s="495">
        <v>1050</v>
      </c>
      <c r="O17" s="496">
        <v>1249</v>
      </c>
      <c r="P17" s="497">
        <v>2299</v>
      </c>
      <c r="Q17" s="495">
        <v>172</v>
      </c>
      <c r="R17" s="496">
        <v>173</v>
      </c>
      <c r="S17" s="497">
        <v>345</v>
      </c>
      <c r="T17" s="495">
        <v>109</v>
      </c>
      <c r="U17" s="496">
        <v>103</v>
      </c>
      <c r="V17" s="497">
        <v>212</v>
      </c>
      <c r="W17" s="497">
        <v>16088</v>
      </c>
    </row>
    <row r="18" spans="1:23" ht="23.25" customHeight="1" x14ac:dyDescent="0.3">
      <c r="A18" s="56" t="s">
        <v>322</v>
      </c>
      <c r="B18" s="495">
        <v>4604</v>
      </c>
      <c r="C18" s="496">
        <v>5622</v>
      </c>
      <c r="D18" s="497">
        <v>10226</v>
      </c>
      <c r="E18" s="495">
        <v>2165</v>
      </c>
      <c r="F18" s="496">
        <v>1776</v>
      </c>
      <c r="G18" s="498">
        <v>3941</v>
      </c>
      <c r="H18" s="499">
        <v>821</v>
      </c>
      <c r="I18" s="500">
        <v>593</v>
      </c>
      <c r="J18" s="498">
        <v>1414</v>
      </c>
      <c r="K18" s="499">
        <v>1344</v>
      </c>
      <c r="L18" s="500">
        <v>1183</v>
      </c>
      <c r="M18" s="501">
        <v>2527</v>
      </c>
      <c r="N18" s="495">
        <v>1064</v>
      </c>
      <c r="O18" s="496">
        <v>1207</v>
      </c>
      <c r="P18" s="497">
        <v>2271</v>
      </c>
      <c r="Q18" s="495">
        <v>189</v>
      </c>
      <c r="R18" s="496">
        <v>182</v>
      </c>
      <c r="S18" s="497">
        <v>371</v>
      </c>
      <c r="T18" s="495">
        <v>183</v>
      </c>
      <c r="U18" s="496">
        <v>113</v>
      </c>
      <c r="V18" s="497">
        <v>296</v>
      </c>
      <c r="W18" s="497">
        <v>17105</v>
      </c>
    </row>
    <row r="19" spans="1:23" ht="23.25" customHeight="1" x14ac:dyDescent="0.3">
      <c r="A19" s="56" t="s">
        <v>323</v>
      </c>
      <c r="B19" s="495">
        <v>2914</v>
      </c>
      <c r="C19" s="496">
        <v>3419</v>
      </c>
      <c r="D19" s="497">
        <v>6333</v>
      </c>
      <c r="E19" s="495">
        <v>1511</v>
      </c>
      <c r="F19" s="496">
        <v>1281</v>
      </c>
      <c r="G19" s="498">
        <v>2792</v>
      </c>
      <c r="H19" s="499">
        <v>580</v>
      </c>
      <c r="I19" s="500">
        <v>451</v>
      </c>
      <c r="J19" s="498">
        <v>1031</v>
      </c>
      <c r="K19" s="499">
        <v>931</v>
      </c>
      <c r="L19" s="500">
        <v>830</v>
      </c>
      <c r="M19" s="501">
        <v>1761</v>
      </c>
      <c r="N19" s="495">
        <v>641</v>
      </c>
      <c r="O19" s="496">
        <v>774</v>
      </c>
      <c r="P19" s="497">
        <v>1415</v>
      </c>
      <c r="Q19" s="495">
        <v>132</v>
      </c>
      <c r="R19" s="496">
        <v>120</v>
      </c>
      <c r="S19" s="497">
        <v>252</v>
      </c>
      <c r="T19" s="495">
        <v>62</v>
      </c>
      <c r="U19" s="496">
        <v>46</v>
      </c>
      <c r="V19" s="497">
        <v>108</v>
      </c>
      <c r="W19" s="497">
        <v>10900</v>
      </c>
    </row>
    <row r="20" spans="1:23" ht="23.25" customHeight="1" x14ac:dyDescent="0.3">
      <c r="A20" s="56" t="s">
        <v>324</v>
      </c>
      <c r="B20" s="495">
        <v>5185</v>
      </c>
      <c r="C20" s="496">
        <v>5956</v>
      </c>
      <c r="D20" s="497">
        <v>11141</v>
      </c>
      <c r="E20" s="495">
        <v>2872</v>
      </c>
      <c r="F20" s="496">
        <v>2378</v>
      </c>
      <c r="G20" s="498">
        <v>5250</v>
      </c>
      <c r="H20" s="499">
        <v>1097</v>
      </c>
      <c r="I20" s="500">
        <v>754</v>
      </c>
      <c r="J20" s="498">
        <v>1851</v>
      </c>
      <c r="K20" s="499">
        <v>1775</v>
      </c>
      <c r="L20" s="500">
        <v>1624</v>
      </c>
      <c r="M20" s="501">
        <v>3399</v>
      </c>
      <c r="N20" s="495">
        <v>1177</v>
      </c>
      <c r="O20" s="496">
        <v>1478</v>
      </c>
      <c r="P20" s="497">
        <v>2655</v>
      </c>
      <c r="Q20" s="495">
        <v>251</v>
      </c>
      <c r="R20" s="496">
        <v>180</v>
      </c>
      <c r="S20" s="497">
        <v>431</v>
      </c>
      <c r="T20" s="495">
        <v>193</v>
      </c>
      <c r="U20" s="496">
        <v>116</v>
      </c>
      <c r="V20" s="497">
        <v>309</v>
      </c>
      <c r="W20" s="497">
        <v>19786</v>
      </c>
    </row>
    <row r="21" spans="1:23" ht="23.25" customHeight="1" x14ac:dyDescent="0.3">
      <c r="A21" s="56" t="s">
        <v>325</v>
      </c>
      <c r="B21" s="495">
        <v>1845</v>
      </c>
      <c r="C21" s="496">
        <v>2305</v>
      </c>
      <c r="D21" s="497">
        <v>4150</v>
      </c>
      <c r="E21" s="495">
        <v>861</v>
      </c>
      <c r="F21" s="496">
        <v>788</v>
      </c>
      <c r="G21" s="498">
        <v>1649</v>
      </c>
      <c r="H21" s="499">
        <v>332</v>
      </c>
      <c r="I21" s="500">
        <v>263</v>
      </c>
      <c r="J21" s="498">
        <v>595</v>
      </c>
      <c r="K21" s="499">
        <v>529</v>
      </c>
      <c r="L21" s="500">
        <v>525</v>
      </c>
      <c r="M21" s="501">
        <v>1054</v>
      </c>
      <c r="N21" s="495">
        <v>431</v>
      </c>
      <c r="O21" s="496">
        <v>575</v>
      </c>
      <c r="P21" s="497">
        <v>1006</v>
      </c>
      <c r="Q21" s="495">
        <v>56</v>
      </c>
      <c r="R21" s="496">
        <v>53</v>
      </c>
      <c r="S21" s="497">
        <v>109</v>
      </c>
      <c r="T21" s="495">
        <v>49</v>
      </c>
      <c r="U21" s="496">
        <v>28</v>
      </c>
      <c r="V21" s="497">
        <v>77</v>
      </c>
      <c r="W21" s="497">
        <v>6991</v>
      </c>
    </row>
    <row r="22" spans="1:23" ht="23.25" customHeight="1" x14ac:dyDescent="0.3">
      <c r="A22" s="56" t="s">
        <v>326</v>
      </c>
      <c r="B22" s="495">
        <v>3071</v>
      </c>
      <c r="C22" s="496">
        <v>3763</v>
      </c>
      <c r="D22" s="497">
        <v>6834</v>
      </c>
      <c r="E22" s="495">
        <v>1598</v>
      </c>
      <c r="F22" s="496">
        <v>1479</v>
      </c>
      <c r="G22" s="498">
        <v>3077</v>
      </c>
      <c r="H22" s="499">
        <v>587</v>
      </c>
      <c r="I22" s="500">
        <v>433</v>
      </c>
      <c r="J22" s="498">
        <v>1020</v>
      </c>
      <c r="K22" s="499">
        <v>1011</v>
      </c>
      <c r="L22" s="500">
        <v>1046</v>
      </c>
      <c r="M22" s="501">
        <v>2057</v>
      </c>
      <c r="N22" s="495">
        <v>796</v>
      </c>
      <c r="O22" s="496">
        <v>1028</v>
      </c>
      <c r="P22" s="497">
        <v>1824</v>
      </c>
      <c r="Q22" s="495">
        <v>75</v>
      </c>
      <c r="R22" s="496">
        <v>90</v>
      </c>
      <c r="S22" s="497">
        <v>165</v>
      </c>
      <c r="T22" s="495">
        <v>80</v>
      </c>
      <c r="U22" s="496">
        <v>87</v>
      </c>
      <c r="V22" s="497">
        <v>167</v>
      </c>
      <c r="W22" s="497">
        <v>12067</v>
      </c>
    </row>
    <row r="23" spans="1:23" ht="23.25" customHeight="1" x14ac:dyDescent="0.3">
      <c r="A23" s="56" t="s">
        <v>327</v>
      </c>
      <c r="B23" s="495">
        <v>2623</v>
      </c>
      <c r="C23" s="496">
        <v>2832</v>
      </c>
      <c r="D23" s="497">
        <v>5455</v>
      </c>
      <c r="E23" s="495">
        <v>1295</v>
      </c>
      <c r="F23" s="496">
        <v>1182</v>
      </c>
      <c r="G23" s="498">
        <v>2477</v>
      </c>
      <c r="H23" s="499">
        <v>458</v>
      </c>
      <c r="I23" s="500">
        <v>351</v>
      </c>
      <c r="J23" s="498">
        <v>809</v>
      </c>
      <c r="K23" s="499">
        <v>837</v>
      </c>
      <c r="L23" s="500">
        <v>831</v>
      </c>
      <c r="M23" s="501">
        <v>1668</v>
      </c>
      <c r="N23" s="495">
        <v>634</v>
      </c>
      <c r="O23" s="496">
        <v>693</v>
      </c>
      <c r="P23" s="497">
        <v>1327</v>
      </c>
      <c r="Q23" s="495">
        <v>94</v>
      </c>
      <c r="R23" s="496">
        <v>85</v>
      </c>
      <c r="S23" s="497">
        <v>179</v>
      </c>
      <c r="T23" s="495">
        <v>86</v>
      </c>
      <c r="U23" s="496">
        <v>75</v>
      </c>
      <c r="V23" s="497">
        <v>161</v>
      </c>
      <c r="W23" s="497">
        <v>9599</v>
      </c>
    </row>
    <row r="24" spans="1:23" ht="23.25" customHeight="1" x14ac:dyDescent="0.3">
      <c r="A24" s="56" t="s">
        <v>328</v>
      </c>
      <c r="B24" s="495">
        <v>3399</v>
      </c>
      <c r="C24" s="496">
        <v>3607</v>
      </c>
      <c r="D24" s="497">
        <v>7006</v>
      </c>
      <c r="E24" s="495">
        <v>1455</v>
      </c>
      <c r="F24" s="496">
        <v>1187</v>
      </c>
      <c r="G24" s="498">
        <v>2642</v>
      </c>
      <c r="H24" s="499">
        <v>554</v>
      </c>
      <c r="I24" s="500">
        <v>400</v>
      </c>
      <c r="J24" s="498">
        <v>954</v>
      </c>
      <c r="K24" s="499">
        <v>901</v>
      </c>
      <c r="L24" s="500">
        <v>787</v>
      </c>
      <c r="M24" s="501">
        <v>1688</v>
      </c>
      <c r="N24" s="495">
        <v>748</v>
      </c>
      <c r="O24" s="496">
        <v>811</v>
      </c>
      <c r="P24" s="497">
        <v>1559</v>
      </c>
      <c r="Q24" s="495">
        <v>134</v>
      </c>
      <c r="R24" s="496">
        <v>73</v>
      </c>
      <c r="S24" s="497">
        <v>207</v>
      </c>
      <c r="T24" s="495">
        <v>75</v>
      </c>
      <c r="U24" s="496">
        <v>50</v>
      </c>
      <c r="V24" s="497">
        <v>125</v>
      </c>
      <c r="W24" s="497">
        <v>11539</v>
      </c>
    </row>
    <row r="25" spans="1:23" ht="23.25" customHeight="1" x14ac:dyDescent="0.3">
      <c r="A25" s="56" t="s">
        <v>329</v>
      </c>
      <c r="B25" s="495">
        <v>1931</v>
      </c>
      <c r="C25" s="496">
        <v>2177</v>
      </c>
      <c r="D25" s="497">
        <v>4108</v>
      </c>
      <c r="E25" s="495">
        <v>941</v>
      </c>
      <c r="F25" s="496">
        <v>773</v>
      </c>
      <c r="G25" s="498">
        <v>1714</v>
      </c>
      <c r="H25" s="499">
        <v>385</v>
      </c>
      <c r="I25" s="500">
        <v>270</v>
      </c>
      <c r="J25" s="498">
        <v>655</v>
      </c>
      <c r="K25" s="499">
        <v>556</v>
      </c>
      <c r="L25" s="500">
        <v>503</v>
      </c>
      <c r="M25" s="501">
        <v>1059</v>
      </c>
      <c r="N25" s="495">
        <v>416</v>
      </c>
      <c r="O25" s="496">
        <v>515</v>
      </c>
      <c r="P25" s="497">
        <v>931</v>
      </c>
      <c r="Q25" s="495">
        <v>60</v>
      </c>
      <c r="R25" s="496">
        <v>57</v>
      </c>
      <c r="S25" s="497">
        <v>117</v>
      </c>
      <c r="T25" s="495">
        <v>60</v>
      </c>
      <c r="U25" s="496">
        <v>35</v>
      </c>
      <c r="V25" s="497">
        <v>95</v>
      </c>
      <c r="W25" s="497">
        <v>6965</v>
      </c>
    </row>
    <row r="26" spans="1:23" ht="23.25" customHeight="1" x14ac:dyDescent="0.3">
      <c r="A26" s="56" t="s">
        <v>330</v>
      </c>
      <c r="B26" s="495">
        <v>1330</v>
      </c>
      <c r="C26" s="496">
        <v>1443</v>
      </c>
      <c r="D26" s="497">
        <v>2773</v>
      </c>
      <c r="E26" s="495">
        <v>582</v>
      </c>
      <c r="F26" s="496">
        <v>483</v>
      </c>
      <c r="G26" s="498">
        <v>1065</v>
      </c>
      <c r="H26" s="499">
        <v>232</v>
      </c>
      <c r="I26" s="500">
        <v>173</v>
      </c>
      <c r="J26" s="498">
        <v>405</v>
      </c>
      <c r="K26" s="499">
        <v>350</v>
      </c>
      <c r="L26" s="500">
        <v>310</v>
      </c>
      <c r="M26" s="501">
        <v>660</v>
      </c>
      <c r="N26" s="495">
        <v>302</v>
      </c>
      <c r="O26" s="496">
        <v>354</v>
      </c>
      <c r="P26" s="497">
        <v>656</v>
      </c>
      <c r="Q26" s="495">
        <v>36</v>
      </c>
      <c r="R26" s="496">
        <v>40</v>
      </c>
      <c r="S26" s="497">
        <v>76</v>
      </c>
      <c r="T26" s="495">
        <v>32</v>
      </c>
      <c r="U26" s="496">
        <v>24</v>
      </c>
      <c r="V26" s="497">
        <v>56</v>
      </c>
      <c r="W26" s="497">
        <v>4626</v>
      </c>
    </row>
    <row r="27" spans="1:23" ht="23.25" customHeight="1" x14ac:dyDescent="0.3">
      <c r="A27" s="56" t="s">
        <v>331</v>
      </c>
      <c r="B27" s="495">
        <v>2611</v>
      </c>
      <c r="C27" s="496">
        <v>2670</v>
      </c>
      <c r="D27" s="497">
        <v>5281</v>
      </c>
      <c r="E27" s="495">
        <v>1435</v>
      </c>
      <c r="F27" s="496">
        <v>1138</v>
      </c>
      <c r="G27" s="498">
        <v>2573</v>
      </c>
      <c r="H27" s="499">
        <v>562</v>
      </c>
      <c r="I27" s="500">
        <v>350</v>
      </c>
      <c r="J27" s="498">
        <v>912</v>
      </c>
      <c r="K27" s="499">
        <v>873</v>
      </c>
      <c r="L27" s="500">
        <v>788</v>
      </c>
      <c r="M27" s="501">
        <v>1661</v>
      </c>
      <c r="N27" s="495">
        <v>598</v>
      </c>
      <c r="O27" s="496">
        <v>691</v>
      </c>
      <c r="P27" s="497">
        <v>1289</v>
      </c>
      <c r="Q27" s="495">
        <v>105</v>
      </c>
      <c r="R27" s="496">
        <v>81</v>
      </c>
      <c r="S27" s="497">
        <v>186</v>
      </c>
      <c r="T27" s="495">
        <v>86</v>
      </c>
      <c r="U27" s="496">
        <v>70</v>
      </c>
      <c r="V27" s="497">
        <v>156</v>
      </c>
      <c r="W27" s="497">
        <v>9485</v>
      </c>
    </row>
    <row r="28" spans="1:23" ht="23.25" customHeight="1" x14ac:dyDescent="0.3">
      <c r="A28" s="56" t="s">
        <v>332</v>
      </c>
      <c r="B28" s="495">
        <v>637</v>
      </c>
      <c r="C28" s="496">
        <v>639</v>
      </c>
      <c r="D28" s="497">
        <v>1276</v>
      </c>
      <c r="E28" s="495">
        <v>369</v>
      </c>
      <c r="F28" s="496">
        <v>307</v>
      </c>
      <c r="G28" s="498">
        <v>676</v>
      </c>
      <c r="H28" s="499">
        <v>147</v>
      </c>
      <c r="I28" s="500">
        <v>98</v>
      </c>
      <c r="J28" s="498">
        <v>245</v>
      </c>
      <c r="K28" s="499">
        <v>222</v>
      </c>
      <c r="L28" s="500">
        <v>209</v>
      </c>
      <c r="M28" s="501">
        <v>431</v>
      </c>
      <c r="N28" s="495">
        <v>152</v>
      </c>
      <c r="O28" s="496">
        <v>165</v>
      </c>
      <c r="P28" s="497">
        <v>317</v>
      </c>
      <c r="Q28" s="495">
        <v>23</v>
      </c>
      <c r="R28" s="496">
        <v>30</v>
      </c>
      <c r="S28" s="497">
        <v>53</v>
      </c>
      <c r="T28" s="495">
        <v>15</v>
      </c>
      <c r="U28" s="496">
        <v>23</v>
      </c>
      <c r="V28" s="497">
        <v>38</v>
      </c>
      <c r="W28" s="497">
        <v>2360</v>
      </c>
    </row>
    <row r="29" spans="1:23" ht="23.25" customHeight="1" thickBot="1" x14ac:dyDescent="0.35">
      <c r="A29" s="56" t="s">
        <v>333</v>
      </c>
      <c r="B29" s="495">
        <v>828</v>
      </c>
      <c r="C29" s="496">
        <v>760</v>
      </c>
      <c r="D29" s="497">
        <v>1588</v>
      </c>
      <c r="E29" s="495">
        <v>403</v>
      </c>
      <c r="F29" s="496">
        <v>338</v>
      </c>
      <c r="G29" s="498">
        <v>741</v>
      </c>
      <c r="H29" s="499">
        <v>140</v>
      </c>
      <c r="I29" s="500">
        <v>120</v>
      </c>
      <c r="J29" s="498">
        <v>260</v>
      </c>
      <c r="K29" s="499">
        <v>263</v>
      </c>
      <c r="L29" s="500">
        <v>218</v>
      </c>
      <c r="M29" s="501">
        <v>481</v>
      </c>
      <c r="N29" s="495">
        <v>159</v>
      </c>
      <c r="O29" s="496">
        <v>168</v>
      </c>
      <c r="P29" s="497">
        <v>327</v>
      </c>
      <c r="Q29" s="495">
        <v>31</v>
      </c>
      <c r="R29" s="496">
        <v>31</v>
      </c>
      <c r="S29" s="497">
        <v>62</v>
      </c>
      <c r="T29" s="495">
        <v>15</v>
      </c>
      <c r="U29" s="496">
        <v>9</v>
      </c>
      <c r="V29" s="497">
        <v>24</v>
      </c>
      <c r="W29" s="497">
        <v>2742</v>
      </c>
    </row>
    <row r="30" spans="1:23" ht="23.25" customHeight="1" thickBot="1" x14ac:dyDescent="0.35">
      <c r="A30" s="57"/>
      <c r="B30" s="212">
        <v>54500</v>
      </c>
      <c r="C30" s="244">
        <v>63905</v>
      </c>
      <c r="D30" s="530">
        <v>118405</v>
      </c>
      <c r="E30" s="212">
        <v>28628</v>
      </c>
      <c r="F30" s="244">
        <v>25916</v>
      </c>
      <c r="G30" s="531">
        <v>54544</v>
      </c>
      <c r="H30" s="216">
        <v>10059</v>
      </c>
      <c r="I30" s="216">
        <v>7555</v>
      </c>
      <c r="J30" s="216">
        <v>17614</v>
      </c>
      <c r="K30" s="216">
        <v>18569</v>
      </c>
      <c r="L30" s="216">
        <v>18361</v>
      </c>
      <c r="M30" s="217">
        <v>36930</v>
      </c>
      <c r="N30" s="212">
        <v>13211</v>
      </c>
      <c r="O30" s="244">
        <v>16392</v>
      </c>
      <c r="P30" s="530">
        <v>29603</v>
      </c>
      <c r="Q30" s="212">
        <v>2032</v>
      </c>
      <c r="R30" s="244">
        <v>1827</v>
      </c>
      <c r="S30" s="530">
        <v>3859</v>
      </c>
      <c r="T30" s="212">
        <v>1406</v>
      </c>
      <c r="U30" s="244">
        <v>1127</v>
      </c>
      <c r="V30" s="530">
        <v>2533</v>
      </c>
      <c r="W30" s="212">
        <v>208944</v>
      </c>
    </row>
    <row r="31" spans="1:23" s="248" customFormat="1" ht="23.25" customHeight="1" x14ac:dyDescent="0.3">
      <c r="A31" s="57"/>
      <c r="K31" s="249"/>
    </row>
    <row r="32" spans="1:23" s="248" customFormat="1" x14ac:dyDescent="0.3">
      <c r="A32" s="258" t="s">
        <v>302</v>
      </c>
      <c r="B32" s="88" t="s">
        <v>303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</row>
    <row r="33" spans="1:23" s="248" customFormat="1" x14ac:dyDescent="0.3">
      <c r="A33" s="258"/>
      <c r="B33" s="88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</row>
    <row r="34" spans="1:23" ht="13" x14ac:dyDescent="0.3">
      <c r="B34" s="643" t="s">
        <v>370</v>
      </c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</row>
    <row r="35" spans="1:23" ht="13" x14ac:dyDescent="0.3">
      <c r="B35" s="590" t="s">
        <v>384</v>
      </c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</row>
    <row r="36" spans="1:23" x14ac:dyDescent="0.3">
      <c r="K36" s="58"/>
    </row>
  </sheetData>
  <mergeCells count="12">
    <mergeCell ref="W6:W7"/>
    <mergeCell ref="B34:W34"/>
    <mergeCell ref="B35:W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topLeftCell="B1" zoomScaleNormal="100" zoomScalePageLayoutView="70" workbookViewId="0">
      <selection activeCell="B36" sqref="B36"/>
    </sheetView>
  </sheetViews>
  <sheetFormatPr baseColWidth="10" defaultRowHeight="15.5" x14ac:dyDescent="0.25"/>
  <cols>
    <col min="1" max="1" width="0.1796875" hidden="1" customWidth="1"/>
    <col min="2" max="2" width="140" style="1" customWidth="1"/>
    <col min="3" max="3" width="18.81640625" style="4" customWidth="1"/>
    <col min="5" max="5" width="11.7265625" bestFit="1" customWidth="1"/>
  </cols>
  <sheetData>
    <row r="1" spans="2:7" x14ac:dyDescent="0.25">
      <c r="B1" s="6" t="s">
        <v>276</v>
      </c>
    </row>
    <row r="2" spans="2:7" ht="49.5" customHeight="1" thickBot="1" x14ac:dyDescent="0.5">
      <c r="B2" s="382" t="s">
        <v>377</v>
      </c>
      <c r="C2" s="383"/>
    </row>
    <row r="3" spans="2:7" ht="25.5" customHeight="1" thickBot="1" x14ac:dyDescent="0.3">
      <c r="B3" s="444" t="s">
        <v>108</v>
      </c>
      <c r="C3" s="445">
        <f>'Tabla 2'!J23</f>
        <v>6751251</v>
      </c>
    </row>
    <row r="4" spans="2:7" ht="25.5" customHeight="1" thickBot="1" x14ac:dyDescent="0.3">
      <c r="B4" s="446" t="s">
        <v>83</v>
      </c>
      <c r="C4" s="447">
        <f>'Tabla 1'!AG24</f>
        <v>389827</v>
      </c>
    </row>
    <row r="5" spans="2:7" ht="25.5" customHeight="1" thickTop="1" thickBot="1" x14ac:dyDescent="0.3">
      <c r="B5" s="444" t="s">
        <v>261</v>
      </c>
      <c r="C5" s="445">
        <f>'Tabla 2'!D23</f>
        <v>5538155</v>
      </c>
    </row>
    <row r="6" spans="2:7" ht="25.5" customHeight="1" thickBot="1" x14ac:dyDescent="0.3">
      <c r="B6" s="448" t="s">
        <v>262</v>
      </c>
      <c r="C6" s="447">
        <f>'Tabla 2'!G23</f>
        <v>1213096</v>
      </c>
    </row>
    <row r="7" spans="2:7" ht="25.5" customHeight="1" thickTop="1" thickBot="1" x14ac:dyDescent="0.3">
      <c r="B7" s="449" t="s">
        <v>84</v>
      </c>
      <c r="C7" s="580">
        <f>'Tabla 2'!K23</f>
        <v>57.74144673335357</v>
      </c>
      <c r="D7" s="536"/>
    </row>
    <row r="8" spans="2:7" ht="25.5" customHeight="1" thickTop="1" thickBot="1" x14ac:dyDescent="0.3">
      <c r="B8" s="450" t="s">
        <v>85</v>
      </c>
      <c r="C8" s="451">
        <f>'Tabla 2'!C23</f>
        <v>224946</v>
      </c>
    </row>
    <row r="9" spans="2:7" ht="25.5" customHeight="1" thickTop="1" thickBot="1" x14ac:dyDescent="0.3">
      <c r="B9" s="449" t="s">
        <v>86</v>
      </c>
      <c r="C9" s="581">
        <f>'Tabla 2'!E23</f>
        <v>33.319158182683474</v>
      </c>
    </row>
    <row r="10" spans="2:7" ht="25.5" customHeight="1" thickTop="1" thickBot="1" x14ac:dyDescent="0.3">
      <c r="B10" s="450" t="s">
        <v>106</v>
      </c>
      <c r="C10" s="582">
        <f>C8/C3</f>
        <v>3.3319158182683474E-2</v>
      </c>
    </row>
    <row r="11" spans="2:7" ht="25.5" customHeight="1" thickTop="1" thickBot="1" x14ac:dyDescent="0.3">
      <c r="B11" s="449" t="s">
        <v>87</v>
      </c>
      <c r="C11" s="452">
        <f>'Tabla 2'!G23</f>
        <v>1213096</v>
      </c>
    </row>
    <row r="12" spans="2:7" ht="25.5" customHeight="1" thickTop="1" thickBot="1" x14ac:dyDescent="0.3">
      <c r="B12" s="453" t="s">
        <v>88</v>
      </c>
      <c r="C12" s="583">
        <f>'Tabla 2'!H23</f>
        <v>24.416215602115813</v>
      </c>
      <c r="D12" s="523"/>
    </row>
    <row r="13" spans="2:7" ht="25.5" customHeight="1" thickTop="1" thickBot="1" x14ac:dyDescent="0.3">
      <c r="B13" s="449" t="s">
        <v>107</v>
      </c>
      <c r="C13" s="581">
        <f>C11/C3</f>
        <v>0.17968462437554167</v>
      </c>
      <c r="D13" s="522"/>
    </row>
    <row r="14" spans="2:7" ht="25.5" customHeight="1" thickTop="1" thickBot="1" x14ac:dyDescent="0.3">
      <c r="B14" s="450" t="s">
        <v>89</v>
      </c>
      <c r="C14" s="451">
        <f>'Tabla 4 '!I9</f>
        <v>4364</v>
      </c>
      <c r="D14" s="522"/>
    </row>
    <row r="15" spans="2:7" ht="25.5" customHeight="1" thickTop="1" thickBot="1" x14ac:dyDescent="0.3">
      <c r="B15" s="449" t="s">
        <v>90</v>
      </c>
      <c r="C15" s="452">
        <f>'Tabla 6'!E24</f>
        <v>16575</v>
      </c>
      <c r="G15" s="2"/>
    </row>
    <row r="16" spans="2:7" ht="25.5" customHeight="1" thickTop="1" thickBot="1" x14ac:dyDescent="0.3">
      <c r="B16" s="450" t="s">
        <v>91</v>
      </c>
      <c r="C16" s="541">
        <f>'Tabla 7'!C13</f>
        <v>208944</v>
      </c>
    </row>
    <row r="17" spans="2:4" ht="25.5" customHeight="1" thickTop="1" thickBot="1" x14ac:dyDescent="0.3">
      <c r="B17" s="449" t="s">
        <v>92</v>
      </c>
      <c r="C17" s="581">
        <f>'Tabla 7'!D13</f>
        <v>53.599160653315451</v>
      </c>
      <c r="D17" s="522"/>
    </row>
    <row r="18" spans="2:4" ht="25.5" customHeight="1" thickTop="1" thickBot="1" x14ac:dyDescent="0.3">
      <c r="B18" s="450" t="s">
        <v>93</v>
      </c>
      <c r="C18" s="451">
        <f>'Tabla 1'!AG9</f>
        <v>214389</v>
      </c>
    </row>
    <row r="19" spans="2:4" ht="25.5" customHeight="1" thickTop="1" thickBot="1" x14ac:dyDescent="0.3">
      <c r="B19" s="449" t="s">
        <v>94</v>
      </c>
      <c r="C19" s="581">
        <f>'Tabla 1'!AH9</f>
        <v>54.995934093841626</v>
      </c>
    </row>
    <row r="20" spans="2:4" ht="25.5" customHeight="1" thickTop="1" thickBot="1" x14ac:dyDescent="0.3">
      <c r="B20" s="450" t="s">
        <v>95</v>
      </c>
      <c r="C20" s="451">
        <f>'Tabla 1'!AG16</f>
        <v>35153</v>
      </c>
    </row>
    <row r="21" spans="2:4" ht="25.5" customHeight="1" thickTop="1" thickBot="1" x14ac:dyDescent="0.3">
      <c r="B21" s="449" t="s">
        <v>96</v>
      </c>
      <c r="C21" s="584">
        <f>'Tabla 1'!AH16</f>
        <v>9.0175898539608603</v>
      </c>
    </row>
    <row r="22" spans="2:4" ht="25.5" customHeight="1" thickTop="1" thickBot="1" x14ac:dyDescent="0.3">
      <c r="B22" s="450" t="s">
        <v>97</v>
      </c>
      <c r="C22" s="451">
        <f>'Tabla 1'!AG17</f>
        <v>73186</v>
      </c>
    </row>
    <row r="23" spans="2:4" ht="25.5" customHeight="1" thickTop="1" thickBot="1" x14ac:dyDescent="0.3">
      <c r="B23" s="449" t="s">
        <v>98</v>
      </c>
      <c r="C23" s="584">
        <f>'Tabla 1'!AH17</f>
        <v>18.773968965720691</v>
      </c>
    </row>
    <row r="24" spans="2:4" ht="25.5" customHeight="1" thickTop="1" thickBot="1" x14ac:dyDescent="0.3">
      <c r="B24" s="450" t="s">
        <v>99</v>
      </c>
      <c r="C24" s="451">
        <f>'Tabla 1'!AG18</f>
        <v>51916</v>
      </c>
    </row>
    <row r="25" spans="2:4" ht="25.5" customHeight="1" thickTop="1" thickBot="1" x14ac:dyDescent="0.3">
      <c r="B25" s="449" t="s">
        <v>100</v>
      </c>
      <c r="C25" s="584">
        <f>'Tabla 1'!AH18</f>
        <v>13.317702468017863</v>
      </c>
    </row>
    <row r="26" spans="2:4" ht="25.5" customHeight="1" thickTop="1" thickBot="1" x14ac:dyDescent="0.3">
      <c r="B26" s="450" t="s">
        <v>101</v>
      </c>
      <c r="C26" s="451">
        <f>('Tabla 8'!G15)+('Tabla 8'!E15)</f>
        <v>145971</v>
      </c>
      <c r="D26" s="524"/>
    </row>
    <row r="27" spans="2:4" ht="25.5" customHeight="1" thickTop="1" thickBot="1" x14ac:dyDescent="0.3">
      <c r="B27" s="449" t="s">
        <v>102</v>
      </c>
      <c r="C27" s="584">
        <f>C26/C3</f>
        <v>2.1621326180881143E-2</v>
      </c>
    </row>
    <row r="28" spans="2:4" ht="25.5" customHeight="1" thickTop="1" thickBot="1" x14ac:dyDescent="0.3">
      <c r="B28" s="450" t="s">
        <v>103</v>
      </c>
      <c r="C28" s="451">
        <f>'Tabla 8'!G15</f>
        <v>57647</v>
      </c>
    </row>
    <row r="29" spans="2:4" ht="25.5" customHeight="1" thickTop="1" thickBot="1" x14ac:dyDescent="0.3">
      <c r="B29" s="449" t="s">
        <v>104</v>
      </c>
      <c r="C29" s="581">
        <f>C28/C4</f>
        <v>0.14787841786228251</v>
      </c>
    </row>
    <row r="30" spans="2:4" ht="25.5" customHeight="1" thickTop="1" thickBot="1" x14ac:dyDescent="0.3">
      <c r="B30" s="450" t="s">
        <v>105</v>
      </c>
      <c r="C30" s="451">
        <f>'Tabla 12'!G20</f>
        <v>27211</v>
      </c>
    </row>
    <row r="31" spans="2:4" ht="25.5" customHeight="1" thickTop="1" thickBot="1" x14ac:dyDescent="0.3">
      <c r="B31" s="454" t="s">
        <v>263</v>
      </c>
      <c r="C31" s="585">
        <f>C30/C3</f>
        <v>4.0305122709850365E-3</v>
      </c>
    </row>
    <row r="32" spans="2:4" ht="9.75" customHeight="1" x14ac:dyDescent="0.25"/>
    <row r="33" spans="3:3" ht="13" x14ac:dyDescent="0.25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L33"/>
  <sheetViews>
    <sheetView topLeftCell="A4" zoomScaleNormal="100" workbookViewId="0">
      <selection activeCell="U26" sqref="U26:AF26"/>
    </sheetView>
  </sheetViews>
  <sheetFormatPr baseColWidth="10" defaultColWidth="11.453125" defaultRowHeight="12" x14ac:dyDescent="0.3"/>
  <cols>
    <col min="1" max="1" width="2.54296875" style="29" customWidth="1"/>
    <col min="2" max="2" width="22.81640625" style="29" customWidth="1"/>
    <col min="3" max="3" width="9.54296875" style="29" hidden="1" customWidth="1"/>
    <col min="4" max="4" width="6.81640625" style="29" hidden="1" customWidth="1"/>
    <col min="5" max="5" width="8.7265625" style="29" hidden="1" customWidth="1"/>
    <col min="6" max="6" width="6" style="29" hidden="1" customWidth="1"/>
    <col min="7" max="7" width="9.81640625" style="29" hidden="1" customWidth="1"/>
    <col min="8" max="8" width="6.54296875" style="29" hidden="1" customWidth="1"/>
    <col min="9" max="9" width="10.7265625" style="29" hidden="1" customWidth="1"/>
    <col min="10" max="10" width="7" style="29" hidden="1" customWidth="1"/>
    <col min="11" max="11" width="11.26953125" style="29" hidden="1" customWidth="1"/>
    <col min="12" max="12" width="7" style="29" hidden="1" customWidth="1"/>
    <col min="13" max="13" width="9.453125" style="29" hidden="1" customWidth="1"/>
    <col min="14" max="14" width="7" style="29" hidden="1" customWidth="1"/>
    <col min="15" max="15" width="9.81640625" style="29" hidden="1" customWidth="1"/>
    <col min="16" max="16" width="8.453125" style="29" hidden="1" customWidth="1"/>
    <col min="17" max="17" width="10.81640625" style="29" hidden="1" customWidth="1"/>
    <col min="18" max="18" width="9.26953125" style="29" hidden="1" customWidth="1"/>
    <col min="19" max="19" width="10.453125" style="29" hidden="1" customWidth="1"/>
    <col min="20" max="20" width="8.7265625" style="29" hidden="1" customWidth="1"/>
    <col min="21" max="22" width="8.81640625" style="29" customWidth="1"/>
    <col min="23" max="23" width="9.7265625" style="29" customWidth="1"/>
    <col min="24" max="24" width="8.1796875" style="29" customWidth="1"/>
    <col min="25" max="25" width="10.1796875" style="29" customWidth="1"/>
    <col min="26" max="26" width="8.54296875" style="29" customWidth="1"/>
    <col min="27" max="27" width="8.7265625" style="29" customWidth="1"/>
    <col min="28" max="28" width="9.7265625" style="29" customWidth="1"/>
    <col min="29" max="29" width="8.7265625" style="29" customWidth="1"/>
    <col min="30" max="30" width="9.7265625" style="29" customWidth="1"/>
    <col min="31" max="31" width="8.54296875" style="29" customWidth="1"/>
    <col min="32" max="32" width="9.81640625" style="29" customWidth="1"/>
    <col min="33" max="33" width="8.7265625" style="29" customWidth="1"/>
    <col min="34" max="34" width="9" style="29" customWidth="1"/>
    <col min="35" max="35" width="14.54296875" style="29" customWidth="1"/>
    <col min="36" max="16384" width="11.453125" style="29"/>
  </cols>
  <sheetData>
    <row r="1" spans="2:38" ht="13" x14ac:dyDescent="0.3">
      <c r="B1" s="373"/>
    </row>
    <row r="2" spans="2:38" ht="14.5" x14ac:dyDescent="0.35"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587" t="s">
        <v>58</v>
      </c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384"/>
      <c r="AH2" s="384"/>
    </row>
    <row r="3" spans="2:38" ht="13" x14ac:dyDescent="0.3">
      <c r="AF3" s="55" t="s">
        <v>276</v>
      </c>
      <c r="AG3" s="55"/>
      <c r="AH3" s="55"/>
    </row>
    <row r="4" spans="2:38" ht="15" customHeight="1" x14ac:dyDescent="0.35"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588" t="s">
        <v>366</v>
      </c>
      <c r="V4" s="588"/>
      <c r="W4" s="588"/>
      <c r="X4" s="588"/>
      <c r="Y4" s="588"/>
      <c r="Z4" s="588"/>
      <c r="AA4" s="588"/>
      <c r="AB4" s="588"/>
      <c r="AC4" s="588"/>
      <c r="AD4" s="588"/>
      <c r="AE4" s="588"/>
      <c r="AF4" s="588"/>
      <c r="AG4" s="385"/>
      <c r="AH4" s="385"/>
    </row>
    <row r="5" spans="2:38" ht="14.25" customHeight="1" x14ac:dyDescent="0.3"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589" t="s">
        <v>0</v>
      </c>
      <c r="V5" s="589"/>
      <c r="W5" s="589"/>
      <c r="X5" s="589"/>
      <c r="Y5" s="589"/>
      <c r="Z5" s="589"/>
      <c r="AA5" s="589"/>
      <c r="AB5" s="589"/>
      <c r="AC5" s="589"/>
      <c r="AD5" s="589"/>
      <c r="AE5" s="589"/>
      <c r="AF5" s="589"/>
      <c r="AG5" s="386"/>
      <c r="AH5" s="386"/>
    </row>
    <row r="6" spans="2:38" ht="13" x14ac:dyDescent="0.3">
      <c r="C6" s="31"/>
      <c r="D6" s="32"/>
      <c r="E6" s="32"/>
      <c r="F6" s="32"/>
      <c r="G6" s="32"/>
      <c r="H6" s="32"/>
      <c r="I6" s="32"/>
      <c r="J6" s="32"/>
    </row>
    <row r="7" spans="2:38" ht="12.5" thickBot="1" x14ac:dyDescent="0.35"/>
    <row r="8" spans="2:38" ht="13.5" thickBot="1" x14ac:dyDescent="0.35">
      <c r="B8" s="16"/>
      <c r="C8" s="17">
        <v>2002</v>
      </c>
      <c r="D8" s="18" t="s">
        <v>1</v>
      </c>
      <c r="E8" s="17">
        <v>2003</v>
      </c>
      <c r="F8" s="18" t="s">
        <v>1</v>
      </c>
      <c r="G8" s="17">
        <v>2004</v>
      </c>
      <c r="H8" s="18" t="s">
        <v>1</v>
      </c>
      <c r="I8" s="17">
        <v>2005</v>
      </c>
      <c r="J8" s="18" t="s">
        <v>1</v>
      </c>
      <c r="K8" s="19">
        <v>2006</v>
      </c>
      <c r="L8" s="18" t="s">
        <v>1</v>
      </c>
      <c r="M8" s="19">
        <v>2007</v>
      </c>
      <c r="N8" s="18" t="s">
        <v>1</v>
      </c>
      <c r="O8" s="19">
        <v>2008</v>
      </c>
      <c r="P8" s="18" t="s">
        <v>1</v>
      </c>
      <c r="Q8" s="19">
        <v>2009</v>
      </c>
      <c r="R8" s="18" t="s">
        <v>1</v>
      </c>
      <c r="S8" s="20">
        <v>2010</v>
      </c>
      <c r="T8" s="21" t="s">
        <v>1</v>
      </c>
      <c r="U8" s="401">
        <v>2015</v>
      </c>
      <c r="V8" s="402" t="s">
        <v>1</v>
      </c>
      <c r="W8" s="403">
        <v>2016</v>
      </c>
      <c r="X8" s="402" t="s">
        <v>1</v>
      </c>
      <c r="Y8" s="403">
        <v>2017</v>
      </c>
      <c r="Z8" s="402" t="s">
        <v>1</v>
      </c>
      <c r="AA8" s="401">
        <v>2018</v>
      </c>
      <c r="AB8" s="402" t="s">
        <v>1</v>
      </c>
      <c r="AC8" s="401">
        <v>2019</v>
      </c>
      <c r="AD8" s="402" t="s">
        <v>1</v>
      </c>
      <c r="AE8" s="401">
        <v>2020</v>
      </c>
      <c r="AF8" s="402" t="s">
        <v>1</v>
      </c>
      <c r="AG8" s="401">
        <v>2021</v>
      </c>
      <c r="AH8" s="402" t="s">
        <v>1</v>
      </c>
      <c r="AK8" s="399"/>
      <c r="AL8" s="388"/>
    </row>
    <row r="9" spans="2:38" s="33" customFormat="1" ht="13" x14ac:dyDescent="0.3">
      <c r="B9" s="130" t="s">
        <v>2</v>
      </c>
      <c r="C9" s="131">
        <v>115357</v>
      </c>
      <c r="D9" s="132">
        <v>63.338073563243633</v>
      </c>
      <c r="E9" s="131">
        <v>121780</v>
      </c>
      <c r="F9" s="132">
        <v>63.036715340935558</v>
      </c>
      <c r="G9" s="131">
        <v>128562</v>
      </c>
      <c r="H9" s="132">
        <v>62.725409836065573</v>
      </c>
      <c r="I9" s="131">
        <v>130356</v>
      </c>
      <c r="J9" s="132">
        <v>62.317919102778006</v>
      </c>
      <c r="K9" s="131">
        <v>141329</v>
      </c>
      <c r="L9" s="132">
        <v>62.389472336630952</v>
      </c>
      <c r="M9" s="131">
        <v>147205</v>
      </c>
      <c r="N9" s="132">
        <v>62.177402323125662</v>
      </c>
      <c r="O9" s="133">
        <v>147526</v>
      </c>
      <c r="P9" s="134">
        <v>61.523255862445737</v>
      </c>
      <c r="Q9" s="133">
        <v>155724</v>
      </c>
      <c r="R9" s="135">
        <v>61.492898013339179</v>
      </c>
      <c r="S9" s="133">
        <v>165883</v>
      </c>
      <c r="T9" s="136">
        <v>61.486882195517929</v>
      </c>
      <c r="U9" s="138">
        <f>U10+U11+U12+U13+U14</f>
        <v>188782</v>
      </c>
      <c r="V9" s="139">
        <f>U9*100/U24</f>
        <v>58.568472389840132</v>
      </c>
      <c r="W9" s="140">
        <f>W10+W11+W12+W13+W14</f>
        <v>195980</v>
      </c>
      <c r="X9" s="139">
        <f>W9*100/W24</f>
        <v>58.358644511940923</v>
      </c>
      <c r="Y9" s="140">
        <f>Y10+Y11+Y12+Y13+Y14</f>
        <v>202994</v>
      </c>
      <c r="Z9" s="139">
        <f>Y9*100/Y24</f>
        <v>58.015358805591362</v>
      </c>
      <c r="AA9" s="138">
        <f>AA10+AA11+AA12+AA13+AA14</f>
        <v>210113</v>
      </c>
      <c r="AB9" s="139">
        <f t="shared" ref="AB9:AB23" si="0">AA9*100/$AA$24</f>
        <v>57.730647279601271</v>
      </c>
      <c r="AC9" s="138">
        <v>217765</v>
      </c>
      <c r="AD9" s="139">
        <f t="shared" ref="AD9:AD24" si="1">AC9*100/$AC$24</f>
        <v>57.577496219051746</v>
      </c>
      <c r="AE9" s="138">
        <v>211175</v>
      </c>
      <c r="AF9" s="139">
        <v>55.183181770670011</v>
      </c>
      <c r="AG9" s="138">
        <v>214389</v>
      </c>
      <c r="AH9" s="139">
        <v>54.995934093841626</v>
      </c>
      <c r="AK9" s="399"/>
      <c r="AL9" s="388"/>
    </row>
    <row r="10" spans="2:38" ht="13" x14ac:dyDescent="0.3">
      <c r="B10" s="22" t="s">
        <v>3</v>
      </c>
      <c r="C10" s="23">
        <v>43453</v>
      </c>
      <c r="D10" s="24">
        <v>23.858364126525704</v>
      </c>
      <c r="E10" s="22">
        <v>46198</v>
      </c>
      <c r="F10" s="24">
        <v>23.913369808840049</v>
      </c>
      <c r="G10" s="22">
        <v>48750</v>
      </c>
      <c r="H10" s="24">
        <v>23.785128805620609</v>
      </c>
      <c r="I10" s="22">
        <v>50013</v>
      </c>
      <c r="J10" s="24">
        <v>23.909187824781647</v>
      </c>
      <c r="K10" s="22">
        <v>54408</v>
      </c>
      <c r="L10" s="24">
        <v>24.018328940920949</v>
      </c>
      <c r="M10" s="22">
        <v>57123</v>
      </c>
      <c r="N10" s="24">
        <v>24.127983104540654</v>
      </c>
      <c r="O10" s="22">
        <v>57915</v>
      </c>
      <c r="P10" s="24">
        <v>24.152484058901784</v>
      </c>
      <c r="Q10" s="22">
        <v>61401</v>
      </c>
      <c r="R10" s="25">
        <v>24.246265385663346</v>
      </c>
      <c r="S10" s="22">
        <v>65600</v>
      </c>
      <c r="T10" s="26">
        <v>24.315568635881775</v>
      </c>
      <c r="U10" s="27">
        <v>78509</v>
      </c>
      <c r="V10" s="125">
        <f>U10*100/U24</f>
        <v>24.356941863387181</v>
      </c>
      <c r="W10" s="123">
        <v>81761</v>
      </c>
      <c r="X10" s="125">
        <f>W10*100/W24</f>
        <v>24.346673813352393</v>
      </c>
      <c r="Y10" s="123">
        <v>84816</v>
      </c>
      <c r="Z10" s="125">
        <f>Y10*100/Y24</f>
        <v>24.240276424204836</v>
      </c>
      <c r="AA10" s="27">
        <v>88095</v>
      </c>
      <c r="AB10" s="406">
        <f t="shared" si="0"/>
        <v>24.204981948268188</v>
      </c>
      <c r="AC10" s="27">
        <v>91657</v>
      </c>
      <c r="AD10" s="406">
        <f t="shared" si="1"/>
        <v>24.234291878628916</v>
      </c>
      <c r="AE10" s="27">
        <v>91589</v>
      </c>
      <c r="AF10" s="406">
        <v>23.933573743075154</v>
      </c>
      <c r="AG10" s="27">
        <v>93279</v>
      </c>
      <c r="AH10" s="406">
        <v>23.928306659107758</v>
      </c>
      <c r="AK10" s="399"/>
      <c r="AL10" s="388"/>
    </row>
    <row r="11" spans="2:38" ht="13" x14ac:dyDescent="0.3">
      <c r="B11" s="22" t="s">
        <v>4</v>
      </c>
      <c r="C11" s="22">
        <v>38747</v>
      </c>
      <c r="D11" s="24">
        <v>21.27448127426165</v>
      </c>
      <c r="E11" s="22">
        <v>40409</v>
      </c>
      <c r="F11" s="24">
        <v>20.916822386367752</v>
      </c>
      <c r="G11" s="22">
        <v>42128</v>
      </c>
      <c r="H11" s="24">
        <v>20.554254488680719</v>
      </c>
      <c r="I11" s="22">
        <v>42280</v>
      </c>
      <c r="J11" s="24">
        <v>20.212354012592087</v>
      </c>
      <c r="K11" s="22">
        <v>45894</v>
      </c>
      <c r="L11" s="24">
        <v>20.259836575772425</v>
      </c>
      <c r="M11" s="22">
        <v>47285</v>
      </c>
      <c r="N11" s="24">
        <v>19.972544878563887</v>
      </c>
      <c r="O11" s="22">
        <v>46659</v>
      </c>
      <c r="P11" s="24">
        <v>19.458357138984692</v>
      </c>
      <c r="Q11" s="22">
        <v>48961</v>
      </c>
      <c r="R11" s="25">
        <v>19.33390986380455</v>
      </c>
      <c r="S11" s="22">
        <v>52117</v>
      </c>
      <c r="T11" s="26">
        <v>19.317903820064792</v>
      </c>
      <c r="U11" s="27">
        <v>59350</v>
      </c>
      <c r="V11" s="125">
        <f>U11*100/U24</f>
        <v>18.41297812469945</v>
      </c>
      <c r="W11" s="123">
        <v>61330</v>
      </c>
      <c r="X11" s="125">
        <f>W11*100/W24</f>
        <v>18.262759811803942</v>
      </c>
      <c r="Y11" s="123">
        <v>63039</v>
      </c>
      <c r="Z11" s="125">
        <f>Y11*100/Y24</f>
        <v>18.016444839481334</v>
      </c>
      <c r="AA11" s="27">
        <v>64584</v>
      </c>
      <c r="AB11" s="406">
        <f t="shared" si="0"/>
        <v>17.745099655450964</v>
      </c>
      <c r="AC11" s="27">
        <v>66378</v>
      </c>
      <c r="AD11" s="406">
        <f t="shared" si="1"/>
        <v>17.550474337144248</v>
      </c>
      <c r="AE11" s="27">
        <v>65327</v>
      </c>
      <c r="AF11" s="406">
        <v>17.070920873837149</v>
      </c>
      <c r="AG11" s="27">
        <v>65642</v>
      </c>
      <c r="AH11" s="406">
        <v>16.838751548763938</v>
      </c>
      <c r="AK11" s="399"/>
      <c r="AL11" s="388"/>
    </row>
    <row r="12" spans="2:38" ht="13" x14ac:dyDescent="0.3">
      <c r="B12" s="22" t="s">
        <v>5</v>
      </c>
      <c r="C12" s="22">
        <v>24526</v>
      </c>
      <c r="D12" s="24">
        <v>13.46627939537361</v>
      </c>
      <c r="E12" s="22">
        <v>25910</v>
      </c>
      <c r="F12" s="24">
        <v>13.41173669308294</v>
      </c>
      <c r="G12" s="22">
        <v>27047</v>
      </c>
      <c r="H12" s="24">
        <v>13.196233411397346</v>
      </c>
      <c r="I12" s="22">
        <v>27090</v>
      </c>
      <c r="J12" s="24">
        <v>12.950630799458837</v>
      </c>
      <c r="K12" s="22">
        <v>28825</v>
      </c>
      <c r="L12" s="24">
        <v>12.724752457764417</v>
      </c>
      <c r="M12" s="22">
        <v>29956</v>
      </c>
      <c r="N12" s="24">
        <v>12.653009503695882</v>
      </c>
      <c r="O12" s="22">
        <v>30157</v>
      </c>
      <c r="P12" s="24">
        <v>12.576473482937082</v>
      </c>
      <c r="Q12" s="22">
        <v>31703</v>
      </c>
      <c r="R12" s="25">
        <v>12.519003786936452</v>
      </c>
      <c r="S12" s="22">
        <v>33503</v>
      </c>
      <c r="T12" s="26">
        <v>12.418361219633338</v>
      </c>
      <c r="U12" s="27">
        <v>36933</v>
      </c>
      <c r="V12" s="125">
        <f>U12*100/U24</f>
        <v>11.458239613808338</v>
      </c>
      <c r="W12" s="123">
        <v>37751</v>
      </c>
      <c r="X12" s="125">
        <f>W12*100/W24</f>
        <v>11.241438866059198</v>
      </c>
      <c r="Y12" s="123">
        <v>38644</v>
      </c>
      <c r="Z12" s="125">
        <f>Y12*100/Y24</f>
        <v>11.04439306424462</v>
      </c>
      <c r="AA12" s="27">
        <v>39631</v>
      </c>
      <c r="AB12" s="406">
        <f t="shared" si="0"/>
        <v>10.889013446754261</v>
      </c>
      <c r="AC12" s="27">
        <v>40538</v>
      </c>
      <c r="AD12" s="406">
        <f t="shared" si="1"/>
        <v>10.718327287341491</v>
      </c>
      <c r="AE12" s="27">
        <v>35278</v>
      </c>
      <c r="AF12" s="406">
        <v>9.2186683390822619</v>
      </c>
      <c r="AG12" s="27">
        <v>35620</v>
      </c>
      <c r="AH12" s="406">
        <v>9.1373865843053466</v>
      </c>
      <c r="AK12" s="399"/>
      <c r="AL12" s="388"/>
    </row>
    <row r="13" spans="2:38" ht="13" x14ac:dyDescent="0.3">
      <c r="B13" s="22" t="s">
        <v>6</v>
      </c>
      <c r="C13" s="22">
        <v>1128</v>
      </c>
      <c r="D13" s="24">
        <v>0.61934123615678993</v>
      </c>
      <c r="E13" s="22">
        <v>1240</v>
      </c>
      <c r="F13" s="24">
        <v>0.6418584909078674</v>
      </c>
      <c r="G13" s="22">
        <v>1381</v>
      </c>
      <c r="H13" s="24">
        <v>0.6737900078064013</v>
      </c>
      <c r="I13" s="22">
        <v>1409</v>
      </c>
      <c r="J13" s="24">
        <v>0.67358578059939089</v>
      </c>
      <c r="K13" s="22">
        <v>1536</v>
      </c>
      <c r="L13" s="24">
        <v>0.67806486643976216</v>
      </c>
      <c r="M13" s="22">
        <v>1638</v>
      </c>
      <c r="N13" s="24">
        <v>0.69186906019007388</v>
      </c>
      <c r="O13" s="22">
        <v>1645</v>
      </c>
      <c r="P13" s="24">
        <v>0.68601979240081901</v>
      </c>
      <c r="Q13" s="22">
        <v>1724</v>
      </c>
      <c r="R13" s="25">
        <v>0.68077981669490084</v>
      </c>
      <c r="S13" s="22">
        <v>1876</v>
      </c>
      <c r="T13" s="26">
        <v>0.69536595672125312</v>
      </c>
      <c r="U13" s="27">
        <v>2157</v>
      </c>
      <c r="V13" s="125">
        <f>U13*100/U24</f>
        <v>0.66919618896338195</v>
      </c>
      <c r="W13" s="123">
        <v>2155</v>
      </c>
      <c r="X13" s="125">
        <f>W13*100/W24</f>
        <v>0.64171282234530402</v>
      </c>
      <c r="Y13" s="123">
        <v>2146</v>
      </c>
      <c r="Z13" s="125">
        <f>Y13*100/Y24</f>
        <v>0.61332334944283606</v>
      </c>
      <c r="AA13" s="27">
        <v>2164</v>
      </c>
      <c r="AB13" s="406">
        <f t="shared" si="0"/>
        <v>0.59458063381636139</v>
      </c>
      <c r="AC13" s="27">
        <v>2186</v>
      </c>
      <c r="AD13" s="406">
        <f t="shared" si="1"/>
        <v>0.57798271868687401</v>
      </c>
      <c r="AE13" s="27">
        <v>3313</v>
      </c>
      <c r="AF13" s="406">
        <v>0.86573638549179466</v>
      </c>
      <c r="AG13" s="27">
        <v>3289</v>
      </c>
      <c r="AH13" s="406">
        <v>0.84370759336834034</v>
      </c>
      <c r="AK13" s="399"/>
      <c r="AL13" s="388"/>
    </row>
    <row r="14" spans="2:38" ht="13" x14ac:dyDescent="0.3">
      <c r="B14" s="22" t="s">
        <v>7</v>
      </c>
      <c r="C14" s="22">
        <v>4217</v>
      </c>
      <c r="D14" s="24">
        <v>2.3153918376535314</v>
      </c>
      <c r="E14" s="22">
        <v>4669</v>
      </c>
      <c r="F14" s="24">
        <v>2.4168042693942202</v>
      </c>
      <c r="G14" s="22">
        <v>5252</v>
      </c>
      <c r="H14" s="24">
        <v>2.5624512099921937</v>
      </c>
      <c r="I14" s="22">
        <v>5362</v>
      </c>
      <c r="J14" s="24">
        <v>2.5633548300737647</v>
      </c>
      <c r="K14" s="22">
        <v>6282</v>
      </c>
      <c r="L14" s="24">
        <v>2.7731793561032458</v>
      </c>
      <c r="M14" s="22">
        <v>6680</v>
      </c>
      <c r="N14" s="24">
        <v>2.8215417106652585</v>
      </c>
      <c r="O14" s="22">
        <v>6605</v>
      </c>
      <c r="P14" s="24">
        <v>2.7545050023145348</v>
      </c>
      <c r="Q14" s="22">
        <v>7265</v>
      </c>
      <c r="R14" s="25">
        <v>2.8688314201209133</v>
      </c>
      <c r="S14" s="22">
        <v>7983</v>
      </c>
      <c r="T14" s="26">
        <v>2.9590119576256737</v>
      </c>
      <c r="U14" s="27">
        <v>11833</v>
      </c>
      <c r="V14" s="125">
        <f>U14*100/U24</f>
        <v>3.6711165989817793</v>
      </c>
      <c r="W14" s="123">
        <v>12983</v>
      </c>
      <c r="X14" s="125">
        <f>W14*100/W24</f>
        <v>3.8660591983800847</v>
      </c>
      <c r="Y14" s="123">
        <v>14349</v>
      </c>
      <c r="Z14" s="125">
        <f>Y14*100/Y24</f>
        <v>4.1009211282177329</v>
      </c>
      <c r="AA14" s="27">
        <v>15639</v>
      </c>
      <c r="AB14" s="406">
        <f t="shared" si="0"/>
        <v>4.2969715953114953</v>
      </c>
      <c r="AC14" s="27">
        <v>17006</v>
      </c>
      <c r="AD14" s="406">
        <f t="shared" si="1"/>
        <v>4.4964199972502197</v>
      </c>
      <c r="AE14" s="27">
        <v>15668</v>
      </c>
      <c r="AF14" s="406">
        <v>4.0942824291836519</v>
      </c>
      <c r="AG14" s="27">
        <v>16559</v>
      </c>
      <c r="AH14" s="406">
        <v>4.2477817082962446</v>
      </c>
      <c r="AK14" s="399"/>
      <c r="AL14" s="388"/>
    </row>
    <row r="15" spans="2:38" s="33" customFormat="1" ht="13" x14ac:dyDescent="0.3">
      <c r="B15" s="131" t="s">
        <v>9</v>
      </c>
      <c r="C15" s="131">
        <v>36590</v>
      </c>
      <c r="D15" s="132">
        <v>20.09015587852566</v>
      </c>
      <c r="E15" s="131">
        <v>39428</v>
      </c>
      <c r="F15" s="132">
        <v>20.40902949960919</v>
      </c>
      <c r="G15" s="131">
        <v>42356</v>
      </c>
      <c r="H15" s="132">
        <v>20.665495706479316</v>
      </c>
      <c r="I15" s="131">
        <v>43704</v>
      </c>
      <c r="J15" s="132">
        <v>20.893110685107015</v>
      </c>
      <c r="K15" s="131">
        <v>47420</v>
      </c>
      <c r="L15" s="132">
        <v>20.933486957404636</v>
      </c>
      <c r="M15" s="131">
        <v>50187</v>
      </c>
      <c r="N15" s="132">
        <v>21.198310454065471</v>
      </c>
      <c r="O15" s="131">
        <v>52452</v>
      </c>
      <c r="P15" s="132">
        <v>21.874231094837544</v>
      </c>
      <c r="Q15" s="131">
        <v>55620</v>
      </c>
      <c r="R15" s="135">
        <v>21.963441649982823</v>
      </c>
      <c r="S15" s="131">
        <v>59721</v>
      </c>
      <c r="T15" s="136">
        <v>22.136434062553285</v>
      </c>
      <c r="U15" s="137">
        <f>U16+U17</f>
        <v>78323</v>
      </c>
      <c r="V15" s="139">
        <f>U15*100/U24</f>
        <v>24.299236489651815</v>
      </c>
      <c r="W15" s="145">
        <f>W16+W17</f>
        <v>81974</v>
      </c>
      <c r="X15" s="139">
        <f>W15*100/W24</f>
        <v>24.410100649157286</v>
      </c>
      <c r="Y15" s="145">
        <f>Y16+Y17</f>
        <v>86114</v>
      </c>
      <c r="Z15" s="139">
        <f>Y15*100/Y24</f>
        <v>24.611242737148359</v>
      </c>
      <c r="AA15" s="137">
        <f>AA16+AA17</f>
        <v>89732</v>
      </c>
      <c r="AB15" s="139">
        <f t="shared" si="0"/>
        <v>24.654764063590452</v>
      </c>
      <c r="AC15" s="137">
        <v>92960</v>
      </c>
      <c r="AD15" s="139">
        <f t="shared" si="1"/>
        <v>24.578807652850781</v>
      </c>
      <c r="AE15" s="137">
        <v>104871</v>
      </c>
      <c r="AF15" s="139">
        <v>27.404358733145187</v>
      </c>
      <c r="AG15" s="137">
        <v>108339</v>
      </c>
      <c r="AH15" s="139">
        <v>27.791558819681551</v>
      </c>
      <c r="AK15" s="399"/>
      <c r="AL15" s="388"/>
    </row>
    <row r="16" spans="2:38" ht="13" x14ac:dyDescent="0.3">
      <c r="B16" s="22" t="s">
        <v>10</v>
      </c>
      <c r="C16" s="22">
        <v>20649</v>
      </c>
      <c r="D16" s="24">
        <v>11.337568426774428</v>
      </c>
      <c r="E16" s="22">
        <v>21356</v>
      </c>
      <c r="F16" s="24">
        <v>11.054459622442272</v>
      </c>
      <c r="G16" s="22">
        <v>22155</v>
      </c>
      <c r="H16" s="24">
        <v>10.809426229508198</v>
      </c>
      <c r="I16" s="22">
        <v>22157</v>
      </c>
      <c r="J16" s="24">
        <v>10.592363478169414</v>
      </c>
      <c r="K16" s="22">
        <v>23069</v>
      </c>
      <c r="L16" s="24">
        <v>10.183775002538329</v>
      </c>
      <c r="M16" s="22">
        <v>23955</v>
      </c>
      <c r="N16" s="24">
        <v>10.118268215417107</v>
      </c>
      <c r="O16" s="22">
        <v>24835</v>
      </c>
      <c r="P16" s="24">
        <v>10.35702221536434</v>
      </c>
      <c r="Q16" s="22">
        <v>26194</v>
      </c>
      <c r="R16" s="25">
        <v>10.34358846781104</v>
      </c>
      <c r="S16" s="22">
        <v>27588</v>
      </c>
      <c r="T16" s="26">
        <v>10.225882736687597</v>
      </c>
      <c r="U16" s="27">
        <v>34397</v>
      </c>
      <c r="V16" s="125">
        <f>U16*100/U24</f>
        <v>10.671460969760522</v>
      </c>
      <c r="W16" s="123">
        <v>30219</v>
      </c>
      <c r="X16" s="125">
        <f>W16*100/W24</f>
        <v>8.9985706628551014</v>
      </c>
      <c r="Y16" s="123">
        <v>31136</v>
      </c>
      <c r="Z16" s="125">
        <f>Y16*100/Y24</f>
        <v>8.8986187363709899</v>
      </c>
      <c r="AA16" s="27">
        <v>31865</v>
      </c>
      <c r="AB16" s="406">
        <f t="shared" si="0"/>
        <v>8.7552273089456367</v>
      </c>
      <c r="AC16" s="27">
        <v>32502</v>
      </c>
      <c r="AD16" s="406">
        <f t="shared" si="1"/>
        <v>8.5935930113269805</v>
      </c>
      <c r="AE16" s="27">
        <v>34714</v>
      </c>
      <c r="AF16" s="406">
        <v>9.0712867147486147</v>
      </c>
      <c r="AG16" s="27">
        <v>35153</v>
      </c>
      <c r="AH16" s="406">
        <v>9.0175898539608603</v>
      </c>
      <c r="AK16" s="399"/>
      <c r="AL16" s="388"/>
    </row>
    <row r="17" spans="1:38" ht="13" x14ac:dyDescent="0.3">
      <c r="B17" s="22" t="s">
        <v>11</v>
      </c>
      <c r="C17" s="22">
        <v>15941</v>
      </c>
      <c r="D17" s="24">
        <v>8.7525874517512321</v>
      </c>
      <c r="E17" s="22">
        <v>18072</v>
      </c>
      <c r="F17" s="24">
        <v>9.3545698771669201</v>
      </c>
      <c r="G17" s="22">
        <v>20201</v>
      </c>
      <c r="H17" s="24">
        <v>9.8560694769711166</v>
      </c>
      <c r="I17" s="22">
        <v>21547</v>
      </c>
      <c r="J17" s="24">
        <v>10.300747206937599</v>
      </c>
      <c r="K17" s="22">
        <v>24351</v>
      </c>
      <c r="L17" s="24">
        <v>10.749711954866306</v>
      </c>
      <c r="M17" s="22">
        <v>26232</v>
      </c>
      <c r="N17" s="24">
        <v>11.080042238648364</v>
      </c>
      <c r="O17" s="22">
        <v>27617</v>
      </c>
      <c r="P17" s="24">
        <v>11.517208879473204</v>
      </c>
      <c r="Q17" s="22">
        <v>29426</v>
      </c>
      <c r="R17" s="25">
        <v>11.619853182171783</v>
      </c>
      <c r="S17" s="22">
        <v>32133</v>
      </c>
      <c r="T17" s="26">
        <v>11.910551325865686</v>
      </c>
      <c r="U17" s="27">
        <v>43926</v>
      </c>
      <c r="V17" s="125">
        <f>U17*100/U24</f>
        <v>13.627775519891291</v>
      </c>
      <c r="W17" s="123">
        <v>51755</v>
      </c>
      <c r="X17" s="125">
        <f>W17*100/W24</f>
        <v>15.411529986302186</v>
      </c>
      <c r="Y17" s="123">
        <v>54978</v>
      </c>
      <c r="Z17" s="125">
        <f>Y17*100/Y24</f>
        <v>15.712624000777371</v>
      </c>
      <c r="AA17" s="27">
        <v>57867</v>
      </c>
      <c r="AB17" s="406">
        <f t="shared" si="0"/>
        <v>15.899536754644817</v>
      </c>
      <c r="AC17" s="27">
        <v>60458</v>
      </c>
      <c r="AD17" s="406">
        <f t="shared" si="1"/>
        <v>15.985214641523802</v>
      </c>
      <c r="AE17" s="27">
        <v>70157</v>
      </c>
      <c r="AF17" s="406">
        <v>18.333072018396571</v>
      </c>
      <c r="AG17" s="27">
        <v>73186</v>
      </c>
      <c r="AH17" s="406">
        <v>18.773968965720691</v>
      </c>
      <c r="AK17" s="399"/>
      <c r="AL17" s="388"/>
    </row>
    <row r="18" spans="1:38" s="33" customFormat="1" ht="13" x14ac:dyDescent="0.3">
      <c r="B18" s="131" t="s">
        <v>12</v>
      </c>
      <c r="C18" s="131">
        <v>30182</v>
      </c>
      <c r="D18" s="132">
        <v>16.571770558230707</v>
      </c>
      <c r="E18" s="131">
        <v>31981</v>
      </c>
      <c r="F18" s="132">
        <v>16.554255159455249</v>
      </c>
      <c r="G18" s="131">
        <v>34042</v>
      </c>
      <c r="H18" s="132">
        <v>16.609094457455111</v>
      </c>
      <c r="I18" s="131">
        <v>35119</v>
      </c>
      <c r="J18" s="132">
        <v>16.788970212114982</v>
      </c>
      <c r="K18" s="131">
        <v>37778</v>
      </c>
      <c r="L18" s="132">
        <v>16.677040705964412</v>
      </c>
      <c r="M18" s="131">
        <v>39358</v>
      </c>
      <c r="N18" s="132">
        <v>16.624287222808871</v>
      </c>
      <c r="O18" s="131">
        <v>39811</v>
      </c>
      <c r="P18" s="132">
        <v>16.602513042716723</v>
      </c>
      <c r="Q18" s="131">
        <v>41895</v>
      </c>
      <c r="R18" s="135">
        <v>16.543660336677998</v>
      </c>
      <c r="S18" s="131">
        <v>44182</v>
      </c>
      <c r="T18" s="136">
        <v>16.376683741928787</v>
      </c>
      <c r="U18" s="138">
        <f>U19+U20</f>
        <v>49804</v>
      </c>
      <c r="V18" s="139">
        <f>U18*100/U24</f>
        <v>15.451389427506848</v>
      </c>
      <c r="W18" s="140">
        <f>W19+W20</f>
        <v>50715</v>
      </c>
      <c r="X18" s="139">
        <f>W18*100/W24</f>
        <v>15.101840271574057</v>
      </c>
      <c r="Y18" s="140">
        <f>Y19+Y20+Y21</f>
        <v>51831</v>
      </c>
      <c r="Z18" s="139">
        <f>Y18*100/Y24</f>
        <v>14.813216460844192</v>
      </c>
      <c r="AA18" s="138">
        <f>AA19+AA20+AA21</f>
        <v>52828</v>
      </c>
      <c r="AB18" s="139">
        <f t="shared" si="0"/>
        <v>14.515021129043781</v>
      </c>
      <c r="AC18" s="138">
        <v>54135</v>
      </c>
      <c r="AD18" s="139">
        <f t="shared" si="1"/>
        <v>14.313400949731896</v>
      </c>
      <c r="AE18" s="138">
        <v>51549</v>
      </c>
      <c r="AF18" s="139">
        <v>13.47052367513327</v>
      </c>
      <c r="AG18" s="138">
        <v>51916</v>
      </c>
      <c r="AH18" s="139">
        <v>13.317702468017863</v>
      </c>
      <c r="AK18" s="399"/>
      <c r="AL18" s="388"/>
    </row>
    <row r="19" spans="1:38" ht="13" x14ac:dyDescent="0.3">
      <c r="B19" s="22" t="s">
        <v>13</v>
      </c>
      <c r="C19" s="22">
        <v>10922</v>
      </c>
      <c r="D19" s="24">
        <v>5.9968483876812595</v>
      </c>
      <c r="E19" s="22">
        <v>11778</v>
      </c>
      <c r="F19" s="24">
        <v>6.0966204079942434</v>
      </c>
      <c r="G19" s="22">
        <v>12704</v>
      </c>
      <c r="H19" s="24">
        <v>6.1982825917252145</v>
      </c>
      <c r="I19" s="22">
        <v>13399</v>
      </c>
      <c r="J19" s="24">
        <v>6.4055187184181976</v>
      </c>
      <c r="K19" s="22">
        <v>14668</v>
      </c>
      <c r="L19" s="24">
        <v>6.4751663157151249</v>
      </c>
      <c r="M19" s="22">
        <v>15652</v>
      </c>
      <c r="N19" s="24">
        <v>6.6111932418162622</v>
      </c>
      <c r="O19" s="22">
        <v>16208</v>
      </c>
      <c r="P19" s="24">
        <v>6.7592758633632064</v>
      </c>
      <c r="Q19" s="22">
        <v>17382</v>
      </c>
      <c r="R19" s="25">
        <v>6.8638716785329272</v>
      </c>
      <c r="S19" s="22">
        <v>18512</v>
      </c>
      <c r="T19" s="26">
        <v>6.8617348565159055</v>
      </c>
      <c r="U19" s="28">
        <v>22288</v>
      </c>
      <c r="V19" s="125">
        <f>U19*100/U24</f>
        <v>6.9147170420101327</v>
      </c>
      <c r="W19" s="124">
        <v>22922</v>
      </c>
      <c r="X19" s="125">
        <f>W19*100/W24</f>
        <v>6.825680424036686</v>
      </c>
      <c r="Y19" s="124">
        <v>23629</v>
      </c>
      <c r="Z19" s="125">
        <f>Y19*100/Y24</f>
        <v>6.7531302068894563</v>
      </c>
      <c r="AA19" s="28">
        <v>24333</v>
      </c>
      <c r="AB19" s="406">
        <f t="shared" si="0"/>
        <v>6.6857350104683562</v>
      </c>
      <c r="AC19" s="28">
        <v>25134</v>
      </c>
      <c r="AD19" s="406">
        <f t="shared" si="1"/>
        <v>6.6454792550209936</v>
      </c>
      <c r="AE19" s="28">
        <v>23782</v>
      </c>
      <c r="AF19" s="406">
        <v>6.2145918260687782</v>
      </c>
      <c r="AG19" s="28">
        <v>24127</v>
      </c>
      <c r="AH19" s="406">
        <v>6.1891557024013215</v>
      </c>
      <c r="AK19" s="399"/>
      <c r="AL19" s="388"/>
    </row>
    <row r="20" spans="1:38" ht="13" x14ac:dyDescent="0.3">
      <c r="B20" s="22" t="s">
        <v>14</v>
      </c>
      <c r="C20" s="22">
        <v>19260</v>
      </c>
      <c r="D20" s="24">
        <v>10.574922170549446</v>
      </c>
      <c r="E20" s="22">
        <v>20203</v>
      </c>
      <c r="F20" s="24">
        <v>10.457634751461004</v>
      </c>
      <c r="G20" s="22">
        <v>21338</v>
      </c>
      <c r="H20" s="24">
        <v>10.410811865729897</v>
      </c>
      <c r="I20" s="22">
        <v>21720</v>
      </c>
      <c r="J20" s="24">
        <v>10.383451493696786</v>
      </c>
      <c r="K20" s="22">
        <v>23110</v>
      </c>
      <c r="L20" s="24">
        <v>10.201874390249285</v>
      </c>
      <c r="M20" s="22">
        <v>23706</v>
      </c>
      <c r="N20" s="24">
        <v>10.013093980992608</v>
      </c>
      <c r="O20" s="22">
        <v>23603</v>
      </c>
      <c r="P20" s="24">
        <v>9.8432371793535154</v>
      </c>
      <c r="Q20" s="22">
        <v>24513</v>
      </c>
      <c r="R20" s="25">
        <v>9.6797886581450729</v>
      </c>
      <c r="S20" s="22">
        <v>25670</v>
      </c>
      <c r="T20" s="26">
        <v>9.514948885412883</v>
      </c>
      <c r="U20" s="28">
        <v>27516</v>
      </c>
      <c r="V20" s="125">
        <f>U20*100/U24</f>
        <v>8.5366723854967166</v>
      </c>
      <c r="W20" s="124">
        <v>27793</v>
      </c>
      <c r="X20" s="125">
        <f>W20*100/W24</f>
        <v>8.2761598475373717</v>
      </c>
      <c r="Y20" s="124">
        <v>28150</v>
      </c>
      <c r="Z20" s="125">
        <f>Y20*100/Y24</f>
        <v>8.0452247375656256</v>
      </c>
      <c r="AA20" s="28">
        <v>28351</v>
      </c>
      <c r="AB20" s="406">
        <f t="shared" si="0"/>
        <v>7.7897206789869049</v>
      </c>
      <c r="AC20" s="28">
        <v>28847</v>
      </c>
      <c r="AD20" s="406">
        <f t="shared" si="1"/>
        <v>7.627203790466722</v>
      </c>
      <c r="AE20" s="28">
        <v>27623</v>
      </c>
      <c r="AF20" s="406">
        <v>7.2183024981707957</v>
      </c>
      <c r="AG20" s="28">
        <v>27636</v>
      </c>
      <c r="AH20" s="406">
        <v>7.0892985862959721</v>
      </c>
      <c r="AK20" s="399"/>
      <c r="AL20" s="388"/>
    </row>
    <row r="21" spans="1:38" ht="13" x14ac:dyDescent="0.3">
      <c r="B21" s="22" t="s">
        <v>306</v>
      </c>
      <c r="C21" s="22"/>
      <c r="D21" s="24"/>
      <c r="E21" s="22"/>
      <c r="F21" s="24"/>
      <c r="G21" s="22"/>
      <c r="H21" s="24"/>
      <c r="I21" s="22"/>
      <c r="J21" s="24"/>
      <c r="K21" s="22"/>
      <c r="L21" s="24"/>
      <c r="M21" s="22"/>
      <c r="N21" s="24"/>
      <c r="O21" s="22"/>
      <c r="P21" s="24"/>
      <c r="Q21" s="22"/>
      <c r="R21" s="25"/>
      <c r="S21" s="22"/>
      <c r="T21" s="26"/>
      <c r="U21" s="28"/>
      <c r="V21" s="125"/>
      <c r="W21" s="124"/>
      <c r="X21" s="125"/>
      <c r="Y21" s="124">
        <v>52</v>
      </c>
      <c r="Z21" s="125">
        <f>Y21*100/Y9</f>
        <v>2.5616520685340455E-2</v>
      </c>
      <c r="AA21" s="28">
        <v>144</v>
      </c>
      <c r="AB21" s="406">
        <f t="shared" si="0"/>
        <v>3.9565439588519428E-2</v>
      </c>
      <c r="AC21" s="28">
        <v>154</v>
      </c>
      <c r="AD21" s="406">
        <f t="shared" si="1"/>
        <v>4.0717904244180515E-2</v>
      </c>
      <c r="AE21" s="28">
        <v>144</v>
      </c>
      <c r="AF21" s="406">
        <v>3.7629350893697081E-2</v>
      </c>
      <c r="AG21" s="28">
        <v>153</v>
      </c>
      <c r="AH21" s="406">
        <v>3.9248179320570405E-2</v>
      </c>
    </row>
    <row r="22" spans="1:38" ht="13" x14ac:dyDescent="0.3">
      <c r="B22" s="131" t="s">
        <v>8</v>
      </c>
      <c r="C22" s="131">
        <v>3286</v>
      </c>
      <c r="D22" s="132">
        <v>1.804215693272351</v>
      </c>
      <c r="E22" s="131">
        <v>3354</v>
      </c>
      <c r="F22" s="132">
        <v>1.7361236923427317</v>
      </c>
      <c r="G22" s="131">
        <v>4004</v>
      </c>
      <c r="H22" s="132">
        <v>1.9535519125683058</v>
      </c>
      <c r="I22" s="131">
        <v>4202</v>
      </c>
      <c r="J22" s="132">
        <v>2.0088058552722785</v>
      </c>
      <c r="K22" s="131">
        <v>4384</v>
      </c>
      <c r="L22" s="132">
        <v>1.9353101396301544</v>
      </c>
      <c r="M22" s="131">
        <v>4523</v>
      </c>
      <c r="N22" s="132">
        <v>1.9104540654699049</v>
      </c>
      <c r="O22" s="131">
        <v>4545</v>
      </c>
      <c r="P22" s="132">
        <v>1.8954163869068223</v>
      </c>
      <c r="Q22" s="131">
        <v>4670</v>
      </c>
      <c r="R22" s="135">
        <v>1.844107740119018</v>
      </c>
      <c r="S22" s="131">
        <v>4804</v>
      </c>
      <c r="T22" s="136">
        <v>1.7806706055910981</v>
      </c>
      <c r="U22" s="137">
        <v>5418</v>
      </c>
      <c r="V22" s="139">
        <f>U22*100/U24</f>
        <v>1.6809016930012068</v>
      </c>
      <c r="W22" s="145">
        <v>5706</v>
      </c>
      <c r="X22" s="139">
        <f>W22*100/W24</f>
        <v>1.6991245309987493</v>
      </c>
      <c r="Y22" s="145">
        <v>6164</v>
      </c>
      <c r="Z22" s="139">
        <f>Y22*100/Y24</f>
        <v>1.7616612888935888</v>
      </c>
      <c r="AA22" s="137">
        <v>6710</v>
      </c>
      <c r="AB22" s="139">
        <f t="shared" si="0"/>
        <v>1.8436395808261483</v>
      </c>
      <c r="AC22" s="137">
        <v>7242</v>
      </c>
      <c r="AD22" s="139">
        <f t="shared" si="1"/>
        <v>1.9147991073789303</v>
      </c>
      <c r="AE22" s="137">
        <v>8669</v>
      </c>
      <c r="AF22" s="139">
        <v>2.2653391867879167</v>
      </c>
      <c r="AG22" s="137">
        <v>9110</v>
      </c>
      <c r="AH22" s="139">
        <v>2.3369340758849435</v>
      </c>
    </row>
    <row r="23" spans="1:38" ht="13" x14ac:dyDescent="0.3">
      <c r="B23" s="141" t="s">
        <v>295</v>
      </c>
      <c r="C23" s="141"/>
      <c r="D23" s="142"/>
      <c r="E23" s="141"/>
      <c r="F23" s="142"/>
      <c r="G23" s="141"/>
      <c r="H23" s="142"/>
      <c r="I23" s="141"/>
      <c r="J23" s="142"/>
      <c r="K23" s="141"/>
      <c r="L23" s="142"/>
      <c r="M23" s="141"/>
      <c r="N23" s="142"/>
      <c r="O23" s="151"/>
      <c r="P23" s="142"/>
      <c r="Q23" s="151"/>
      <c r="R23" s="143"/>
      <c r="S23" s="151"/>
      <c r="T23" s="144"/>
      <c r="U23" s="152"/>
      <c r="V23" s="153"/>
      <c r="W23" s="154">
        <v>1445</v>
      </c>
      <c r="X23" s="153">
        <f>W23*100/W24</f>
        <v>0.43029003632898577</v>
      </c>
      <c r="Y23" s="154">
        <v>2794</v>
      </c>
      <c r="Z23" s="153">
        <f>Y23*100/Y24</f>
        <v>0.79852070752249948</v>
      </c>
      <c r="AA23" s="152">
        <v>4571</v>
      </c>
      <c r="AB23" s="153">
        <f t="shared" si="0"/>
        <v>1.2559279469383493</v>
      </c>
      <c r="AC23" s="152">
        <v>6110</v>
      </c>
      <c r="AD23" s="456">
        <f t="shared" si="1"/>
        <v>1.6154960709866424</v>
      </c>
      <c r="AE23" s="152">
        <v>6416</v>
      </c>
      <c r="AF23" s="456">
        <v>1.6765966342636145</v>
      </c>
      <c r="AG23" s="152">
        <v>6073</v>
      </c>
      <c r="AH23" s="456">
        <v>1.5578705425740136</v>
      </c>
    </row>
    <row r="24" spans="1:38" s="33" customFormat="1" ht="13.5" thickBot="1" x14ac:dyDescent="0.35">
      <c r="B24" s="146" t="s">
        <v>15</v>
      </c>
      <c r="C24" s="147">
        <v>182129</v>
      </c>
      <c r="D24" s="148">
        <v>100</v>
      </c>
      <c r="E24" s="147">
        <v>193189</v>
      </c>
      <c r="F24" s="148">
        <v>100</v>
      </c>
      <c r="G24" s="147">
        <v>204960</v>
      </c>
      <c r="H24" s="148">
        <v>100</v>
      </c>
      <c r="I24" s="147">
        <v>209179</v>
      </c>
      <c r="J24" s="148">
        <v>100</v>
      </c>
      <c r="K24" s="147">
        <v>226527</v>
      </c>
      <c r="L24" s="148">
        <v>100</v>
      </c>
      <c r="M24" s="147">
        <v>236750</v>
      </c>
      <c r="N24" s="148">
        <v>100</v>
      </c>
      <c r="O24" s="148">
        <v>239789</v>
      </c>
      <c r="P24" s="148">
        <v>100</v>
      </c>
      <c r="Q24" s="148">
        <v>253239</v>
      </c>
      <c r="R24" s="148">
        <v>100</v>
      </c>
      <c r="S24" s="148">
        <v>269786</v>
      </c>
      <c r="T24" s="149">
        <v>100</v>
      </c>
      <c r="U24" s="400">
        <f>U23+U22+U18+U15+U9</f>
        <v>322327</v>
      </c>
      <c r="V24" s="404">
        <f>V23+V22+V18+V15+V9</f>
        <v>100</v>
      </c>
      <c r="W24" s="405">
        <f>W23+W22+W18+W15+W9</f>
        <v>335820</v>
      </c>
      <c r="X24" s="404">
        <f>X23+X22+X18+X15+X9</f>
        <v>100</v>
      </c>
      <c r="Y24" s="405">
        <f>Y23+Y22+Y18+Y15+Y9</f>
        <v>349897</v>
      </c>
      <c r="Z24" s="404">
        <f t="shared" ref="Z24" si="2">Z23+Z22+Z18+Z15+Z9</f>
        <v>100</v>
      </c>
      <c r="AA24" s="400">
        <f>AA9+AA15+AA18+AA22+AA23</f>
        <v>363954</v>
      </c>
      <c r="AB24" s="404">
        <f>AB9+AB15+AB18+AB22+AB23</f>
        <v>100</v>
      </c>
      <c r="AC24" s="400">
        <f>AC9+AC15+AC18+AC22+AC23</f>
        <v>378212</v>
      </c>
      <c r="AD24" s="139">
        <f t="shared" si="1"/>
        <v>100</v>
      </c>
      <c r="AE24" s="400">
        <v>382680</v>
      </c>
      <c r="AF24" s="139">
        <v>100</v>
      </c>
      <c r="AG24" s="400">
        <v>389827</v>
      </c>
      <c r="AH24" s="139">
        <v>100</v>
      </c>
    </row>
    <row r="25" spans="1:38" ht="13" x14ac:dyDescent="0.3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38" ht="16.5" customHeight="1" x14ac:dyDescent="0.3"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90" t="s">
        <v>367</v>
      </c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387"/>
      <c r="AH26" s="387"/>
    </row>
    <row r="27" spans="1:38" ht="15" customHeight="1" x14ac:dyDescent="0.3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375" t="s">
        <v>384</v>
      </c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96"/>
      <c r="AH27" s="396"/>
    </row>
    <row r="28" spans="1:38" ht="13" x14ac:dyDescent="0.3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AF28" s="34"/>
      <c r="AG28" s="34"/>
      <c r="AH28" s="34"/>
    </row>
    <row r="29" spans="1:38" ht="13" x14ac:dyDescent="0.3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38" s="31" customFormat="1" ht="13" x14ac:dyDescent="0.3">
      <c r="A30" s="256"/>
      <c r="AG30" s="386"/>
      <c r="AH30" s="386"/>
      <c r="AI30" s="29"/>
    </row>
    <row r="31" spans="1:38" s="31" customFormat="1" ht="13" x14ac:dyDescent="0.3">
      <c r="A31" s="256"/>
      <c r="B31" s="35"/>
      <c r="C31" s="35"/>
      <c r="D31" s="35"/>
      <c r="E31" s="35"/>
      <c r="F31" s="35"/>
      <c r="G31" s="35"/>
      <c r="H31" s="35"/>
      <c r="I31" s="35"/>
      <c r="AG31" s="386"/>
      <c r="AH31" s="386"/>
      <c r="AI31" s="29"/>
    </row>
    <row r="32" spans="1:38" s="31" customFormat="1" ht="13" x14ac:dyDescent="0.3">
      <c r="A32" s="256"/>
      <c r="B32" s="35"/>
      <c r="C32" s="35"/>
      <c r="D32" s="35"/>
      <c r="E32" s="35"/>
      <c r="F32" s="35"/>
      <c r="G32" s="35"/>
      <c r="H32" s="35"/>
      <c r="I32" s="35"/>
      <c r="AG32" s="386"/>
      <c r="AH32" s="386"/>
      <c r="AI32" s="29"/>
    </row>
    <row r="33" ht="12.75" customHeight="1" x14ac:dyDescent="0.3"/>
  </sheetData>
  <mergeCells count="4">
    <mergeCell ref="U2:AF2"/>
    <mergeCell ref="U4:AF4"/>
    <mergeCell ref="U5:AF5"/>
    <mergeCell ref="U26:AF26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ignoredErrors>
    <ignoredError sqref="V9 V15 V18 X15 X9 Z9 Z15 Y18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D28"/>
  <sheetViews>
    <sheetView topLeftCell="A23" zoomScaleNormal="100" workbookViewId="0">
      <selection activeCell="B28" sqref="B28:K28"/>
    </sheetView>
  </sheetViews>
  <sheetFormatPr baseColWidth="10" defaultColWidth="11.453125" defaultRowHeight="13" x14ac:dyDescent="0.3"/>
  <cols>
    <col min="1" max="1" width="2.81640625" style="39" customWidth="1"/>
    <col min="2" max="2" width="11.453125" style="39"/>
    <col min="3" max="3" width="13" style="39" customWidth="1"/>
    <col min="4" max="4" width="15.453125" style="39" customWidth="1"/>
    <col min="5" max="5" width="13.453125" style="39" customWidth="1"/>
    <col min="6" max="6" width="13.81640625" style="39" customWidth="1"/>
    <col min="7" max="7" width="15.26953125" style="39" customWidth="1"/>
    <col min="8" max="8" width="14.54296875" style="39" customWidth="1"/>
    <col min="9" max="9" width="15" style="39" customWidth="1"/>
    <col min="10" max="10" width="13.453125" style="39" customWidth="1"/>
    <col min="11" max="11" width="14.6328125" style="39" customWidth="1"/>
    <col min="12" max="16384" width="11.453125" style="39"/>
  </cols>
  <sheetData>
    <row r="2" spans="2:15" ht="15.5" x14ac:dyDescent="0.3">
      <c r="C2" s="591" t="s">
        <v>68</v>
      </c>
      <c r="D2" s="591"/>
      <c r="E2" s="591"/>
      <c r="F2" s="591"/>
      <c r="G2" s="591"/>
      <c r="H2" s="591"/>
      <c r="I2" s="591"/>
      <c r="J2" s="591"/>
      <c r="K2" s="591"/>
    </row>
    <row r="3" spans="2:15" ht="15.5" x14ac:dyDescent="0.35">
      <c r="C3" s="373"/>
      <c r="D3" s="43"/>
      <c r="E3" s="43"/>
      <c r="F3" s="43"/>
      <c r="G3" s="43"/>
      <c r="H3" s="43"/>
      <c r="I3" s="43"/>
      <c r="J3" s="43"/>
      <c r="K3" s="54" t="s">
        <v>276</v>
      </c>
    </row>
    <row r="4" spans="2:15" ht="14.5" x14ac:dyDescent="0.3">
      <c r="C4" s="592" t="s">
        <v>368</v>
      </c>
      <c r="D4" s="592"/>
      <c r="E4" s="592"/>
      <c r="F4" s="592"/>
      <c r="G4" s="592"/>
      <c r="H4" s="592"/>
      <c r="I4" s="592"/>
      <c r="J4" s="592"/>
      <c r="K4" s="592"/>
    </row>
    <row r="5" spans="2:15" ht="15.5" x14ac:dyDescent="0.3">
      <c r="C5" s="593" t="s">
        <v>362</v>
      </c>
      <c r="D5" s="593"/>
      <c r="E5" s="593"/>
      <c r="F5" s="593"/>
      <c r="G5" s="593"/>
      <c r="H5" s="593"/>
      <c r="I5" s="593"/>
      <c r="J5" s="593"/>
      <c r="K5" s="593"/>
    </row>
    <row r="6" spans="2:15" ht="16" thickBot="1" x14ac:dyDescent="0.4">
      <c r="C6" s="373"/>
      <c r="D6" s="43"/>
      <c r="E6" s="43"/>
      <c r="F6" s="43"/>
      <c r="G6" s="43"/>
      <c r="H6" s="43"/>
      <c r="I6" s="43"/>
      <c r="J6" s="43"/>
    </row>
    <row r="7" spans="2:15" ht="37" thickTop="1" thickBot="1" x14ac:dyDescent="0.35">
      <c r="B7" s="44"/>
      <c r="C7" s="155" t="s">
        <v>294</v>
      </c>
      <c r="D7" s="156" t="s">
        <v>77</v>
      </c>
      <c r="E7" s="156" t="s">
        <v>78</v>
      </c>
      <c r="F7" s="156" t="s">
        <v>293</v>
      </c>
      <c r="G7" s="156" t="s">
        <v>79</v>
      </c>
      <c r="H7" s="156" t="s">
        <v>78</v>
      </c>
      <c r="I7" s="156" t="s">
        <v>80</v>
      </c>
      <c r="J7" s="156" t="s">
        <v>81</v>
      </c>
      <c r="K7" s="157" t="s">
        <v>82</v>
      </c>
    </row>
    <row r="8" spans="2:15" ht="17.25" hidden="1" customHeight="1" thickTop="1" x14ac:dyDescent="0.3">
      <c r="B8" s="45">
        <v>2003</v>
      </c>
      <c r="C8" s="46">
        <v>129601</v>
      </c>
      <c r="D8" s="46">
        <v>4887379</v>
      </c>
      <c r="E8" s="47">
        <v>26.517485138762517</v>
      </c>
      <c r="F8" s="46">
        <v>63588</v>
      </c>
      <c r="G8" s="46">
        <v>831563</v>
      </c>
      <c r="H8" s="47">
        <v>76.468048722706513</v>
      </c>
      <c r="I8" s="48">
        <v>193189</v>
      </c>
      <c r="J8" s="48">
        <v>5718942</v>
      </c>
      <c r="K8" s="49">
        <v>33.780548919712771</v>
      </c>
      <c r="O8" s="50"/>
    </row>
    <row r="9" spans="2:15" ht="17.25" hidden="1" customHeight="1" x14ac:dyDescent="0.3">
      <c r="B9" s="45">
        <v>2004</v>
      </c>
      <c r="C9" s="46">
        <v>136445</v>
      </c>
      <c r="D9" s="46">
        <v>4959473</v>
      </c>
      <c r="E9" s="47">
        <v>27.511995730191494</v>
      </c>
      <c r="F9" s="46">
        <v>68515</v>
      </c>
      <c r="G9" s="46">
        <v>845356</v>
      </c>
      <c r="H9" s="47">
        <v>81.048694277913683</v>
      </c>
      <c r="I9" s="48">
        <v>204960</v>
      </c>
      <c r="J9" s="48">
        <v>5804829</v>
      </c>
      <c r="K9" s="49">
        <v>35.30853363639136</v>
      </c>
      <c r="O9" s="50"/>
    </row>
    <row r="10" spans="2:15" ht="17.25" hidden="1" customHeight="1" x14ac:dyDescent="0.3">
      <c r="B10" s="45">
        <v>2005</v>
      </c>
      <c r="C10" s="46">
        <v>136954</v>
      </c>
      <c r="D10" s="46">
        <v>5119619</v>
      </c>
      <c r="E10" s="47">
        <v>26.750818762099289</v>
      </c>
      <c r="F10" s="46">
        <v>72225</v>
      </c>
      <c r="G10" s="46">
        <v>844524</v>
      </c>
      <c r="H10" s="47">
        <v>85.521548233087515</v>
      </c>
      <c r="I10" s="48">
        <v>209179</v>
      </c>
      <c r="J10" s="48">
        <v>5964143</v>
      </c>
      <c r="K10" s="49">
        <v>35.072767369930595</v>
      </c>
      <c r="O10" s="50"/>
    </row>
    <row r="11" spans="2:15" ht="17.25" hidden="1" customHeight="1" x14ac:dyDescent="0.3">
      <c r="B11" s="45">
        <v>2006</v>
      </c>
      <c r="C11" s="46">
        <v>146053</v>
      </c>
      <c r="D11" s="46">
        <v>5140103</v>
      </c>
      <c r="E11" s="47">
        <v>28.414411150904954</v>
      </c>
      <c r="F11" s="46">
        <v>80474</v>
      </c>
      <c r="G11" s="46">
        <v>868080</v>
      </c>
      <c r="H11" s="47">
        <v>92.703437471200814</v>
      </c>
      <c r="I11" s="48">
        <v>226527</v>
      </c>
      <c r="J11" s="48">
        <v>6008183</v>
      </c>
      <c r="K11" s="49">
        <v>37.703079283703573</v>
      </c>
      <c r="O11" s="50"/>
    </row>
    <row r="12" spans="2:15" ht="17.25" hidden="1" customHeight="1" x14ac:dyDescent="0.3">
      <c r="B12" s="45">
        <v>2007</v>
      </c>
      <c r="C12" s="46">
        <v>151475</v>
      </c>
      <c r="D12" s="46">
        <v>5206139</v>
      </c>
      <c r="E12" s="47">
        <v>29.095458265712846</v>
      </c>
      <c r="F12" s="46">
        <v>85275</v>
      </c>
      <c r="G12" s="46">
        <v>875550</v>
      </c>
      <c r="H12" s="47">
        <v>97.395922562960422</v>
      </c>
      <c r="I12" s="48">
        <v>236750</v>
      </c>
      <c r="J12" s="48">
        <v>6081689</v>
      </c>
      <c r="K12" s="49">
        <v>38.928330600265816</v>
      </c>
      <c r="O12" s="50"/>
    </row>
    <row r="13" spans="2:15" ht="17.25" hidden="1" customHeight="1" x14ac:dyDescent="0.3">
      <c r="B13" s="547">
        <v>2008</v>
      </c>
      <c r="C13" s="548">
        <v>154738</v>
      </c>
      <c r="D13" s="548">
        <v>5376217</v>
      </c>
      <c r="E13" s="549">
        <v>28.781948347695046</v>
      </c>
      <c r="F13" s="548">
        <v>85051</v>
      </c>
      <c r="G13" s="548">
        <v>895421</v>
      </c>
      <c r="H13" s="549">
        <v>94.984370480477892</v>
      </c>
      <c r="I13" s="397">
        <v>239789</v>
      </c>
      <c r="J13" s="397">
        <v>6271638</v>
      </c>
      <c r="K13" s="398">
        <v>38.233871278922663</v>
      </c>
      <c r="O13" s="42"/>
    </row>
    <row r="14" spans="2:15" ht="26.25" customHeight="1" thickTop="1" x14ac:dyDescent="0.3">
      <c r="B14" s="544">
        <v>2012</v>
      </c>
      <c r="C14" s="545">
        <v>182744</v>
      </c>
      <c r="D14" s="545">
        <v>5501222</v>
      </c>
      <c r="E14" s="546">
        <v>33.218801204532376</v>
      </c>
      <c r="F14" s="550">
        <v>113303</v>
      </c>
      <c r="G14" s="550">
        <v>997338</v>
      </c>
      <c r="H14" s="551">
        <v>113.6</v>
      </c>
      <c r="I14" s="545">
        <v>296047</v>
      </c>
      <c r="J14" s="545">
        <v>6498560</v>
      </c>
      <c r="K14" s="546">
        <v>45.55578466614142</v>
      </c>
    </row>
    <row r="15" spans="2:15" ht="26.25" customHeight="1" x14ac:dyDescent="0.3">
      <c r="B15" s="544">
        <v>2013</v>
      </c>
      <c r="C15" s="545">
        <v>188382</v>
      </c>
      <c r="D15" s="545">
        <v>5472528</v>
      </c>
      <c r="E15" s="546">
        <v>34.42321354956978</v>
      </c>
      <c r="F15" s="550">
        <v>117793</v>
      </c>
      <c r="G15" s="550">
        <v>1023023</v>
      </c>
      <c r="H15" s="551">
        <v>115.14208380456745</v>
      </c>
      <c r="I15" s="545">
        <v>306175</v>
      </c>
      <c r="J15" s="545">
        <v>6495551</v>
      </c>
      <c r="K15" s="546">
        <v>47.136109007534543</v>
      </c>
    </row>
    <row r="16" spans="2:15" ht="26.25" customHeight="1" x14ac:dyDescent="0.3">
      <c r="B16" s="544">
        <v>2014</v>
      </c>
      <c r="C16" s="545">
        <v>188046</v>
      </c>
      <c r="D16" s="545">
        <v>5401249</v>
      </c>
      <c r="E16" s="546">
        <v>34.815280687855712</v>
      </c>
      <c r="F16" s="545">
        <v>119834</v>
      </c>
      <c r="G16" s="545">
        <v>1053191</v>
      </c>
      <c r="H16" s="546">
        <v>113.78183064610313</v>
      </c>
      <c r="I16" s="545">
        <v>307880</v>
      </c>
      <c r="J16" s="545">
        <v>6454440</v>
      </c>
      <c r="K16" s="546">
        <v>47.700497641933303</v>
      </c>
    </row>
    <row r="17" spans="2:30" ht="26.25" customHeight="1" x14ac:dyDescent="0.3">
      <c r="B17" s="544">
        <v>2015</v>
      </c>
      <c r="C17" s="545">
        <v>194535</v>
      </c>
      <c r="D17" s="545">
        <v>5357084</v>
      </c>
      <c r="E17" s="546">
        <f>C17/D17*1000</f>
        <v>36.313598965407301</v>
      </c>
      <c r="F17" s="545">
        <v>127792</v>
      </c>
      <c r="G17" s="545">
        <v>1079912</v>
      </c>
      <c r="H17" s="546">
        <f>F17/G17*1000</f>
        <v>118.33556808332531</v>
      </c>
      <c r="I17" s="545">
        <v>322327</v>
      </c>
      <c r="J17" s="545">
        <v>6436996</v>
      </c>
      <c r="K17" s="546">
        <f>I17/J17*1000</f>
        <v>50.074133959381051</v>
      </c>
    </row>
    <row r="18" spans="2:30" ht="26.25" customHeight="1" x14ac:dyDescent="0.3">
      <c r="B18" s="544">
        <v>2016</v>
      </c>
      <c r="C18" s="545">
        <v>201458</v>
      </c>
      <c r="D18" s="545">
        <v>5364190</v>
      </c>
      <c r="E18" s="546">
        <f>C18/D18*1000</f>
        <v>37.556089549400745</v>
      </c>
      <c r="F18" s="545">
        <v>134362</v>
      </c>
      <c r="G18" s="545">
        <v>1102806</v>
      </c>
      <c r="H18" s="546">
        <f>F18/G18*1000</f>
        <v>121.83647894552622</v>
      </c>
      <c r="I18" s="545">
        <v>335820</v>
      </c>
      <c r="J18" s="545">
        <v>6466996</v>
      </c>
      <c r="K18" s="546">
        <f>I18/J18*1000</f>
        <v>51.928283240008192</v>
      </c>
    </row>
    <row r="19" spans="2:30" s="51" customFormat="1" ht="26.25" customHeight="1" x14ac:dyDescent="0.3">
      <c r="B19" s="544">
        <v>2017</v>
      </c>
      <c r="C19" s="545">
        <v>208814</v>
      </c>
      <c r="D19" s="545">
        <v>5380697</v>
      </c>
      <c r="E19" s="546">
        <v>38.807983426682448</v>
      </c>
      <c r="F19" s="545">
        <v>141083</v>
      </c>
      <c r="G19" s="545">
        <v>1126487</v>
      </c>
      <c r="H19" s="546">
        <v>125.24156958757624</v>
      </c>
      <c r="I19" s="545">
        <v>349897</v>
      </c>
      <c r="J19" s="545">
        <v>6507184</v>
      </c>
      <c r="K19" s="546">
        <v>53.77087846294188</v>
      </c>
    </row>
    <row r="20" spans="2:30" s="51" customFormat="1" ht="26.25" customHeight="1" x14ac:dyDescent="0.3">
      <c r="B20" s="552">
        <v>2018</v>
      </c>
      <c r="C20" s="106">
        <v>215878</v>
      </c>
      <c r="D20" s="106">
        <v>5423824</v>
      </c>
      <c r="E20" s="553">
        <f>C20*1000/D20</f>
        <v>39.801807728274369</v>
      </c>
      <c r="F20" s="106">
        <v>148076</v>
      </c>
      <c r="G20" s="106">
        <v>1154255</v>
      </c>
      <c r="H20" s="553">
        <f>F20*1000/G20</f>
        <v>128.28707694573555</v>
      </c>
      <c r="I20" s="106">
        <f>C20+F20</f>
        <v>363954</v>
      </c>
      <c r="J20" s="106">
        <f>D20+G20</f>
        <v>6578079</v>
      </c>
      <c r="K20" s="553">
        <f>I20*1000/J20</f>
        <v>55.328310894411572</v>
      </c>
    </row>
    <row r="21" spans="2:30" s="51" customFormat="1" ht="26.25" customHeight="1" x14ac:dyDescent="0.3">
      <c r="B21" s="544" t="s">
        <v>360</v>
      </c>
      <c r="C21" s="545">
        <v>218505</v>
      </c>
      <c r="D21" s="545">
        <v>5482355</v>
      </c>
      <c r="E21" s="546">
        <v>39.856047264359937</v>
      </c>
      <c r="F21" s="545">
        <v>159690</v>
      </c>
      <c r="G21" s="545">
        <v>1181039</v>
      </c>
      <c r="H21" s="546">
        <v>135.21145364378316</v>
      </c>
      <c r="I21" s="545">
        <v>378195</v>
      </c>
      <c r="J21" s="545">
        <v>6663394</v>
      </c>
      <c r="K21" s="546">
        <v>56.757112066313354</v>
      </c>
    </row>
    <row r="22" spans="2:30" s="51" customFormat="1" ht="26.25" customHeight="1" x14ac:dyDescent="0.3">
      <c r="B22" s="544" t="s">
        <v>364</v>
      </c>
      <c r="C22" s="545">
        <v>219035</v>
      </c>
      <c r="D22" s="545">
        <v>5571150</v>
      </c>
      <c r="E22" s="546">
        <v>39.315940155982162</v>
      </c>
      <c r="F22" s="545">
        <v>163600</v>
      </c>
      <c r="G22" s="545">
        <v>1208738</v>
      </c>
      <c r="H22" s="546">
        <v>135.34777594482841</v>
      </c>
      <c r="I22" s="545">
        <v>382635</v>
      </c>
      <c r="J22" s="545">
        <v>6779888</v>
      </c>
      <c r="K22" s="546">
        <v>56.436772996840062</v>
      </c>
    </row>
    <row r="23" spans="2:30" s="51" customFormat="1" ht="26.25" customHeight="1" x14ac:dyDescent="0.3">
      <c r="B23" s="544" t="s">
        <v>381</v>
      </c>
      <c r="C23" s="545">
        <v>224946</v>
      </c>
      <c r="D23" s="545">
        <v>5538155</v>
      </c>
      <c r="E23" s="546">
        <v>33.319158182683474</v>
      </c>
      <c r="F23" s="545">
        <v>164840</v>
      </c>
      <c r="G23" s="545">
        <v>1213096</v>
      </c>
      <c r="H23" s="546">
        <v>24.416215602115813</v>
      </c>
      <c r="I23" s="545">
        <v>389827</v>
      </c>
      <c r="J23" s="545">
        <v>6751251</v>
      </c>
      <c r="K23" s="546">
        <v>57.74144673335357</v>
      </c>
    </row>
    <row r="24" spans="2:30" s="51" customFormat="1" ht="26.25" customHeight="1" x14ac:dyDescent="0.3">
      <c r="B24" s="577" t="s">
        <v>361</v>
      </c>
      <c r="C24" s="577"/>
      <c r="E24" s="525"/>
    </row>
    <row r="25" spans="2:30" ht="15.5" x14ac:dyDescent="0.35">
      <c r="B25" s="577" t="s">
        <v>365</v>
      </c>
      <c r="C25" s="578"/>
      <c r="D25" s="43"/>
      <c r="E25" s="43"/>
      <c r="F25" s="43"/>
      <c r="G25" s="43"/>
      <c r="H25" s="43"/>
      <c r="I25" s="43"/>
      <c r="J25" s="43"/>
    </row>
    <row r="26" spans="2:30" ht="15.5" x14ac:dyDescent="0.35">
      <c r="B26" s="577" t="s">
        <v>382</v>
      </c>
      <c r="C26" s="578"/>
      <c r="D26" s="43"/>
      <c r="E26" s="43"/>
      <c r="F26" s="43"/>
      <c r="G26" s="43"/>
      <c r="H26" s="43"/>
      <c r="I26" s="43"/>
      <c r="J26" s="43"/>
    </row>
    <row r="27" spans="2:30" x14ac:dyDescent="0.3">
      <c r="B27" s="589" t="s">
        <v>369</v>
      </c>
      <c r="C27" s="594"/>
      <c r="D27" s="594"/>
      <c r="E27" s="594"/>
      <c r="F27" s="594"/>
      <c r="G27" s="594"/>
      <c r="H27" s="594"/>
      <c r="I27" s="594"/>
      <c r="J27" s="594"/>
      <c r="K27" s="594"/>
    </row>
    <row r="28" spans="2:30" ht="18.75" customHeight="1" x14ac:dyDescent="0.3">
      <c r="B28" s="589" t="s">
        <v>384</v>
      </c>
      <c r="C28" s="589"/>
      <c r="D28" s="589"/>
      <c r="E28" s="589"/>
      <c r="F28" s="589"/>
      <c r="G28" s="589"/>
      <c r="H28" s="589"/>
      <c r="I28" s="589"/>
      <c r="J28" s="589"/>
      <c r="K28" s="589"/>
      <c r="L28" s="375"/>
      <c r="M28" s="375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</row>
  </sheetData>
  <mergeCells count="5">
    <mergeCell ref="C2:K2"/>
    <mergeCell ref="C4:K4"/>
    <mergeCell ref="C5:K5"/>
    <mergeCell ref="B27:K27"/>
    <mergeCell ref="B28:K28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B2:Y15"/>
  <sheetViews>
    <sheetView zoomScaleNormal="100" workbookViewId="0">
      <selection activeCell="B14" sqref="B14:D14"/>
    </sheetView>
  </sheetViews>
  <sheetFormatPr baseColWidth="10" defaultColWidth="11.453125" defaultRowHeight="13" x14ac:dyDescent="0.3"/>
  <cols>
    <col min="1" max="1" width="28.7265625" style="42" customWidth="1"/>
    <col min="2" max="2" width="17.81640625" style="42" customWidth="1"/>
    <col min="3" max="3" width="41.54296875" style="42" customWidth="1"/>
    <col min="4" max="4" width="17.54296875" style="42" customWidth="1"/>
    <col min="5" max="16384" width="11.453125" style="42"/>
  </cols>
  <sheetData>
    <row r="2" spans="2:25" ht="15.5" x14ac:dyDescent="0.35">
      <c r="C2" s="595" t="s">
        <v>76</v>
      </c>
      <c r="D2" s="595"/>
    </row>
    <row r="3" spans="2:25" ht="19.25" customHeight="1" x14ac:dyDescent="0.3">
      <c r="E3" s="122" t="s">
        <v>276</v>
      </c>
    </row>
    <row r="4" spans="2:25" ht="14.5" x14ac:dyDescent="0.3">
      <c r="C4" s="596" t="s">
        <v>304</v>
      </c>
      <c r="D4" s="596"/>
    </row>
    <row r="5" spans="2:25" ht="15.5" x14ac:dyDescent="0.35">
      <c r="B5" s="115"/>
      <c r="C5" s="589" t="s">
        <v>305</v>
      </c>
      <c r="D5" s="589"/>
      <c r="E5" s="115"/>
    </row>
    <row r="6" spans="2:25" ht="15.5" x14ac:dyDescent="0.35">
      <c r="B6" s="115"/>
      <c r="C6" s="116"/>
      <c r="D6" s="115"/>
      <c r="E6" s="115"/>
    </row>
    <row r="7" spans="2:25" ht="16" thickBot="1" x14ac:dyDescent="0.4">
      <c r="B7" s="117"/>
      <c r="C7" s="117"/>
      <c r="D7" s="118"/>
      <c r="E7" s="118"/>
    </row>
    <row r="8" spans="2:25" ht="16.5" thickTop="1" thickBot="1" x14ac:dyDescent="0.4">
      <c r="B8" s="43"/>
      <c r="C8" s="362" t="s">
        <v>16</v>
      </c>
      <c r="D8" s="366" t="s">
        <v>1</v>
      </c>
      <c r="E8" s="118"/>
    </row>
    <row r="9" spans="2:25" ht="16" thickTop="1" x14ac:dyDescent="0.35">
      <c r="B9" s="370" t="s">
        <v>17</v>
      </c>
      <c r="C9" s="363">
        <v>194617</v>
      </c>
      <c r="D9" s="364">
        <v>49.923940619813408</v>
      </c>
      <c r="E9" s="118"/>
    </row>
    <row r="10" spans="2:25" ht="16" thickBot="1" x14ac:dyDescent="0.4">
      <c r="B10" s="371" t="s">
        <v>18</v>
      </c>
      <c r="C10" s="365">
        <v>195210</v>
      </c>
      <c r="D10" s="367">
        <v>50.076059380186599</v>
      </c>
      <c r="E10" s="119"/>
    </row>
    <row r="11" spans="2:25" ht="16" thickBot="1" x14ac:dyDescent="0.4">
      <c r="B11" s="372" t="s">
        <v>15</v>
      </c>
      <c r="C11" s="368">
        <f>SUM(C9:C10)</f>
        <v>389827</v>
      </c>
      <c r="D11" s="369">
        <f>SUM(D9:D10)</f>
        <v>100</v>
      </c>
      <c r="E11" s="119"/>
    </row>
    <row r="12" spans="2:25" ht="16" thickTop="1" x14ac:dyDescent="0.35">
      <c r="E12" s="119"/>
      <c r="F12" s="120"/>
    </row>
    <row r="13" spans="2:25" x14ac:dyDescent="0.3">
      <c r="B13" s="589" t="s">
        <v>370</v>
      </c>
      <c r="C13" s="589"/>
      <c r="D13" s="589"/>
      <c r="E13" s="75"/>
      <c r="F13" s="75"/>
    </row>
    <row r="14" spans="2:25" ht="27.75" customHeight="1" x14ac:dyDescent="0.3">
      <c r="B14" s="590" t="s">
        <v>384</v>
      </c>
      <c r="C14" s="590"/>
      <c r="D14" s="590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2:25" ht="15.5" x14ac:dyDescent="0.35">
      <c r="B15" s="121"/>
      <c r="C15" s="121"/>
      <c r="D15" s="121"/>
      <c r="E15" s="119"/>
      <c r="F15" s="120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2:AE18"/>
  <sheetViews>
    <sheetView topLeftCell="A7" zoomScaleNormal="100" workbookViewId="0">
      <selection activeCell="C18" sqref="C18:K18"/>
    </sheetView>
  </sheetViews>
  <sheetFormatPr baseColWidth="10" defaultColWidth="11.453125" defaultRowHeight="13" x14ac:dyDescent="0.3"/>
  <cols>
    <col min="1" max="1" width="13" style="233" customWidth="1"/>
    <col min="2" max="2" width="19.26953125" style="31" customWidth="1"/>
    <col min="3" max="3" width="12.453125" style="31" customWidth="1"/>
    <col min="4" max="4" width="7" style="31" hidden="1" customWidth="1"/>
    <col min="5" max="5" width="14.26953125" style="31" bestFit="1" customWidth="1"/>
    <col min="6" max="6" width="17.90625" style="31" customWidth="1"/>
    <col min="7" max="7" width="5.7265625" style="31" hidden="1" customWidth="1"/>
    <col min="8" max="8" width="14.26953125" style="31" bestFit="1" customWidth="1"/>
    <col min="9" max="9" width="11.54296875" style="31" customWidth="1"/>
    <col min="10" max="10" width="4.36328125" style="31" hidden="1" customWidth="1"/>
    <col min="11" max="11" width="14.26953125" style="31" bestFit="1" customWidth="1"/>
    <col min="12" max="12" width="40.1796875" style="31" hidden="1" customWidth="1"/>
    <col min="13" max="13" width="11.453125" style="31"/>
    <col min="14" max="14" width="11.7265625" style="31" customWidth="1"/>
    <col min="15" max="15" width="5.54296875" style="31" customWidth="1"/>
    <col min="16" max="16384" width="11.453125" style="31"/>
  </cols>
  <sheetData>
    <row r="2" spans="2:12" ht="14.5" x14ac:dyDescent="0.35">
      <c r="B2" s="78"/>
      <c r="C2" s="599" t="s">
        <v>59</v>
      </c>
      <c r="D2" s="599"/>
      <c r="E2" s="599"/>
      <c r="F2" s="599"/>
      <c r="G2" s="599"/>
      <c r="H2" s="599"/>
      <c r="I2" s="599"/>
      <c r="J2" s="599"/>
      <c r="K2" s="599"/>
    </row>
    <row r="3" spans="2:12" ht="14.5" x14ac:dyDescent="0.35">
      <c r="B3" s="233"/>
      <c r="C3" s="78"/>
      <c r="D3" s="78"/>
      <c r="E3" s="78"/>
      <c r="F3" s="78"/>
      <c r="G3" s="78"/>
      <c r="H3" s="78"/>
      <c r="I3" s="78"/>
      <c r="J3" s="78"/>
      <c r="K3" s="112" t="s">
        <v>276</v>
      </c>
    </row>
    <row r="4" spans="2:12" ht="35.25" customHeight="1" x14ac:dyDescent="0.35">
      <c r="C4" s="598" t="s">
        <v>19</v>
      </c>
      <c r="D4" s="598"/>
      <c r="E4" s="598"/>
      <c r="F4" s="598"/>
      <c r="G4" s="598"/>
      <c r="H4" s="598"/>
      <c r="I4" s="598"/>
      <c r="J4" s="598"/>
      <c r="K4" s="598"/>
    </row>
    <row r="5" spans="2:12" ht="18.75" customHeight="1" x14ac:dyDescent="0.35">
      <c r="B5" s="78"/>
      <c r="C5" s="597" t="s">
        <v>265</v>
      </c>
      <c r="D5" s="597"/>
      <c r="E5" s="597"/>
      <c r="F5" s="597"/>
      <c r="G5" s="597"/>
      <c r="H5" s="597"/>
      <c r="I5" s="597"/>
      <c r="J5" s="597"/>
      <c r="K5" s="597"/>
    </row>
    <row r="6" spans="2:12" ht="14.5" x14ac:dyDescent="0.35"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2:12" s="234" customFormat="1" ht="15" thickBot="1" x14ac:dyDescent="0.4">
      <c r="D7" s="234" t="s">
        <v>69</v>
      </c>
      <c r="G7" s="234" t="s">
        <v>69</v>
      </c>
      <c r="J7" s="234" t="s">
        <v>69</v>
      </c>
    </row>
    <row r="8" spans="2:12" ht="15.5" thickTop="1" thickBot="1" x14ac:dyDescent="0.4">
      <c r="B8" s="352"/>
      <c r="C8" s="356" t="s">
        <v>17</v>
      </c>
      <c r="D8" s="357"/>
      <c r="E8" s="357" t="s">
        <v>54</v>
      </c>
      <c r="F8" s="357" t="s">
        <v>18</v>
      </c>
      <c r="G8" s="357"/>
      <c r="H8" s="357" t="s">
        <v>54</v>
      </c>
      <c r="I8" s="357" t="s">
        <v>15</v>
      </c>
      <c r="J8" s="357"/>
      <c r="K8" s="358" t="s">
        <v>54</v>
      </c>
      <c r="L8" s="113" t="s">
        <v>1</v>
      </c>
    </row>
    <row r="9" spans="2:12" ht="20.25" customHeight="1" x14ac:dyDescent="0.35">
      <c r="B9" s="354" t="s">
        <v>20</v>
      </c>
      <c r="C9" s="345">
        <v>2980</v>
      </c>
      <c r="D9" s="359">
        <v>182853</v>
      </c>
      <c r="E9" s="303">
        <v>16.297244234439685</v>
      </c>
      <c r="F9" s="304">
        <v>1384</v>
      </c>
      <c r="G9" s="360">
        <v>173507</v>
      </c>
      <c r="H9" s="303">
        <v>7.9766234215334251</v>
      </c>
      <c r="I9" s="304">
        <v>4364</v>
      </c>
      <c r="J9" s="346">
        <v>356360</v>
      </c>
      <c r="K9" s="347">
        <v>12.246043326972725</v>
      </c>
    </row>
    <row r="10" spans="2:12" ht="20.25" customHeight="1" x14ac:dyDescent="0.35">
      <c r="B10" s="355" t="s">
        <v>21</v>
      </c>
      <c r="C10" s="345">
        <v>15697</v>
      </c>
      <c r="D10" s="360">
        <v>433063</v>
      </c>
      <c r="E10" s="303">
        <v>85.844913673825417</v>
      </c>
      <c r="F10" s="304">
        <v>7646</v>
      </c>
      <c r="G10" s="360">
        <v>411500</v>
      </c>
      <c r="H10" s="303">
        <v>44.067386330234513</v>
      </c>
      <c r="I10" s="304">
        <v>23343</v>
      </c>
      <c r="J10" s="346">
        <v>844563</v>
      </c>
      <c r="K10" s="347">
        <v>65.503984734538108</v>
      </c>
    </row>
    <row r="11" spans="2:12" ht="20.25" customHeight="1" x14ac:dyDescent="0.35">
      <c r="B11" s="355" t="s">
        <v>22</v>
      </c>
      <c r="C11" s="345">
        <v>33623</v>
      </c>
      <c r="D11" s="360">
        <v>1169271</v>
      </c>
      <c r="E11" s="303">
        <v>183.87994728005555</v>
      </c>
      <c r="F11" s="304">
        <v>26558</v>
      </c>
      <c r="G11" s="360">
        <v>1205023</v>
      </c>
      <c r="H11" s="303">
        <v>153.06587054124617</v>
      </c>
      <c r="I11" s="304">
        <v>60181</v>
      </c>
      <c r="J11" s="346">
        <v>2374294</v>
      </c>
      <c r="K11" s="347">
        <v>168.87697833651364</v>
      </c>
    </row>
    <row r="12" spans="2:12" ht="20.25" customHeight="1" x14ac:dyDescent="0.35">
      <c r="B12" s="355" t="s">
        <v>23</v>
      </c>
      <c r="C12" s="361">
        <v>70090</v>
      </c>
      <c r="D12" s="360">
        <v>941547</v>
      </c>
      <c r="E12" s="303">
        <v>383.31337194358309</v>
      </c>
      <c r="F12" s="304">
        <v>66968</v>
      </c>
      <c r="G12" s="360">
        <v>1021391</v>
      </c>
      <c r="H12" s="303">
        <v>385.96713677257975</v>
      </c>
      <c r="I12" s="304">
        <v>137058</v>
      </c>
      <c r="J12" s="346">
        <v>1962938</v>
      </c>
      <c r="K12" s="347">
        <v>384.60545515770565</v>
      </c>
    </row>
    <row r="13" spans="2:12" ht="20.25" customHeight="1" x14ac:dyDescent="0.35">
      <c r="B13" s="355" t="s">
        <v>24</v>
      </c>
      <c r="C13" s="361">
        <v>72209</v>
      </c>
      <c r="D13" s="360">
        <v>502966</v>
      </c>
      <c r="E13" s="303">
        <v>394.90191574652863</v>
      </c>
      <c r="F13" s="304">
        <v>92631</v>
      </c>
      <c r="G13" s="360">
        <v>710130</v>
      </c>
      <c r="H13" s="303">
        <v>533.87471398848459</v>
      </c>
      <c r="I13" s="304">
        <v>164840</v>
      </c>
      <c r="J13" s="346">
        <v>1213096</v>
      </c>
      <c r="K13" s="347">
        <v>462.56594455045456</v>
      </c>
    </row>
    <row r="14" spans="2:12" s="396" customFormat="1" ht="20.25" customHeight="1" thickBot="1" x14ac:dyDescent="0.4">
      <c r="B14" s="355" t="s">
        <v>334</v>
      </c>
      <c r="C14" s="407">
        <v>18</v>
      </c>
      <c r="D14" s="408"/>
      <c r="E14" s="409">
        <v>9.8439730275139053E-2</v>
      </c>
      <c r="F14" s="410">
        <v>23</v>
      </c>
      <c r="G14" s="408"/>
      <c r="H14" s="409">
        <v>0.13255949327692831</v>
      </c>
      <c r="I14" s="410">
        <v>41</v>
      </c>
      <c r="J14" s="411"/>
      <c r="K14" s="412">
        <v>0.11505219441014705</v>
      </c>
    </row>
    <row r="15" spans="2:12" ht="15" thickBot="1" x14ac:dyDescent="0.4">
      <c r="B15" s="353" t="s">
        <v>15</v>
      </c>
      <c r="C15" s="348">
        <v>194617</v>
      </c>
      <c r="D15" s="349"/>
      <c r="E15" s="350"/>
      <c r="F15" s="349">
        <v>195210</v>
      </c>
      <c r="G15" s="349"/>
      <c r="H15" s="350"/>
      <c r="I15" s="349">
        <v>389827</v>
      </c>
      <c r="J15" s="349">
        <v>6751251</v>
      </c>
      <c r="K15" s="351"/>
      <c r="L15" s="114">
        <f>(I15/J15)*100</f>
        <v>5.774144673335357</v>
      </c>
    </row>
    <row r="16" spans="2:12" x14ac:dyDescent="0.3">
      <c r="J16" s="111"/>
    </row>
    <row r="17" spans="3:31" s="455" customFormat="1" ht="13" customHeight="1" x14ac:dyDescent="0.3">
      <c r="C17" s="375" t="s">
        <v>371</v>
      </c>
      <c r="D17" s="75"/>
      <c r="E17" s="75"/>
      <c r="F17" s="75"/>
      <c r="G17" s="75"/>
      <c r="H17" s="75"/>
      <c r="I17" s="75"/>
      <c r="J17" s="75"/>
      <c r="K17" s="75"/>
      <c r="L17" s="75"/>
    </row>
    <row r="18" spans="3:31" ht="30.75" customHeight="1" x14ac:dyDescent="0.3">
      <c r="C18" s="590" t="s">
        <v>384</v>
      </c>
      <c r="D18" s="590"/>
      <c r="E18" s="590"/>
      <c r="F18" s="590"/>
      <c r="G18" s="590"/>
      <c r="H18" s="590"/>
      <c r="I18" s="590"/>
      <c r="J18" s="590"/>
      <c r="K18" s="590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</row>
  </sheetData>
  <mergeCells count="4"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scale="93" firstPageNumber="5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K18"/>
  <sheetViews>
    <sheetView zoomScaleNormal="100" workbookViewId="0">
      <selection activeCell="B16" sqref="B16:K16"/>
    </sheetView>
  </sheetViews>
  <sheetFormatPr baseColWidth="10" defaultColWidth="9.1796875" defaultRowHeight="13" x14ac:dyDescent="0.3"/>
  <cols>
    <col min="1" max="1" width="2.7265625" style="233" customWidth="1"/>
    <col min="2" max="2" width="21.453125" style="31" customWidth="1"/>
    <col min="3" max="3" width="12.54296875" style="31" customWidth="1"/>
    <col min="4" max="4" width="3.453125" style="31" hidden="1" customWidth="1"/>
    <col min="5" max="5" width="22" style="31" customWidth="1"/>
    <col min="6" max="6" width="16.1796875" style="31" customWidth="1"/>
    <col min="7" max="7" width="4.54296875" style="31" hidden="1" customWidth="1"/>
    <col min="8" max="8" width="21.26953125" style="31" customWidth="1"/>
    <col min="9" max="9" width="10.7265625" style="31" customWidth="1"/>
    <col min="10" max="10" width="5.81640625" style="31" hidden="1" customWidth="1"/>
    <col min="11" max="11" width="20.7265625" style="31" customWidth="1"/>
    <col min="12" max="12" width="12.81640625" style="31" customWidth="1"/>
    <col min="13" max="16384" width="9.1796875" style="31"/>
  </cols>
  <sheetData>
    <row r="1" spans="2:11" ht="12" customHeight="1" x14ac:dyDescent="0.3"/>
    <row r="2" spans="2:11" ht="14.5" x14ac:dyDescent="0.35">
      <c r="B2" s="78"/>
      <c r="C2" s="599" t="s">
        <v>264</v>
      </c>
      <c r="D2" s="599"/>
      <c r="E2" s="599"/>
      <c r="F2" s="599"/>
      <c r="G2" s="599"/>
      <c r="H2" s="599"/>
      <c r="I2" s="599"/>
      <c r="J2" s="599"/>
      <c r="K2" s="599"/>
    </row>
    <row r="3" spans="2:11" ht="14.5" x14ac:dyDescent="0.35">
      <c r="B3" s="233"/>
      <c r="C3" s="78"/>
      <c r="D3" s="78"/>
      <c r="E3" s="71"/>
      <c r="F3" s="71"/>
      <c r="G3" s="71"/>
      <c r="H3" s="78"/>
      <c r="I3" s="78"/>
      <c r="J3" s="78"/>
      <c r="K3" s="112" t="s">
        <v>276</v>
      </c>
    </row>
    <row r="4" spans="2:11" ht="14.5" x14ac:dyDescent="0.35">
      <c r="C4" s="599" t="s">
        <v>25</v>
      </c>
      <c r="D4" s="599"/>
      <c r="E4" s="599"/>
      <c r="F4" s="599"/>
      <c r="G4" s="599"/>
      <c r="H4" s="599"/>
      <c r="I4" s="599"/>
      <c r="J4" s="599"/>
      <c r="K4" s="599"/>
    </row>
    <row r="5" spans="2:11" x14ac:dyDescent="0.3">
      <c r="C5" s="589" t="s">
        <v>266</v>
      </c>
      <c r="D5" s="589"/>
      <c r="E5" s="589"/>
      <c r="F5" s="589"/>
      <c r="G5" s="589"/>
      <c r="H5" s="589"/>
      <c r="I5" s="589"/>
      <c r="J5" s="589"/>
      <c r="K5" s="589"/>
    </row>
    <row r="6" spans="2:11" ht="19" thickBot="1" x14ac:dyDescent="0.5">
      <c r="B6" s="78"/>
      <c r="C6" s="78"/>
      <c r="D6" s="150" t="s">
        <v>69</v>
      </c>
      <c r="E6" s="78"/>
      <c r="F6" s="78"/>
      <c r="G6" s="150" t="s">
        <v>69</v>
      </c>
      <c r="H6" s="78"/>
      <c r="I6" s="78"/>
      <c r="J6" s="150" t="s">
        <v>69</v>
      </c>
      <c r="K6" s="78"/>
    </row>
    <row r="7" spans="2:11" ht="15" thickBot="1" x14ac:dyDescent="0.4">
      <c r="B7" s="78"/>
      <c r="C7" s="413" t="s">
        <v>17</v>
      </c>
      <c r="D7" s="414"/>
      <c r="E7" s="414" t="s">
        <v>54</v>
      </c>
      <c r="F7" s="414" t="s">
        <v>18</v>
      </c>
      <c r="G7" s="414"/>
      <c r="H7" s="414" t="s">
        <v>54</v>
      </c>
      <c r="I7" s="414" t="s">
        <v>15</v>
      </c>
      <c r="J7" s="414"/>
      <c r="K7" s="415" t="s">
        <v>54</v>
      </c>
    </row>
    <row r="8" spans="2:11" ht="14.5" x14ac:dyDescent="0.35">
      <c r="B8" s="79" t="s">
        <v>20</v>
      </c>
      <c r="C8" s="420">
        <v>2980</v>
      </c>
      <c r="D8" s="421">
        <v>182853</v>
      </c>
      <c r="E8" s="422">
        <v>16.297244234439685</v>
      </c>
      <c r="F8" s="423">
        <v>1384</v>
      </c>
      <c r="G8" s="424">
        <v>173507</v>
      </c>
      <c r="H8" s="422">
        <v>7.9766234215334251</v>
      </c>
      <c r="I8" s="425">
        <v>4364</v>
      </c>
      <c r="J8" s="426">
        <v>356360</v>
      </c>
      <c r="K8" s="427">
        <v>12.246043326972725</v>
      </c>
    </row>
    <row r="9" spans="2:11" ht="14.5" x14ac:dyDescent="0.35">
      <c r="B9" s="82" t="s">
        <v>21</v>
      </c>
      <c r="C9" s="107">
        <v>15697</v>
      </c>
      <c r="D9" s="161">
        <v>433063</v>
      </c>
      <c r="E9" s="108">
        <v>85.844913673825417</v>
      </c>
      <c r="F9" s="80">
        <v>7646</v>
      </c>
      <c r="G9" s="161">
        <v>411500</v>
      </c>
      <c r="H9" s="108">
        <v>44.067386330234513</v>
      </c>
      <c r="I9" s="81">
        <v>23343</v>
      </c>
      <c r="J9" s="109">
        <v>844563</v>
      </c>
      <c r="K9" s="110">
        <v>65.503984734538108</v>
      </c>
    </row>
    <row r="10" spans="2:11" ht="14.5" x14ac:dyDescent="0.35">
      <c r="B10" s="82" t="s">
        <v>22</v>
      </c>
      <c r="C10" s="107">
        <v>33623</v>
      </c>
      <c r="D10" s="161">
        <v>1169271</v>
      </c>
      <c r="E10" s="108">
        <v>183.87994728005555</v>
      </c>
      <c r="F10" s="80">
        <v>26558</v>
      </c>
      <c r="G10" s="161">
        <v>1205023</v>
      </c>
      <c r="H10" s="108">
        <v>153.06587054124617</v>
      </c>
      <c r="I10" s="81">
        <v>60181</v>
      </c>
      <c r="J10" s="109">
        <v>2374294</v>
      </c>
      <c r="K10" s="110">
        <v>168.87697833651364</v>
      </c>
    </row>
    <row r="11" spans="2:11" ht="15" thickBot="1" x14ac:dyDescent="0.4">
      <c r="B11" s="82" t="s">
        <v>23</v>
      </c>
      <c r="C11" s="428">
        <v>70090</v>
      </c>
      <c r="D11" s="429">
        <v>941547</v>
      </c>
      <c r="E11" s="430">
        <v>383.31337194358309</v>
      </c>
      <c r="F11" s="431">
        <v>66968</v>
      </c>
      <c r="G11" s="429">
        <v>1021391</v>
      </c>
      <c r="H11" s="430">
        <v>385.96713677257975</v>
      </c>
      <c r="I11" s="432">
        <v>137058</v>
      </c>
      <c r="J11" s="433">
        <v>1962938</v>
      </c>
      <c r="K11" s="434">
        <v>384.60545515770565</v>
      </c>
    </row>
    <row r="12" spans="2:11" ht="17.25" customHeight="1" thickBot="1" x14ac:dyDescent="0.4">
      <c r="B12" s="160" t="s">
        <v>15</v>
      </c>
      <c r="C12" s="416">
        <v>122390</v>
      </c>
      <c r="D12" s="417"/>
      <c r="E12" s="418"/>
      <c r="F12" s="417">
        <v>102556</v>
      </c>
      <c r="G12" s="417"/>
      <c r="H12" s="418"/>
      <c r="I12" s="417">
        <v>224946</v>
      </c>
      <c r="J12" s="417"/>
      <c r="K12" s="419"/>
    </row>
    <row r="13" spans="2:11" x14ac:dyDescent="0.3">
      <c r="J13" s="111"/>
    </row>
    <row r="15" spans="2:11" x14ac:dyDescent="0.3">
      <c r="B15" s="589" t="s">
        <v>372</v>
      </c>
      <c r="C15" s="589"/>
      <c r="D15" s="589"/>
      <c r="E15" s="589"/>
      <c r="F15" s="589"/>
      <c r="G15" s="589"/>
      <c r="H15" s="589"/>
      <c r="I15" s="589"/>
      <c r="J15" s="589"/>
      <c r="K15" s="589"/>
    </row>
    <row r="16" spans="2:11" x14ac:dyDescent="0.3">
      <c r="B16" s="590" t="s">
        <v>384</v>
      </c>
      <c r="C16" s="590"/>
      <c r="D16" s="590"/>
      <c r="E16" s="590"/>
      <c r="F16" s="590"/>
      <c r="G16" s="590"/>
      <c r="H16" s="590"/>
      <c r="I16" s="590"/>
      <c r="J16" s="590"/>
      <c r="K16" s="590"/>
    </row>
    <row r="17" spans="3:8" x14ac:dyDescent="0.3">
      <c r="C17" s="35"/>
      <c r="D17" s="35"/>
      <c r="E17" s="35"/>
      <c r="F17" s="35"/>
      <c r="G17" s="35"/>
      <c r="H17" s="35"/>
    </row>
    <row r="18" spans="3:8" ht="15" customHeight="1" x14ac:dyDescent="0.3">
      <c r="C18" s="35"/>
      <c r="D18" s="35"/>
      <c r="E18" s="35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S65"/>
  <sheetViews>
    <sheetView topLeftCell="A16" zoomScaleNormal="100" workbookViewId="0">
      <selection activeCell="C27" sqref="C27:N27"/>
    </sheetView>
  </sheetViews>
  <sheetFormatPr baseColWidth="10" defaultColWidth="7.26953125" defaultRowHeight="13" x14ac:dyDescent="0.3"/>
  <cols>
    <col min="1" max="1" width="2.81640625" style="233" customWidth="1"/>
    <col min="2" max="2" width="25.453125" style="31" customWidth="1"/>
    <col min="3" max="13" width="10.1796875" style="31" customWidth="1"/>
    <col min="14" max="14" width="18.26953125" style="31" customWidth="1"/>
    <col min="15" max="15" width="23" style="31" customWidth="1"/>
    <col min="16" max="16" width="25.7265625" style="31" customWidth="1"/>
    <col min="17" max="18" width="7.7265625" style="31" customWidth="1"/>
    <col min="19" max="19" width="31.453125" style="31" customWidth="1"/>
    <col min="20" max="16384" width="7.26953125" style="31"/>
  </cols>
  <sheetData>
    <row r="1" spans="1:19" x14ac:dyDescent="0.3">
      <c r="B1" s="233"/>
    </row>
    <row r="2" spans="1:19" ht="14.5" x14ac:dyDescent="0.35">
      <c r="C2" s="603" t="s">
        <v>60</v>
      </c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1:19" x14ac:dyDescent="0.3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30" t="s">
        <v>276</v>
      </c>
    </row>
    <row r="4" spans="1:19" x14ac:dyDescent="0.3">
      <c r="C4" s="602" t="s">
        <v>67</v>
      </c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</row>
    <row r="5" spans="1:19" x14ac:dyDescent="0.3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9" ht="13.5" thickBot="1" x14ac:dyDescent="0.3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35"/>
    </row>
    <row r="7" spans="1:19" ht="19.75" customHeight="1" thickTop="1" x14ac:dyDescent="0.3">
      <c r="B7" s="104"/>
      <c r="C7" s="604" t="s">
        <v>40</v>
      </c>
      <c r="D7" s="605"/>
      <c r="E7" s="606"/>
      <c r="F7" s="607" t="s">
        <v>41</v>
      </c>
      <c r="G7" s="605"/>
      <c r="H7" s="606"/>
      <c r="I7" s="607" t="s">
        <v>23</v>
      </c>
      <c r="J7" s="605"/>
      <c r="K7" s="608"/>
      <c r="L7" s="609" t="s">
        <v>42</v>
      </c>
      <c r="M7" s="611" t="s">
        <v>43</v>
      </c>
      <c r="N7" s="600" t="s">
        <v>15</v>
      </c>
      <c r="O7" s="35"/>
    </row>
    <row r="8" spans="1:19" ht="19.75" customHeight="1" thickBot="1" x14ac:dyDescent="0.35">
      <c r="B8" s="104"/>
      <c r="C8" s="316" t="s">
        <v>38</v>
      </c>
      <c r="D8" s="265" t="s">
        <v>39</v>
      </c>
      <c r="E8" s="266" t="s">
        <v>44</v>
      </c>
      <c r="F8" s="264" t="s">
        <v>38</v>
      </c>
      <c r="G8" s="265" t="s">
        <v>39</v>
      </c>
      <c r="H8" s="266" t="s">
        <v>44</v>
      </c>
      <c r="I8" s="264" t="s">
        <v>38</v>
      </c>
      <c r="J8" s="265" t="s">
        <v>39</v>
      </c>
      <c r="K8" s="334" t="s">
        <v>44</v>
      </c>
      <c r="L8" s="610"/>
      <c r="M8" s="612"/>
      <c r="N8" s="601"/>
      <c r="O8" s="35"/>
    </row>
    <row r="9" spans="1:19" s="105" customFormat="1" ht="19.75" customHeight="1" thickTop="1" x14ac:dyDescent="0.3">
      <c r="A9" s="236"/>
      <c r="B9" s="377" t="s">
        <v>34</v>
      </c>
      <c r="C9" s="329">
        <v>1876</v>
      </c>
      <c r="D9" s="318">
        <v>1445</v>
      </c>
      <c r="E9" s="319">
        <v>3321</v>
      </c>
      <c r="F9" s="317">
        <v>9182</v>
      </c>
      <c r="G9" s="318">
        <v>9037</v>
      </c>
      <c r="H9" s="319">
        <v>18219</v>
      </c>
      <c r="I9" s="317">
        <v>39981</v>
      </c>
      <c r="J9" s="318">
        <v>37245</v>
      </c>
      <c r="K9" s="335">
        <v>77226</v>
      </c>
      <c r="L9" s="340">
        <v>51039</v>
      </c>
      <c r="M9" s="318">
        <v>47727</v>
      </c>
      <c r="N9" s="320">
        <v>98766</v>
      </c>
      <c r="P9" s="31"/>
      <c r="Q9" s="31"/>
      <c r="R9" s="31"/>
      <c r="S9" s="31"/>
    </row>
    <row r="10" spans="1:19" ht="19.75" customHeight="1" x14ac:dyDescent="0.3">
      <c r="B10" s="378" t="s">
        <v>3</v>
      </c>
      <c r="C10" s="330">
        <v>405</v>
      </c>
      <c r="D10" s="271">
        <v>419</v>
      </c>
      <c r="E10" s="272">
        <v>824</v>
      </c>
      <c r="F10" s="270">
        <v>3450</v>
      </c>
      <c r="G10" s="271">
        <v>3506</v>
      </c>
      <c r="H10" s="272">
        <v>6956</v>
      </c>
      <c r="I10" s="270">
        <v>16623</v>
      </c>
      <c r="J10" s="271">
        <v>17885</v>
      </c>
      <c r="K10" s="336">
        <v>34508</v>
      </c>
      <c r="L10" s="533">
        <v>20478</v>
      </c>
      <c r="M10" s="271">
        <v>21810</v>
      </c>
      <c r="N10" s="321">
        <v>42288</v>
      </c>
    </row>
    <row r="11" spans="1:19" ht="19.75" customHeight="1" x14ac:dyDescent="0.3">
      <c r="B11" s="378" t="s">
        <v>4</v>
      </c>
      <c r="C11" s="330">
        <v>560</v>
      </c>
      <c r="D11" s="271">
        <v>403</v>
      </c>
      <c r="E11" s="272">
        <v>963</v>
      </c>
      <c r="F11" s="270">
        <v>2387</v>
      </c>
      <c r="G11" s="271">
        <v>2555</v>
      </c>
      <c r="H11" s="272">
        <v>4942</v>
      </c>
      <c r="I11" s="270">
        <v>14461</v>
      </c>
      <c r="J11" s="271">
        <v>11360</v>
      </c>
      <c r="K11" s="336">
        <v>25821</v>
      </c>
      <c r="L11" s="533">
        <v>17408</v>
      </c>
      <c r="M11" s="271">
        <v>14318</v>
      </c>
      <c r="N11" s="321">
        <v>31726</v>
      </c>
    </row>
    <row r="12" spans="1:19" ht="19.75" customHeight="1" x14ac:dyDescent="0.3">
      <c r="B12" s="378" t="s">
        <v>5</v>
      </c>
      <c r="C12" s="330">
        <v>712</v>
      </c>
      <c r="D12" s="271">
        <v>487</v>
      </c>
      <c r="E12" s="272">
        <v>1199</v>
      </c>
      <c r="F12" s="270">
        <v>2748</v>
      </c>
      <c r="G12" s="271">
        <v>2466</v>
      </c>
      <c r="H12" s="272">
        <v>5214</v>
      </c>
      <c r="I12" s="270">
        <v>7318</v>
      </c>
      <c r="J12" s="271">
        <v>6613</v>
      </c>
      <c r="K12" s="336">
        <v>13931</v>
      </c>
      <c r="L12" s="533">
        <v>10778</v>
      </c>
      <c r="M12" s="271">
        <v>9566</v>
      </c>
      <c r="N12" s="321">
        <v>20344</v>
      </c>
    </row>
    <row r="13" spans="1:19" ht="19.75" customHeight="1" x14ac:dyDescent="0.3">
      <c r="B13" s="378" t="s">
        <v>6</v>
      </c>
      <c r="C13" s="330">
        <v>103</v>
      </c>
      <c r="D13" s="271">
        <v>59</v>
      </c>
      <c r="E13" s="272">
        <v>162</v>
      </c>
      <c r="F13" s="270">
        <v>355</v>
      </c>
      <c r="G13" s="271">
        <v>221</v>
      </c>
      <c r="H13" s="272">
        <v>576</v>
      </c>
      <c r="I13" s="270">
        <v>690</v>
      </c>
      <c r="J13" s="271">
        <v>419</v>
      </c>
      <c r="K13" s="336">
        <v>1109</v>
      </c>
      <c r="L13" s="533">
        <v>1148</v>
      </c>
      <c r="M13" s="271">
        <v>699</v>
      </c>
      <c r="N13" s="321">
        <v>1847</v>
      </c>
    </row>
    <row r="14" spans="1:19" ht="19.75" customHeight="1" x14ac:dyDescent="0.3">
      <c r="B14" s="378" t="s">
        <v>7</v>
      </c>
      <c r="C14" s="330">
        <v>96</v>
      </c>
      <c r="D14" s="271">
        <v>77</v>
      </c>
      <c r="E14" s="272">
        <v>173</v>
      </c>
      <c r="F14" s="270">
        <v>242</v>
      </c>
      <c r="G14" s="271">
        <v>289</v>
      </c>
      <c r="H14" s="272">
        <v>531</v>
      </c>
      <c r="I14" s="270">
        <v>889</v>
      </c>
      <c r="J14" s="273">
        <v>968</v>
      </c>
      <c r="K14" s="336">
        <v>1857</v>
      </c>
      <c r="L14" s="533">
        <v>1227</v>
      </c>
      <c r="M14" s="271">
        <v>1334</v>
      </c>
      <c r="N14" s="321">
        <v>2561</v>
      </c>
    </row>
    <row r="15" spans="1:19" s="105" customFormat="1" ht="19.75" customHeight="1" x14ac:dyDescent="0.3">
      <c r="A15" s="236"/>
      <c r="B15" s="379" t="s">
        <v>35</v>
      </c>
      <c r="C15" s="331">
        <v>7200</v>
      </c>
      <c r="D15" s="268">
        <v>3952</v>
      </c>
      <c r="E15" s="269">
        <v>11152</v>
      </c>
      <c r="F15" s="267">
        <v>12800</v>
      </c>
      <c r="G15" s="268">
        <v>9270</v>
      </c>
      <c r="H15" s="269">
        <v>22070</v>
      </c>
      <c r="I15" s="267">
        <v>17845</v>
      </c>
      <c r="J15" s="268">
        <v>17980</v>
      </c>
      <c r="K15" s="337">
        <v>35825</v>
      </c>
      <c r="L15" s="341">
        <v>37845</v>
      </c>
      <c r="M15" s="274">
        <v>31202</v>
      </c>
      <c r="N15" s="322">
        <v>69047</v>
      </c>
      <c r="P15" s="31"/>
      <c r="Q15" s="31"/>
      <c r="R15" s="31"/>
      <c r="S15" s="31"/>
    </row>
    <row r="16" spans="1:19" ht="19.75" customHeight="1" x14ac:dyDescent="0.3">
      <c r="B16" s="378" t="s">
        <v>10</v>
      </c>
      <c r="C16" s="330">
        <v>3676</v>
      </c>
      <c r="D16" s="271">
        <v>2611</v>
      </c>
      <c r="E16" s="272">
        <v>6287</v>
      </c>
      <c r="F16" s="270">
        <v>5768</v>
      </c>
      <c r="G16" s="271">
        <v>4533</v>
      </c>
      <c r="H16" s="272">
        <v>10301</v>
      </c>
      <c r="I16" s="270">
        <v>4496</v>
      </c>
      <c r="J16" s="271">
        <v>3664</v>
      </c>
      <c r="K16" s="336">
        <v>8160</v>
      </c>
      <c r="L16" s="533">
        <v>13940</v>
      </c>
      <c r="M16" s="271">
        <v>10808</v>
      </c>
      <c r="N16" s="321">
        <v>24748</v>
      </c>
    </row>
    <row r="17" spans="1:19" ht="19.75" customHeight="1" x14ac:dyDescent="0.3">
      <c r="B17" s="378" t="s">
        <v>11</v>
      </c>
      <c r="C17" s="330">
        <v>3524</v>
      </c>
      <c r="D17" s="271">
        <v>1341</v>
      </c>
      <c r="E17" s="272">
        <v>4865</v>
      </c>
      <c r="F17" s="270">
        <v>7032</v>
      </c>
      <c r="G17" s="271">
        <v>4737</v>
      </c>
      <c r="H17" s="272">
        <v>11769</v>
      </c>
      <c r="I17" s="270">
        <v>13349</v>
      </c>
      <c r="J17" s="271">
        <v>14316</v>
      </c>
      <c r="K17" s="336">
        <v>27665</v>
      </c>
      <c r="L17" s="533">
        <v>23905</v>
      </c>
      <c r="M17" s="271">
        <v>20394</v>
      </c>
      <c r="N17" s="321">
        <v>44299</v>
      </c>
    </row>
    <row r="18" spans="1:19" s="105" customFormat="1" ht="19.75" customHeight="1" x14ac:dyDescent="0.3">
      <c r="A18" s="236"/>
      <c r="B18" s="379" t="s">
        <v>36</v>
      </c>
      <c r="C18" s="331">
        <v>693</v>
      </c>
      <c r="D18" s="268">
        <v>582</v>
      </c>
      <c r="E18" s="269">
        <v>1275</v>
      </c>
      <c r="F18" s="267">
        <v>2666</v>
      </c>
      <c r="G18" s="268">
        <v>2534</v>
      </c>
      <c r="H18" s="269">
        <v>5200</v>
      </c>
      <c r="I18" s="267">
        <v>8358</v>
      </c>
      <c r="J18" s="268">
        <v>8642</v>
      </c>
      <c r="K18" s="337">
        <v>17000</v>
      </c>
      <c r="L18" s="341">
        <v>11717</v>
      </c>
      <c r="M18" s="274">
        <v>11758</v>
      </c>
      <c r="N18" s="322">
        <v>23475</v>
      </c>
      <c r="P18" s="31"/>
      <c r="Q18" s="31"/>
      <c r="R18" s="31"/>
      <c r="S18" s="31"/>
    </row>
    <row r="19" spans="1:19" ht="19.75" customHeight="1" x14ac:dyDescent="0.3">
      <c r="B19" s="378" t="s">
        <v>13</v>
      </c>
      <c r="C19" s="330">
        <v>374</v>
      </c>
      <c r="D19" s="271">
        <v>319</v>
      </c>
      <c r="E19" s="272">
        <v>693</v>
      </c>
      <c r="F19" s="270">
        <v>1187</v>
      </c>
      <c r="G19" s="271">
        <v>1223</v>
      </c>
      <c r="H19" s="272">
        <v>2410</v>
      </c>
      <c r="I19" s="270">
        <v>3920</v>
      </c>
      <c r="J19" s="271">
        <v>4200</v>
      </c>
      <c r="K19" s="336">
        <v>8120</v>
      </c>
      <c r="L19" s="533">
        <v>5481</v>
      </c>
      <c r="M19" s="271">
        <v>5742</v>
      </c>
      <c r="N19" s="321">
        <v>11223</v>
      </c>
    </row>
    <row r="20" spans="1:19" ht="19.75" customHeight="1" x14ac:dyDescent="0.3">
      <c r="B20" s="378" t="s">
        <v>14</v>
      </c>
      <c r="C20" s="330">
        <v>318</v>
      </c>
      <c r="D20" s="271">
        <v>260</v>
      </c>
      <c r="E20" s="272">
        <v>578</v>
      </c>
      <c r="F20" s="270">
        <v>1473</v>
      </c>
      <c r="G20" s="271">
        <v>1304</v>
      </c>
      <c r="H20" s="272">
        <v>2777</v>
      </c>
      <c r="I20" s="270">
        <v>4413</v>
      </c>
      <c r="J20" s="271">
        <v>4408</v>
      </c>
      <c r="K20" s="336">
        <v>8821</v>
      </c>
      <c r="L20" s="534">
        <v>6204</v>
      </c>
      <c r="M20" s="275">
        <v>5972</v>
      </c>
      <c r="N20" s="323">
        <v>12176</v>
      </c>
    </row>
    <row r="21" spans="1:19" s="386" customFormat="1" ht="19.75" customHeight="1" x14ac:dyDescent="0.3">
      <c r="B21" s="378" t="s">
        <v>306</v>
      </c>
      <c r="C21" s="330">
        <v>1</v>
      </c>
      <c r="D21" s="271">
        <v>3</v>
      </c>
      <c r="E21" s="272">
        <v>4</v>
      </c>
      <c r="F21" s="270">
        <v>6</v>
      </c>
      <c r="G21" s="271">
        <v>7</v>
      </c>
      <c r="H21" s="272">
        <v>13</v>
      </c>
      <c r="I21" s="270">
        <v>25</v>
      </c>
      <c r="J21" s="271">
        <v>34</v>
      </c>
      <c r="K21" s="336">
        <v>59</v>
      </c>
      <c r="L21" s="534">
        <v>32</v>
      </c>
      <c r="M21" s="275">
        <v>44</v>
      </c>
      <c r="N21" s="323">
        <v>76</v>
      </c>
    </row>
    <row r="22" spans="1:19" ht="19.75" customHeight="1" x14ac:dyDescent="0.3">
      <c r="B22" s="379" t="s">
        <v>8</v>
      </c>
      <c r="C22" s="331">
        <v>547</v>
      </c>
      <c r="D22" s="268">
        <v>277</v>
      </c>
      <c r="E22" s="269">
        <v>824</v>
      </c>
      <c r="F22" s="267">
        <v>845</v>
      </c>
      <c r="G22" s="268">
        <v>726</v>
      </c>
      <c r="H22" s="269">
        <v>1571</v>
      </c>
      <c r="I22" s="267">
        <v>1610</v>
      </c>
      <c r="J22" s="268">
        <v>1631</v>
      </c>
      <c r="K22" s="337">
        <v>3241</v>
      </c>
      <c r="L22" s="342">
        <v>3002</v>
      </c>
      <c r="M22" s="268">
        <v>2634</v>
      </c>
      <c r="N22" s="322">
        <v>5636</v>
      </c>
    </row>
    <row r="23" spans="1:19" ht="19.75" customHeight="1" thickBot="1" x14ac:dyDescent="0.35">
      <c r="B23" s="380" t="s">
        <v>295</v>
      </c>
      <c r="C23" s="332">
        <v>1</v>
      </c>
      <c r="D23" s="277">
        <v>2</v>
      </c>
      <c r="E23" s="278">
        <v>3</v>
      </c>
      <c r="F23" s="276">
        <v>387</v>
      </c>
      <c r="G23" s="277">
        <v>270</v>
      </c>
      <c r="H23" s="278">
        <v>657</v>
      </c>
      <c r="I23" s="276">
        <v>2296</v>
      </c>
      <c r="J23" s="277">
        <v>1470</v>
      </c>
      <c r="K23" s="338">
        <v>3766</v>
      </c>
      <c r="L23" s="343">
        <v>2684</v>
      </c>
      <c r="M23" s="277">
        <v>1742</v>
      </c>
      <c r="N23" s="324">
        <v>4426</v>
      </c>
    </row>
    <row r="24" spans="1:19" ht="19.75" customHeight="1" thickBot="1" x14ac:dyDescent="0.35">
      <c r="B24" s="381" t="s">
        <v>15</v>
      </c>
      <c r="C24" s="333">
        <v>10317</v>
      </c>
      <c r="D24" s="326">
        <v>6258</v>
      </c>
      <c r="E24" s="327">
        <v>16575</v>
      </c>
      <c r="F24" s="325">
        <v>25880</v>
      </c>
      <c r="G24" s="326">
        <v>21837</v>
      </c>
      <c r="H24" s="327">
        <v>47717</v>
      </c>
      <c r="I24" s="325">
        <v>70090</v>
      </c>
      <c r="J24" s="326">
        <v>66968</v>
      </c>
      <c r="K24" s="339">
        <v>137058</v>
      </c>
      <c r="L24" s="344">
        <v>106287</v>
      </c>
      <c r="M24" s="326">
        <v>95063</v>
      </c>
      <c r="N24" s="328">
        <v>201350</v>
      </c>
      <c r="O24" s="106"/>
    </row>
    <row r="25" spans="1:19" ht="13.5" thickTop="1" x14ac:dyDescent="0.3">
      <c r="B25" s="218"/>
    </row>
    <row r="26" spans="1:19" ht="15" customHeight="1" x14ac:dyDescent="0.3">
      <c r="C26" s="590" t="s">
        <v>370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</row>
    <row r="27" spans="1:19" ht="15" customHeight="1" x14ac:dyDescent="0.3">
      <c r="C27" s="589" t="s">
        <v>384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</row>
    <row r="28" spans="1:19" ht="15" customHeight="1" x14ac:dyDescent="0.3"/>
    <row r="29" spans="1:19" ht="15" customHeight="1" x14ac:dyDescent="0.3">
      <c r="N29" s="29"/>
    </row>
    <row r="30" spans="1:19" ht="15" customHeight="1" x14ac:dyDescent="0.3">
      <c r="J30" s="29"/>
    </row>
    <row r="31" spans="1:19" ht="15" customHeight="1" x14ac:dyDescent="0.3"/>
    <row r="32" spans="1:19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65" ht="2.25" customHeight="1" x14ac:dyDescent="0.3"/>
  </sheetData>
  <mergeCells count="10">
    <mergeCell ref="N7:N8"/>
    <mergeCell ref="C4:N4"/>
    <mergeCell ref="C2:N2"/>
    <mergeCell ref="C26:N26"/>
    <mergeCell ref="C27:N27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8"/>
  <sheetViews>
    <sheetView topLeftCell="A2" zoomScaleNormal="100" workbookViewId="0">
      <selection activeCell="B18" sqref="B18:D18"/>
    </sheetView>
  </sheetViews>
  <sheetFormatPr baseColWidth="10" defaultColWidth="11.453125" defaultRowHeight="13" x14ac:dyDescent="0.3"/>
  <cols>
    <col min="1" max="1" width="2.81640625" style="39" customWidth="1"/>
    <col min="2" max="2" width="21.81640625" style="39" customWidth="1"/>
    <col min="3" max="3" width="32.81640625" style="39" customWidth="1"/>
    <col min="4" max="4" width="12.81640625" style="39" customWidth="1"/>
    <col min="5" max="5" width="18.7265625" style="39" customWidth="1"/>
    <col min="6" max="6" width="21.7265625" style="39" customWidth="1"/>
    <col min="7" max="7" width="27.1796875" style="39" customWidth="1"/>
    <col min="8" max="9" width="11.453125" style="39"/>
    <col min="10" max="10" width="32.453125" style="39" customWidth="1"/>
    <col min="11" max="16384" width="11.453125" style="39"/>
  </cols>
  <sheetData>
    <row r="1" spans="2:11" x14ac:dyDescent="0.3">
      <c r="B1" s="89"/>
      <c r="C1" s="89"/>
      <c r="D1" s="89"/>
      <c r="E1" s="90"/>
      <c r="F1" s="90"/>
      <c r="G1" s="90"/>
      <c r="H1" s="89"/>
      <c r="J1" s="41"/>
      <c r="K1" s="41"/>
    </row>
    <row r="2" spans="2:11" ht="14.5" x14ac:dyDescent="0.35">
      <c r="B2" s="615" t="s">
        <v>61</v>
      </c>
      <c r="C2" s="615"/>
      <c r="D2" s="615"/>
      <c r="E2" s="91"/>
      <c r="F2" s="40"/>
      <c r="G2" s="92"/>
      <c r="H2" s="93"/>
      <c r="J2" s="94"/>
      <c r="K2" s="94"/>
    </row>
    <row r="3" spans="2:11" ht="14.5" x14ac:dyDescent="0.35">
      <c r="B3" s="93"/>
      <c r="C3" s="93"/>
      <c r="D3" s="103" t="s">
        <v>276</v>
      </c>
      <c r="E3" s="92"/>
      <c r="F3" s="92"/>
      <c r="G3" s="92"/>
      <c r="H3" s="93"/>
      <c r="J3" s="14"/>
      <c r="K3" s="15"/>
    </row>
    <row r="4" spans="2:11" ht="14.5" x14ac:dyDescent="0.35">
      <c r="B4" s="615" t="s">
        <v>271</v>
      </c>
      <c r="C4" s="615"/>
      <c r="D4" s="615"/>
      <c r="E4" s="91"/>
      <c r="F4" s="14"/>
      <c r="G4" s="15"/>
      <c r="H4" s="95"/>
      <c r="J4" s="14"/>
      <c r="K4" s="15"/>
    </row>
    <row r="5" spans="2:11" ht="14.5" x14ac:dyDescent="0.35">
      <c r="B5" s="613" t="s">
        <v>0</v>
      </c>
      <c r="C5" s="613"/>
      <c r="D5" s="613"/>
      <c r="E5" s="96"/>
      <c r="F5" s="90"/>
      <c r="G5" s="40"/>
      <c r="H5" s="95"/>
      <c r="I5" s="40"/>
      <c r="J5" s="14"/>
      <c r="K5" s="41"/>
    </row>
    <row r="6" spans="2:11" ht="14.5" x14ac:dyDescent="0.35">
      <c r="B6" s="89"/>
      <c r="C6" s="89"/>
      <c r="D6" s="89"/>
      <c r="E6" s="90"/>
      <c r="F6" s="90"/>
      <c r="G6" s="40"/>
      <c r="H6" s="95"/>
      <c r="I6" s="40"/>
      <c r="J6" s="14"/>
      <c r="K6" s="41"/>
    </row>
    <row r="7" spans="2:11" ht="15" thickBot="1" x14ac:dyDescent="0.4">
      <c r="B7" s="89"/>
      <c r="C7" s="89"/>
      <c r="D7" s="89"/>
      <c r="E7" s="89"/>
      <c r="H7" s="89"/>
      <c r="I7" s="97"/>
      <c r="J7" s="98"/>
      <c r="K7" s="41"/>
    </row>
    <row r="8" spans="2:11" ht="15" thickBot="1" x14ac:dyDescent="0.4">
      <c r="B8" s="259" t="s">
        <v>26</v>
      </c>
      <c r="C8" s="158" t="s">
        <v>27</v>
      </c>
      <c r="D8" s="158" t="s">
        <v>28</v>
      </c>
      <c r="E8" s="89"/>
      <c r="I8" s="97"/>
      <c r="J8" s="98"/>
      <c r="K8" s="41"/>
    </row>
    <row r="9" spans="2:11" ht="14.5" x14ac:dyDescent="0.35">
      <c r="B9" s="99" t="s">
        <v>29</v>
      </c>
      <c r="C9" s="100">
        <v>33578</v>
      </c>
      <c r="D9" s="554">
        <v>8.6135644786020471</v>
      </c>
      <c r="I9" s="97"/>
      <c r="J9" s="98"/>
      <c r="K9" s="41"/>
    </row>
    <row r="10" spans="2:11" ht="14.5" x14ac:dyDescent="0.35">
      <c r="B10" s="260" t="s">
        <v>30</v>
      </c>
      <c r="C10" s="261">
        <v>48786</v>
      </c>
      <c r="D10" s="555">
        <v>12.514782198257176</v>
      </c>
      <c r="I10" s="97"/>
      <c r="J10" s="98"/>
      <c r="K10" s="40"/>
    </row>
    <row r="11" spans="2:11" ht="14.5" x14ac:dyDescent="0.35">
      <c r="B11" s="101" t="s">
        <v>31</v>
      </c>
      <c r="C11" s="100">
        <v>48693</v>
      </c>
      <c r="D11" s="554">
        <v>12.490925461807418</v>
      </c>
      <c r="I11" s="97"/>
      <c r="J11" s="98"/>
      <c r="K11" s="40"/>
    </row>
    <row r="12" spans="2:11" x14ac:dyDescent="0.3">
      <c r="B12" s="260" t="s">
        <v>32</v>
      </c>
      <c r="C12" s="261">
        <v>49811</v>
      </c>
      <c r="D12" s="555">
        <v>12.777719347300213</v>
      </c>
      <c r="I12" s="40"/>
      <c r="J12" s="40"/>
      <c r="K12" s="40"/>
    </row>
    <row r="13" spans="2:11" x14ac:dyDescent="0.3">
      <c r="B13" s="101" t="s">
        <v>33</v>
      </c>
      <c r="C13" s="100">
        <v>208944</v>
      </c>
      <c r="D13" s="554">
        <v>53.599160653315451</v>
      </c>
      <c r="J13" s="40"/>
      <c r="K13" s="40"/>
    </row>
    <row r="14" spans="2:11" x14ac:dyDescent="0.3">
      <c r="B14" s="260" t="s">
        <v>352</v>
      </c>
      <c r="C14" s="261">
        <v>15</v>
      </c>
      <c r="D14" s="555">
        <v>3.8478607177029811E-3</v>
      </c>
      <c r="J14" s="40"/>
      <c r="K14" s="40"/>
    </row>
    <row r="15" spans="2:11" ht="13.5" thickBot="1" x14ac:dyDescent="0.35">
      <c r="B15" s="262" t="s">
        <v>15</v>
      </c>
      <c r="C15" s="263">
        <v>389827</v>
      </c>
      <c r="D15" s="556">
        <v>100</v>
      </c>
      <c r="J15" s="40"/>
      <c r="K15" s="40"/>
    </row>
    <row r="16" spans="2:11" x14ac:dyDescent="0.3">
      <c r="B16" s="89"/>
      <c r="C16" s="89"/>
      <c r="D16" s="89"/>
    </row>
    <row r="17" spans="2:8" s="76" customFormat="1" ht="30" customHeight="1" x14ac:dyDescent="0.3">
      <c r="B17" s="614" t="s">
        <v>370</v>
      </c>
      <c r="C17" s="614"/>
      <c r="D17" s="614"/>
      <c r="H17" s="235"/>
    </row>
    <row r="18" spans="2:8" ht="30" customHeight="1" x14ac:dyDescent="0.3">
      <c r="B18" s="614" t="s">
        <v>384</v>
      </c>
      <c r="C18" s="614"/>
      <c r="D18" s="614"/>
      <c r="H18" s="89"/>
    </row>
    <row r="19" spans="2:8" x14ac:dyDescent="0.3">
      <c r="B19" s="89"/>
      <c r="C19" s="89"/>
      <c r="D19" s="102"/>
      <c r="H19" s="89"/>
    </row>
    <row r="20" spans="2:8" x14ac:dyDescent="0.3">
      <c r="B20" s="89"/>
      <c r="C20" s="89"/>
      <c r="D20" s="89"/>
      <c r="H20" s="89"/>
    </row>
    <row r="21" spans="2:8" x14ac:dyDescent="0.3">
      <c r="B21" s="89"/>
      <c r="C21" s="89"/>
      <c r="H21" s="89"/>
    </row>
    <row r="22" spans="2:8" x14ac:dyDescent="0.3">
      <c r="B22" s="89"/>
      <c r="C22" s="89"/>
      <c r="D22" s="89"/>
    </row>
    <row r="23" spans="2:8" x14ac:dyDescent="0.3">
      <c r="B23" s="89"/>
      <c r="C23" s="89"/>
      <c r="D23" s="89"/>
    </row>
    <row r="36" spans="2:2" x14ac:dyDescent="0.3">
      <c r="B36" s="89"/>
    </row>
    <row r="37" spans="2:2" x14ac:dyDescent="0.3">
      <c r="B37" s="89"/>
    </row>
    <row r="38" spans="2:2" x14ac:dyDescent="0.3">
      <c r="B38" s="89"/>
    </row>
  </sheetData>
  <mergeCells count="5">
    <mergeCell ref="B5:D5"/>
    <mergeCell ref="B17:D17"/>
    <mergeCell ref="B18:D18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B1:O42"/>
  <sheetViews>
    <sheetView zoomScaleNormal="100" zoomScaleSheetLayoutView="130" zoomScalePageLayoutView="85" workbookViewId="0">
      <selection activeCell="B19" sqref="B19"/>
    </sheetView>
  </sheetViews>
  <sheetFormatPr baseColWidth="10" defaultColWidth="11.453125" defaultRowHeight="13" x14ac:dyDescent="0.3"/>
  <cols>
    <col min="1" max="1" width="2.81640625" style="39" customWidth="1"/>
    <col min="2" max="2" width="33" style="39" customWidth="1"/>
    <col min="3" max="3" width="13.1796875" style="39" customWidth="1"/>
    <col min="4" max="4" width="11.453125" style="39"/>
    <col min="5" max="5" width="13.26953125" style="39" customWidth="1"/>
    <col min="6" max="9" width="11.453125" style="39"/>
    <col min="10" max="10" width="13.26953125" style="39" customWidth="1"/>
    <col min="11" max="11" width="7.26953125" style="39" customWidth="1"/>
    <col min="12" max="12" width="13.54296875" style="39" customWidth="1"/>
    <col min="13" max="13" width="11.453125" style="39"/>
    <col min="14" max="14" width="13.453125" style="39" customWidth="1"/>
    <col min="15" max="16384" width="11.453125" style="39"/>
  </cols>
  <sheetData>
    <row r="1" spans="2:15" ht="14.5" x14ac:dyDescent="0.35">
      <c r="O1" s="85"/>
    </row>
    <row r="2" spans="2:15" ht="14.5" x14ac:dyDescent="0.35">
      <c r="C2" s="616" t="s">
        <v>267</v>
      </c>
      <c r="D2" s="616"/>
      <c r="E2" s="616"/>
      <c r="F2" s="616"/>
      <c r="G2" s="616"/>
      <c r="H2" s="616"/>
      <c r="I2" s="616"/>
      <c r="J2" s="616"/>
      <c r="O2" s="85"/>
    </row>
    <row r="3" spans="2:15" ht="14.5" x14ac:dyDescent="0.35">
      <c r="J3" s="54" t="s">
        <v>276</v>
      </c>
      <c r="O3" s="85"/>
    </row>
    <row r="4" spans="2:15" ht="14.5" x14ac:dyDescent="0.35">
      <c r="C4" s="599" t="s">
        <v>70</v>
      </c>
      <c r="D4" s="599"/>
      <c r="E4" s="599"/>
      <c r="F4" s="599"/>
      <c r="G4" s="599"/>
      <c r="H4" s="599"/>
      <c r="I4" s="599"/>
      <c r="J4" s="599"/>
      <c r="O4" s="85"/>
    </row>
    <row r="5" spans="2:15" ht="14.5" x14ac:dyDescent="0.35">
      <c r="B5" s="35"/>
      <c r="C5" s="589" t="s">
        <v>0</v>
      </c>
      <c r="D5" s="589"/>
      <c r="E5" s="589"/>
      <c r="F5" s="589"/>
      <c r="G5" s="589"/>
      <c r="H5" s="589"/>
      <c r="I5" s="589"/>
      <c r="J5" s="589"/>
      <c r="O5" s="85"/>
    </row>
    <row r="6" spans="2:15" ht="14.5" x14ac:dyDescent="0.35">
      <c r="B6" s="35"/>
      <c r="C6" s="35"/>
      <c r="D6" s="35"/>
      <c r="E6" s="35"/>
      <c r="F6" s="35"/>
      <c r="G6" s="35"/>
      <c r="H6" s="35"/>
      <c r="I6" s="35"/>
      <c r="J6" s="35"/>
      <c r="O6" s="85"/>
    </row>
    <row r="7" spans="2:15" ht="15" thickBot="1" x14ac:dyDescent="0.4">
      <c r="B7" s="35"/>
      <c r="C7" s="35"/>
      <c r="D7" s="35"/>
      <c r="E7" s="35"/>
      <c r="F7" s="35"/>
      <c r="G7" s="35"/>
      <c r="H7" s="35"/>
      <c r="I7" s="35"/>
      <c r="J7" s="35"/>
      <c r="O7" s="85"/>
    </row>
    <row r="8" spans="2:15" ht="15.5" thickTop="1" thickBot="1" x14ac:dyDescent="0.4">
      <c r="B8" s="86"/>
      <c r="C8" s="159" t="s">
        <v>46</v>
      </c>
      <c r="D8" s="128" t="s">
        <v>1</v>
      </c>
      <c r="E8" s="128" t="s">
        <v>47</v>
      </c>
      <c r="F8" s="128" t="s">
        <v>1</v>
      </c>
      <c r="G8" s="164" t="s">
        <v>48</v>
      </c>
      <c r="H8" s="128" t="s">
        <v>1</v>
      </c>
      <c r="I8" s="128" t="s">
        <v>15</v>
      </c>
      <c r="J8" s="129" t="s">
        <v>1</v>
      </c>
      <c r="K8" s="52"/>
      <c r="O8" s="85"/>
    </row>
    <row r="9" spans="2:15" ht="14.5" x14ac:dyDescent="0.35">
      <c r="B9" s="166" t="s">
        <v>20</v>
      </c>
      <c r="C9" s="305">
        <v>3963</v>
      </c>
      <c r="D9" s="312">
        <v>1.6251394265468146</v>
      </c>
      <c r="E9" s="306">
        <v>257</v>
      </c>
      <c r="F9" s="312">
        <v>0.29097414066391919</v>
      </c>
      <c r="G9" s="306">
        <v>144</v>
      </c>
      <c r="H9" s="312">
        <v>0.24979617326140127</v>
      </c>
      <c r="I9" s="307">
        <v>4364</v>
      </c>
      <c r="J9" s="308">
        <v>1.1194709448037208</v>
      </c>
      <c r="O9" s="85"/>
    </row>
    <row r="10" spans="2:15" ht="14.5" x14ac:dyDescent="0.35">
      <c r="B10" s="167" t="s">
        <v>45</v>
      </c>
      <c r="C10" s="305">
        <v>19538</v>
      </c>
      <c r="D10" s="312">
        <v>8.0121055048881313</v>
      </c>
      <c r="E10" s="306">
        <v>2171</v>
      </c>
      <c r="F10" s="312">
        <v>2.4579955617952085</v>
      </c>
      <c r="G10" s="306">
        <v>1634</v>
      </c>
      <c r="H10" s="312">
        <v>2.834492688257845</v>
      </c>
      <c r="I10" s="307">
        <v>23343</v>
      </c>
      <c r="J10" s="308">
        <v>5.988040848889379</v>
      </c>
      <c r="O10" s="85"/>
    </row>
    <row r="11" spans="2:15" ht="14.5" x14ac:dyDescent="0.35">
      <c r="B11" s="167" t="s">
        <v>22</v>
      </c>
      <c r="C11" s="305">
        <v>36623</v>
      </c>
      <c r="D11" s="312">
        <v>15.018289482317435</v>
      </c>
      <c r="E11" s="306">
        <v>13755</v>
      </c>
      <c r="F11" s="312">
        <v>15.573343598568906</v>
      </c>
      <c r="G11" s="306">
        <v>9803</v>
      </c>
      <c r="H11" s="312">
        <v>17.005221433899422</v>
      </c>
      <c r="I11" s="307">
        <v>60181</v>
      </c>
      <c r="J11" s="308">
        <v>15.437873723472206</v>
      </c>
      <c r="O11" s="85"/>
    </row>
    <row r="12" spans="2:15" ht="14.5" x14ac:dyDescent="0.35">
      <c r="B12" s="167" t="s">
        <v>23</v>
      </c>
      <c r="C12" s="305">
        <v>89485</v>
      </c>
      <c r="D12" s="312">
        <v>36.695836887343354</v>
      </c>
      <c r="E12" s="306">
        <v>31943</v>
      </c>
      <c r="F12" s="312">
        <v>36.165708074815448</v>
      </c>
      <c r="G12" s="306">
        <v>15630</v>
      </c>
      <c r="H12" s="312">
        <v>27.113292972747931</v>
      </c>
      <c r="I12" s="307">
        <v>137058</v>
      </c>
      <c r="J12" s="308">
        <v>35.15867294979568</v>
      </c>
      <c r="O12" s="85"/>
    </row>
    <row r="13" spans="2:15" ht="14.5" x14ac:dyDescent="0.35">
      <c r="B13" s="167" t="s">
        <v>24</v>
      </c>
      <c r="C13" s="305">
        <v>94230</v>
      </c>
      <c r="D13" s="312">
        <v>38.641657371563547</v>
      </c>
      <c r="E13" s="306">
        <v>40192</v>
      </c>
      <c r="F13" s="312">
        <v>45.50518545355736</v>
      </c>
      <c r="G13" s="306">
        <v>30418</v>
      </c>
      <c r="H13" s="312">
        <v>52.765972210175725</v>
      </c>
      <c r="I13" s="307">
        <v>164840</v>
      </c>
      <c r="J13" s="308">
        <v>42.285424047077292</v>
      </c>
      <c r="O13" s="85"/>
    </row>
    <row r="14" spans="2:15" ht="14.5" x14ac:dyDescent="0.35">
      <c r="B14" s="167" t="s">
        <v>333</v>
      </c>
      <c r="C14" s="305">
        <v>17</v>
      </c>
      <c r="D14" s="312">
        <v>6.9713273407256745E-3</v>
      </c>
      <c r="E14" s="306">
        <v>6</v>
      </c>
      <c r="F14" s="312">
        <v>6.7931705991576465E-3</v>
      </c>
      <c r="G14" s="306">
        <v>18</v>
      </c>
      <c r="H14" s="312">
        <v>3.1224521657675159E-2</v>
      </c>
      <c r="I14" s="307">
        <v>41</v>
      </c>
      <c r="J14" s="308">
        <v>1.0517485961721482E-2</v>
      </c>
      <c r="O14" s="85"/>
    </row>
    <row r="15" spans="2:15" ht="15" thickBot="1" x14ac:dyDescent="0.4">
      <c r="B15" s="165" t="s">
        <v>15</v>
      </c>
      <c r="C15" s="309">
        <v>243856</v>
      </c>
      <c r="D15" s="557">
        <v>100</v>
      </c>
      <c r="E15" s="310">
        <v>88324</v>
      </c>
      <c r="F15" s="557">
        <v>100</v>
      </c>
      <c r="G15" s="310">
        <v>57647</v>
      </c>
      <c r="H15" s="557">
        <v>100.00000000000001</v>
      </c>
      <c r="I15" s="310">
        <v>389827</v>
      </c>
      <c r="J15" s="558">
        <v>100</v>
      </c>
      <c r="O15" s="85"/>
    </row>
    <row r="16" spans="2:15" ht="14.5" x14ac:dyDescent="0.35">
      <c r="B16" s="87"/>
      <c r="C16" s="88"/>
      <c r="D16" s="88"/>
      <c r="E16" s="88"/>
      <c r="F16" s="88"/>
      <c r="G16" s="88"/>
      <c r="H16" s="88"/>
      <c r="I16" s="88"/>
      <c r="J16" s="88"/>
      <c r="O16" s="85"/>
    </row>
    <row r="17" spans="2:15" ht="22.5" customHeight="1" x14ac:dyDescent="0.35">
      <c r="B17" s="590" t="s">
        <v>370</v>
      </c>
      <c r="C17" s="590"/>
      <c r="D17" s="590"/>
      <c r="E17" s="590"/>
      <c r="F17" s="590"/>
      <c r="G17" s="590"/>
      <c r="H17" s="590"/>
      <c r="I17" s="590"/>
      <c r="J17" s="590"/>
      <c r="O17" s="85"/>
    </row>
    <row r="18" spans="2:15" ht="18.75" customHeight="1" x14ac:dyDescent="0.35">
      <c r="B18" s="589" t="s">
        <v>384</v>
      </c>
      <c r="C18" s="594"/>
      <c r="D18" s="594"/>
      <c r="E18" s="594"/>
      <c r="F18" s="594"/>
      <c r="G18" s="594"/>
      <c r="H18" s="594"/>
      <c r="I18" s="594"/>
      <c r="J18" s="594"/>
      <c r="K18" s="594"/>
      <c r="O18" s="85"/>
    </row>
    <row r="19" spans="2:15" ht="14.5" x14ac:dyDescent="0.35">
      <c r="J19" s="77"/>
      <c r="O19" s="85"/>
    </row>
    <row r="20" spans="2:15" ht="14.5" x14ac:dyDescent="0.35">
      <c r="O20" s="85"/>
    </row>
    <row r="21" spans="2:15" ht="14.5" x14ac:dyDescent="0.35">
      <c r="O21" s="85"/>
    </row>
    <row r="22" spans="2:15" ht="14.5" x14ac:dyDescent="0.35">
      <c r="B22" s="40"/>
      <c r="C22" s="40"/>
      <c r="D22" s="40"/>
      <c r="E22" s="40"/>
      <c r="F22" s="40"/>
      <c r="G22" s="40"/>
      <c r="H22" s="40"/>
      <c r="I22" s="40"/>
      <c r="J22" s="40"/>
      <c r="O22" s="85"/>
    </row>
    <row r="23" spans="2:15" ht="14.5" x14ac:dyDescent="0.35">
      <c r="B23" s="40"/>
      <c r="C23" s="40"/>
      <c r="D23" s="40"/>
      <c r="E23" s="40"/>
      <c r="F23" s="40"/>
      <c r="G23" s="40"/>
      <c r="H23" s="40"/>
      <c r="I23" s="40"/>
      <c r="J23" s="40"/>
      <c r="O23" s="85"/>
    </row>
    <row r="24" spans="2:15" ht="14.5" x14ac:dyDescent="0.35">
      <c r="B24" s="40"/>
      <c r="C24" s="40"/>
      <c r="D24" s="85"/>
      <c r="E24" s="40"/>
      <c r="F24" s="85"/>
      <c r="G24" s="40"/>
      <c r="H24" s="40"/>
      <c r="I24" s="40"/>
      <c r="J24" s="40"/>
      <c r="O24" s="85"/>
    </row>
    <row r="25" spans="2:15" ht="14.5" x14ac:dyDescent="0.35">
      <c r="B25" s="40"/>
      <c r="C25" s="40"/>
      <c r="D25" s="85"/>
      <c r="E25" s="40"/>
      <c r="F25" s="85"/>
      <c r="G25" s="40"/>
      <c r="H25" s="40"/>
      <c r="I25" s="40"/>
      <c r="J25" s="40"/>
      <c r="O25" s="85"/>
    </row>
    <row r="26" spans="2:15" ht="14.5" x14ac:dyDescent="0.35">
      <c r="B26" s="40"/>
      <c r="C26" s="40"/>
      <c r="D26" s="85"/>
      <c r="E26" s="40"/>
      <c r="F26" s="85"/>
      <c r="G26" s="40"/>
      <c r="H26" s="40"/>
      <c r="I26" s="40"/>
      <c r="J26" s="40"/>
      <c r="O26" s="85"/>
    </row>
    <row r="27" spans="2:15" ht="14.5" x14ac:dyDescent="0.35">
      <c r="B27" s="40"/>
      <c r="C27" s="40"/>
      <c r="D27" s="85"/>
      <c r="E27" s="40"/>
      <c r="F27" s="85"/>
      <c r="G27" s="40"/>
      <c r="H27" s="40"/>
      <c r="I27" s="40"/>
      <c r="J27" s="40"/>
      <c r="O27" s="85"/>
    </row>
    <row r="28" spans="2:15" ht="14.5" x14ac:dyDescent="0.35">
      <c r="B28" s="40"/>
      <c r="C28" s="40"/>
      <c r="D28" s="85"/>
      <c r="E28" s="40"/>
      <c r="F28" s="85"/>
      <c r="G28" s="40"/>
      <c r="H28" s="40"/>
      <c r="I28" s="40"/>
      <c r="J28" s="40"/>
      <c r="O28" s="85"/>
    </row>
    <row r="29" spans="2:15" ht="14.5" x14ac:dyDescent="0.35">
      <c r="B29" s="40"/>
      <c r="C29" s="40"/>
      <c r="D29" s="85"/>
      <c r="E29" s="40"/>
      <c r="F29" s="85"/>
      <c r="G29" s="40"/>
      <c r="H29" s="40"/>
      <c r="I29" s="40"/>
      <c r="J29" s="40"/>
      <c r="O29" s="85"/>
    </row>
    <row r="30" spans="2:15" ht="14.5" x14ac:dyDescent="0.35">
      <c r="B30" s="40"/>
      <c r="C30" s="40"/>
      <c r="D30" s="85"/>
      <c r="E30" s="40"/>
      <c r="F30" s="85"/>
      <c r="G30" s="40"/>
      <c r="H30" s="40"/>
      <c r="I30" s="40"/>
      <c r="J30" s="40"/>
      <c r="O30" s="85"/>
    </row>
    <row r="31" spans="2:15" ht="14.5" x14ac:dyDescent="0.35">
      <c r="B31" s="40"/>
      <c r="C31" s="40"/>
      <c r="D31" s="85"/>
      <c r="E31" s="40"/>
      <c r="F31" s="85"/>
      <c r="G31" s="40"/>
      <c r="H31" s="40"/>
      <c r="I31" s="40"/>
      <c r="J31" s="40"/>
      <c r="O31" s="85"/>
    </row>
    <row r="32" spans="2:15" ht="14.5" x14ac:dyDescent="0.35">
      <c r="B32" s="40"/>
      <c r="C32" s="40"/>
      <c r="D32" s="85"/>
      <c r="E32" s="40"/>
      <c r="F32" s="85"/>
      <c r="G32" s="40"/>
      <c r="H32" s="40"/>
      <c r="I32" s="40"/>
      <c r="J32" s="40"/>
      <c r="O32" s="40"/>
    </row>
    <row r="33" spans="2:15" ht="14.5" x14ac:dyDescent="0.35">
      <c r="B33" s="40"/>
      <c r="C33" s="40"/>
      <c r="D33" s="85"/>
      <c r="E33" s="40"/>
      <c r="F33" s="85"/>
      <c r="G33" s="40"/>
      <c r="H33" s="40"/>
      <c r="I33" s="40"/>
      <c r="J33" s="40"/>
      <c r="O33" s="40"/>
    </row>
    <row r="34" spans="2:15" ht="14.5" x14ac:dyDescent="0.35">
      <c r="B34" s="40"/>
      <c r="C34" s="40"/>
      <c r="D34" s="40"/>
      <c r="E34" s="40"/>
      <c r="F34" s="85"/>
      <c r="G34" s="40"/>
      <c r="H34" s="40"/>
      <c r="I34" s="40"/>
      <c r="J34" s="40"/>
    </row>
    <row r="35" spans="2:15" ht="14.5" x14ac:dyDescent="0.35">
      <c r="B35" s="40"/>
      <c r="C35" s="40"/>
      <c r="D35" s="40"/>
      <c r="E35" s="40"/>
      <c r="F35" s="85"/>
      <c r="G35" s="40"/>
      <c r="H35" s="40"/>
      <c r="I35" s="40"/>
      <c r="J35" s="40"/>
    </row>
    <row r="36" spans="2:15" ht="14.5" x14ac:dyDescent="0.35">
      <c r="B36" s="40"/>
      <c r="C36" s="40"/>
      <c r="D36" s="40"/>
      <c r="E36" s="40"/>
      <c r="F36" s="85"/>
      <c r="G36" s="40"/>
      <c r="H36" s="40"/>
      <c r="I36" s="40"/>
      <c r="J36" s="40"/>
    </row>
    <row r="37" spans="2:15" ht="14.5" x14ac:dyDescent="0.35">
      <c r="B37" s="40"/>
      <c r="C37" s="40"/>
      <c r="D37" s="40"/>
      <c r="E37" s="40"/>
      <c r="F37" s="85"/>
      <c r="G37" s="40"/>
      <c r="H37" s="40"/>
      <c r="I37" s="40"/>
      <c r="J37" s="40"/>
    </row>
    <row r="38" spans="2:15" ht="14.5" x14ac:dyDescent="0.35">
      <c r="B38" s="40"/>
      <c r="C38" s="40"/>
      <c r="D38" s="40"/>
      <c r="E38" s="40"/>
      <c r="F38" s="85"/>
      <c r="G38" s="40"/>
      <c r="H38" s="40"/>
      <c r="I38" s="40"/>
      <c r="J38" s="40"/>
    </row>
    <row r="39" spans="2:15" ht="14.5" x14ac:dyDescent="0.35">
      <c r="B39" s="40"/>
      <c r="C39" s="40"/>
      <c r="D39" s="40"/>
      <c r="E39" s="40"/>
      <c r="F39" s="85"/>
      <c r="G39" s="40"/>
      <c r="H39" s="40"/>
      <c r="I39" s="40"/>
      <c r="J39" s="40"/>
    </row>
    <row r="40" spans="2:15" ht="14.5" x14ac:dyDescent="0.35">
      <c r="B40" s="40"/>
      <c r="C40" s="40"/>
      <c r="D40" s="40"/>
      <c r="E40" s="40"/>
      <c r="F40" s="85"/>
      <c r="G40" s="40"/>
      <c r="H40" s="40"/>
      <c r="I40" s="40"/>
      <c r="J40" s="40"/>
    </row>
    <row r="41" spans="2:15" ht="14.5" x14ac:dyDescent="0.35">
      <c r="B41" s="40"/>
      <c r="C41" s="40"/>
      <c r="D41" s="40"/>
      <c r="E41" s="40"/>
      <c r="F41" s="85"/>
      <c r="G41" s="40"/>
      <c r="H41" s="40"/>
      <c r="I41" s="40"/>
      <c r="J41" s="40"/>
    </row>
    <row r="42" spans="2:15" x14ac:dyDescent="0.3">
      <c r="B42" s="40"/>
      <c r="C42" s="40"/>
      <c r="D42" s="40"/>
      <c r="E42" s="40"/>
      <c r="F42" s="40"/>
      <c r="G42" s="40"/>
      <c r="H42" s="40"/>
      <c r="I42" s="40"/>
      <c r="J42" s="40"/>
    </row>
  </sheetData>
  <mergeCells count="5">
    <mergeCell ref="B17:J17"/>
    <mergeCell ref="B18:K18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  <vt:lpstr>'Tabla 17'!Títulos_a_imprimir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Madrid Digital</cp:lastModifiedBy>
  <cp:lastPrinted>2019-11-19T12:26:49Z</cp:lastPrinted>
  <dcterms:created xsi:type="dcterms:W3CDTF">2008-02-18T09:49:28Z</dcterms:created>
  <dcterms:modified xsi:type="dcterms:W3CDTF">2022-06-01T09:42:39Z</dcterms:modified>
</cp:coreProperties>
</file>