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3.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6.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4.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5.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6.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0.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1.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2.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3.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4.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5.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6.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7.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8.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Portada" sheetId="62" r:id="rId1"/>
    <sheet name="Portada interior" sheetId="70" r:id="rId2"/>
    <sheet name="Créditos" sheetId="67" r:id="rId3"/>
    <sheet name="Presentación" sheetId="64" r:id="rId4"/>
    <sheet name="Nota metodológica" sheetId="63" r:id="rId5"/>
    <sheet name="Índice" sheetId="61" r:id="rId6"/>
    <sheet name="Tabla 1 " sheetId="60" r:id="rId7"/>
    <sheet name="Tabla 2" sheetId="3" r:id="rId8"/>
    <sheet name="Tabla 3" sheetId="4" r:id="rId9"/>
    <sheet name="Tabla 4" sheetId="7" r:id="rId10"/>
    <sheet name="Tabla 5" sheetId="8" r:id="rId11"/>
    <sheet name="Tabla 6" sheetId="9" r:id="rId12"/>
    <sheet name="Tabla 7" sheetId="10" r:id="rId13"/>
    <sheet name="Tabla 8" sheetId="11" r:id="rId14"/>
    <sheet name="Tabla 9" sheetId="12" r:id="rId15"/>
    <sheet name="Tabla 10" sheetId="13" r:id="rId16"/>
    <sheet name="Tabla 11" sheetId="14" r:id="rId17"/>
    <sheet name="Tabla 12" sheetId="15" r:id="rId18"/>
    <sheet name="Tabla 13" sheetId="16" r:id="rId19"/>
    <sheet name="Tabla 14" sheetId="17" r:id="rId20"/>
    <sheet name="Tabla 15" sheetId="18" r:id="rId21"/>
    <sheet name="Tabla 16" sheetId="19" r:id="rId22"/>
    <sheet name="Tabla 17" sheetId="20" r:id="rId23"/>
    <sheet name="Tabla 18" sheetId="21" r:id="rId24"/>
    <sheet name="Tabla 19" sheetId="22" r:id="rId25"/>
    <sheet name="Tabla 20" sheetId="23" r:id="rId26"/>
    <sheet name="Tabla 21" sheetId="24" r:id="rId27"/>
    <sheet name="Tabla 22" sheetId="25" r:id="rId28"/>
    <sheet name="Tabla 23" sheetId="26" r:id="rId29"/>
    <sheet name="Tabla 24" sheetId="27" r:id="rId30"/>
    <sheet name="Tabla 25" sheetId="69" r:id="rId31"/>
    <sheet name="Tabla 26" sheetId="29" r:id="rId32"/>
    <sheet name="Tabla 27" sheetId="30" r:id="rId33"/>
    <sheet name="Tabla 28" sheetId="31" r:id="rId34"/>
    <sheet name="Tabla 29" sheetId="32" r:id="rId35"/>
    <sheet name="Tabla 30" sheetId="33" r:id="rId36"/>
    <sheet name="Tabla 31" sheetId="34" r:id="rId37"/>
    <sheet name="Tabla 32" sheetId="38" r:id="rId38"/>
    <sheet name="Tabla 33" sheetId="39" r:id="rId39"/>
    <sheet name="Tabla 34" sheetId="40" r:id="rId40"/>
    <sheet name="Tabla 35" sheetId="41" r:id="rId41"/>
    <sheet name="Tabla 36" sheetId="42" r:id="rId42"/>
    <sheet name="Tabla 37-1" sheetId="43" r:id="rId43"/>
    <sheet name="Tabla 37-2" sheetId="44" r:id="rId44"/>
    <sheet name="Tabla 37-3" sheetId="45" r:id="rId45"/>
    <sheet name="Tabla 37-4" sheetId="46" r:id="rId46"/>
    <sheet name="Tabla 38" sheetId="47" r:id="rId47"/>
    <sheet name="Tabla 39" sheetId="48" r:id="rId48"/>
    <sheet name="Tabla 40" sheetId="49" r:id="rId49"/>
    <sheet name="Tabla 41" sheetId="50" r:id="rId50"/>
    <sheet name="Tabla 42" sheetId="51" r:id="rId51"/>
    <sheet name="Tabla 43" sheetId="52" r:id="rId52"/>
    <sheet name="Tabla 44" sheetId="53" r:id="rId53"/>
    <sheet name="Tabla 45" sheetId="54" r:id="rId54"/>
    <sheet name="Tabla 46" sheetId="55" r:id="rId55"/>
    <sheet name="Tabla 47" sheetId="56" r:id="rId56"/>
    <sheet name="Tabla 48" sheetId="57" r:id="rId57"/>
    <sheet name="Tabla 49" sheetId="58" r:id="rId58"/>
  </sheets>
  <definedNames>
    <definedName name="_xlnm.Print_Area" localSheetId="2">Créditos!$A$1:$R$57</definedName>
    <definedName name="_xlnm.Print_Area" localSheetId="0">Portada!$A$1:$R$57</definedName>
    <definedName name="_xlnm.Print_Area" localSheetId="1">'Portada interior'!$A$1:$R$57</definedName>
  </definedNames>
  <calcPr calcId="152511"/>
</workbook>
</file>

<file path=xl/calcChain.xml><?xml version="1.0" encoding="utf-8"?>
<calcChain xmlns="http://schemas.openxmlformats.org/spreadsheetml/2006/main">
  <c r="D14" i="21" l="1"/>
  <c r="C14" i="21"/>
  <c r="D14" i="10"/>
  <c r="C14" i="10"/>
  <c r="F14" i="20" l="1"/>
  <c r="D14" i="20"/>
  <c r="C14" i="20"/>
  <c r="H16" i="33" l="1"/>
  <c r="H217" i="33"/>
  <c r="H184" i="33"/>
  <c r="H172" i="33"/>
  <c r="H161" i="33"/>
  <c r="H100" i="33"/>
  <c r="H89" i="33"/>
  <c r="H80" i="33"/>
  <c r="H71" i="33"/>
  <c r="H56" i="33"/>
  <c r="G56" i="33"/>
  <c r="H34" i="33"/>
  <c r="H23" i="33"/>
  <c r="H15" i="33" l="1"/>
  <c r="H17" i="33" s="1"/>
  <c r="I161" i="33"/>
  <c r="G161" i="33"/>
  <c r="F161" i="33"/>
  <c r="E161" i="33"/>
  <c r="D161" i="33"/>
  <c r="C161" i="33"/>
  <c r="C152" i="47" l="1"/>
  <c r="K161" i="44"/>
  <c r="J161" i="44"/>
  <c r="I161" i="44"/>
  <c r="H161" i="44"/>
  <c r="G161" i="44"/>
  <c r="F161" i="44"/>
  <c r="E161" i="44"/>
  <c r="D161" i="44"/>
  <c r="C161" i="44"/>
  <c r="E152" i="43"/>
  <c r="D152" i="43"/>
  <c r="C152" i="43"/>
  <c r="C152" i="42"/>
  <c r="C152" i="41"/>
  <c r="C152" i="40"/>
  <c r="C152" i="39"/>
  <c r="C152" i="38"/>
  <c r="C152" i="34"/>
  <c r="E161" i="46" l="1"/>
  <c r="D161" i="46"/>
  <c r="C161" i="46"/>
  <c r="F161" i="45"/>
  <c r="E161" i="45"/>
  <c r="D161" i="45"/>
  <c r="C161" i="45"/>
  <c r="I161" i="58" l="1"/>
  <c r="H161" i="58"/>
  <c r="G161" i="58"/>
  <c r="F161" i="58"/>
  <c r="E161" i="58"/>
  <c r="D161" i="58"/>
  <c r="C161" i="58"/>
  <c r="G152" i="57" l="1"/>
  <c r="F152" i="57"/>
  <c r="E152" i="57"/>
  <c r="D152" i="57"/>
  <c r="C152" i="57"/>
  <c r="G152" i="56" l="1"/>
  <c r="F152" i="56"/>
  <c r="E152" i="56"/>
  <c r="D152" i="56"/>
  <c r="C152" i="56"/>
  <c r="D152" i="54" l="1"/>
  <c r="C152" i="54"/>
  <c r="G152" i="55"/>
  <c r="F152" i="55"/>
  <c r="E152" i="55"/>
  <c r="D152" i="55"/>
  <c r="C152" i="55"/>
  <c r="E152" i="53" l="1"/>
  <c r="D152" i="53"/>
  <c r="C152" i="53"/>
  <c r="E152" i="52" l="1"/>
  <c r="D152" i="52"/>
  <c r="C152" i="52"/>
  <c r="E52" i="52"/>
  <c r="L161" i="51" l="1"/>
  <c r="K161" i="51"/>
  <c r="J161" i="51"/>
  <c r="I161" i="51"/>
  <c r="H161" i="51"/>
  <c r="G161" i="51"/>
  <c r="F161" i="51"/>
  <c r="E161" i="51"/>
  <c r="D161" i="51"/>
  <c r="C161" i="51"/>
  <c r="J152" i="50" l="1"/>
  <c r="I152" i="50"/>
  <c r="H152" i="50"/>
  <c r="G152" i="50"/>
  <c r="F152" i="50"/>
  <c r="E152" i="50"/>
  <c r="D152" i="50"/>
  <c r="C152" i="50"/>
  <c r="L152" i="49"/>
  <c r="K152" i="49"/>
  <c r="J152" i="49"/>
  <c r="I152" i="49"/>
  <c r="H152" i="49"/>
  <c r="G152" i="49"/>
  <c r="F152" i="49"/>
  <c r="E152" i="49"/>
  <c r="D152" i="49"/>
  <c r="C152" i="49"/>
  <c r="C152" i="48"/>
  <c r="C162" i="42"/>
  <c r="I219" i="58" l="1"/>
  <c r="H219" i="58"/>
  <c r="G219" i="58"/>
  <c r="F219" i="58"/>
  <c r="E219" i="58"/>
  <c r="D219" i="58"/>
  <c r="C219" i="58"/>
  <c r="I186" i="58"/>
  <c r="H186" i="58"/>
  <c r="G186" i="58"/>
  <c r="F186" i="58"/>
  <c r="E186" i="58"/>
  <c r="D186" i="58"/>
  <c r="C186" i="58"/>
  <c r="I174" i="58"/>
  <c r="H174" i="58"/>
  <c r="G174" i="58"/>
  <c r="F174" i="58"/>
  <c r="E174" i="58"/>
  <c r="D174" i="58"/>
  <c r="C174" i="58"/>
  <c r="I100" i="58"/>
  <c r="H100" i="58"/>
  <c r="G100" i="58"/>
  <c r="F100" i="58"/>
  <c r="E100" i="58"/>
  <c r="D100" i="58"/>
  <c r="C100" i="58"/>
  <c r="I89" i="58"/>
  <c r="H89" i="58"/>
  <c r="G89" i="58"/>
  <c r="F89" i="58"/>
  <c r="E89" i="58"/>
  <c r="D89" i="58"/>
  <c r="C89" i="58"/>
  <c r="I80" i="58"/>
  <c r="H80" i="58"/>
  <c r="G80" i="58"/>
  <c r="F80" i="58"/>
  <c r="E80" i="58"/>
  <c r="D80" i="58"/>
  <c r="C80" i="58"/>
  <c r="I71" i="58"/>
  <c r="H71" i="58"/>
  <c r="G71" i="58"/>
  <c r="F71" i="58"/>
  <c r="E71" i="58"/>
  <c r="D71" i="58"/>
  <c r="C71" i="58"/>
  <c r="I56" i="58"/>
  <c r="H56" i="58"/>
  <c r="G56" i="58"/>
  <c r="F56" i="58"/>
  <c r="E56" i="58"/>
  <c r="D56" i="58"/>
  <c r="C56" i="58"/>
  <c r="I34" i="58"/>
  <c r="H34" i="58"/>
  <c r="G34" i="58"/>
  <c r="F34" i="58"/>
  <c r="E34" i="58"/>
  <c r="D34" i="58"/>
  <c r="C34" i="58"/>
  <c r="I23" i="58"/>
  <c r="H23" i="58"/>
  <c r="G23" i="58"/>
  <c r="F23" i="58"/>
  <c r="E23" i="58"/>
  <c r="D23" i="58"/>
  <c r="C23" i="58"/>
  <c r="G205" i="57"/>
  <c r="F205" i="57"/>
  <c r="E205" i="57"/>
  <c r="D205" i="57"/>
  <c r="C205" i="57"/>
  <c r="G173" i="57"/>
  <c r="F173" i="57"/>
  <c r="E173" i="57"/>
  <c r="D173" i="57"/>
  <c r="C173" i="57"/>
  <c r="G162" i="57"/>
  <c r="F162" i="57"/>
  <c r="E162" i="57"/>
  <c r="D162" i="57"/>
  <c r="C162" i="57"/>
  <c r="G92" i="57"/>
  <c r="F92" i="57"/>
  <c r="E92" i="57"/>
  <c r="D92" i="57"/>
  <c r="C92" i="57"/>
  <c r="G82" i="57"/>
  <c r="F82" i="57"/>
  <c r="E82" i="57"/>
  <c r="D82" i="57"/>
  <c r="C82" i="57"/>
  <c r="G74" i="57"/>
  <c r="F74" i="57"/>
  <c r="E74" i="57"/>
  <c r="D74" i="57"/>
  <c r="C74" i="57"/>
  <c r="G66" i="57"/>
  <c r="F66" i="57"/>
  <c r="E66" i="57"/>
  <c r="D66" i="57"/>
  <c r="C66" i="57"/>
  <c r="G52" i="57"/>
  <c r="F52" i="57"/>
  <c r="E52" i="57"/>
  <c r="D52" i="57"/>
  <c r="C52" i="57"/>
  <c r="G31" i="57"/>
  <c r="F31" i="57"/>
  <c r="E31" i="57"/>
  <c r="D31" i="57"/>
  <c r="C31" i="57"/>
  <c r="G21" i="57"/>
  <c r="F21" i="57"/>
  <c r="E21" i="57"/>
  <c r="D21" i="57"/>
  <c r="C21" i="57"/>
  <c r="G205" i="56"/>
  <c r="F205" i="56"/>
  <c r="E205" i="56"/>
  <c r="D205" i="56"/>
  <c r="C205" i="56"/>
  <c r="G173" i="56"/>
  <c r="F173" i="56"/>
  <c r="E173" i="56"/>
  <c r="D173" i="56"/>
  <c r="C173" i="56"/>
  <c r="G162" i="56"/>
  <c r="F162" i="56"/>
  <c r="E162" i="56"/>
  <c r="D162" i="56"/>
  <c r="C162" i="56"/>
  <c r="G92" i="56"/>
  <c r="F92" i="56"/>
  <c r="E92" i="56"/>
  <c r="D92" i="56"/>
  <c r="C92" i="56"/>
  <c r="G82" i="56"/>
  <c r="F82" i="56"/>
  <c r="E82" i="56"/>
  <c r="D82" i="56"/>
  <c r="C82" i="56"/>
  <c r="G74" i="56"/>
  <c r="F74" i="56"/>
  <c r="E74" i="56"/>
  <c r="D74" i="56"/>
  <c r="C74" i="56"/>
  <c r="G66" i="56"/>
  <c r="F66" i="56"/>
  <c r="E66" i="56"/>
  <c r="D66" i="56"/>
  <c r="C66" i="56"/>
  <c r="G52" i="56"/>
  <c r="F52" i="56"/>
  <c r="E52" i="56"/>
  <c r="D52" i="56"/>
  <c r="C52" i="56"/>
  <c r="G31" i="56"/>
  <c r="F31" i="56"/>
  <c r="E31" i="56"/>
  <c r="D31" i="56"/>
  <c r="C31" i="56"/>
  <c r="G21" i="56"/>
  <c r="F21" i="56"/>
  <c r="E21" i="56"/>
  <c r="D21" i="56"/>
  <c r="C21" i="56"/>
  <c r="G206" i="55"/>
  <c r="F206" i="55"/>
  <c r="E206" i="55"/>
  <c r="D206" i="55"/>
  <c r="C206" i="55"/>
  <c r="G174" i="55"/>
  <c r="F174" i="55"/>
  <c r="E174" i="55"/>
  <c r="D174" i="55"/>
  <c r="C174" i="55"/>
  <c r="G163" i="55"/>
  <c r="F163" i="55"/>
  <c r="E163" i="55"/>
  <c r="D163" i="55"/>
  <c r="C163" i="55"/>
  <c r="G92" i="55"/>
  <c r="F92" i="55"/>
  <c r="E92" i="55"/>
  <c r="D92" i="55"/>
  <c r="C92" i="55"/>
  <c r="G82" i="55"/>
  <c r="F82" i="55"/>
  <c r="E82" i="55"/>
  <c r="D82" i="55"/>
  <c r="C82" i="55"/>
  <c r="G74" i="55"/>
  <c r="F74" i="55"/>
  <c r="E74" i="55"/>
  <c r="D74" i="55"/>
  <c r="C74" i="55"/>
  <c r="G66" i="55"/>
  <c r="F66" i="55"/>
  <c r="E66" i="55"/>
  <c r="D66" i="55"/>
  <c r="C66" i="55"/>
  <c r="G52" i="55"/>
  <c r="F52" i="55"/>
  <c r="E52" i="55"/>
  <c r="D52" i="55"/>
  <c r="C52" i="55"/>
  <c r="G31" i="55"/>
  <c r="F31" i="55"/>
  <c r="E31" i="55"/>
  <c r="D31" i="55"/>
  <c r="C31" i="55"/>
  <c r="G21" i="55"/>
  <c r="F21" i="55"/>
  <c r="E21" i="55"/>
  <c r="D21" i="55"/>
  <c r="C21" i="55"/>
  <c r="D206" i="54"/>
  <c r="C206" i="54"/>
  <c r="D174" i="54"/>
  <c r="C174" i="54"/>
  <c r="D163" i="54"/>
  <c r="C163" i="54"/>
  <c r="D92" i="54"/>
  <c r="C92" i="54"/>
  <c r="D82" i="54"/>
  <c r="C82" i="54"/>
  <c r="D74" i="54"/>
  <c r="C74" i="54"/>
  <c r="D66" i="54"/>
  <c r="C66" i="54"/>
  <c r="D52" i="54"/>
  <c r="C52" i="54"/>
  <c r="D31" i="54"/>
  <c r="C31" i="54"/>
  <c r="D21" i="54"/>
  <c r="C21" i="54"/>
  <c r="C14" i="54" s="1"/>
  <c r="E206" i="53"/>
  <c r="D206" i="53"/>
  <c r="C206" i="53"/>
  <c r="E174" i="53"/>
  <c r="D174" i="53"/>
  <c r="C174" i="53"/>
  <c r="E163" i="53"/>
  <c r="D163" i="53"/>
  <c r="C163" i="53"/>
  <c r="E92" i="53"/>
  <c r="D92" i="53"/>
  <c r="C92" i="53"/>
  <c r="E82" i="53"/>
  <c r="D82" i="53"/>
  <c r="C82" i="53"/>
  <c r="E74" i="53"/>
  <c r="D74" i="53"/>
  <c r="C74" i="53"/>
  <c r="E66" i="53"/>
  <c r="D66" i="53"/>
  <c r="C66" i="53"/>
  <c r="E52" i="53"/>
  <c r="D52" i="53"/>
  <c r="C52" i="53"/>
  <c r="E31" i="53"/>
  <c r="D31" i="53"/>
  <c r="C31" i="53"/>
  <c r="E21" i="53"/>
  <c r="D21" i="53"/>
  <c r="C21" i="53"/>
  <c r="E206" i="52"/>
  <c r="D206" i="52"/>
  <c r="C206" i="52"/>
  <c r="E174" i="52"/>
  <c r="D174" i="52"/>
  <c r="C174" i="52"/>
  <c r="E163" i="52"/>
  <c r="D163" i="52"/>
  <c r="C163" i="52"/>
  <c r="E92" i="52"/>
  <c r="D92" i="52"/>
  <c r="C92" i="52"/>
  <c r="E82" i="52"/>
  <c r="D82" i="52"/>
  <c r="C82" i="52"/>
  <c r="E74" i="52"/>
  <c r="D74" i="52"/>
  <c r="C74" i="52"/>
  <c r="E66" i="52"/>
  <c r="D66" i="52"/>
  <c r="C66" i="52"/>
  <c r="D52" i="52"/>
  <c r="C52" i="52"/>
  <c r="E31" i="52"/>
  <c r="D31" i="52"/>
  <c r="C31" i="52"/>
  <c r="E21" i="52"/>
  <c r="D21" i="52"/>
  <c r="C21" i="52"/>
  <c r="L217" i="51"/>
  <c r="K217" i="51"/>
  <c r="J217" i="51"/>
  <c r="I217" i="51"/>
  <c r="H217" i="51"/>
  <c r="G217" i="51"/>
  <c r="F217" i="51"/>
  <c r="E217" i="51"/>
  <c r="D217" i="51"/>
  <c r="C217" i="51"/>
  <c r="L184" i="51"/>
  <c r="K184" i="51"/>
  <c r="J184" i="51"/>
  <c r="I184" i="51"/>
  <c r="H184" i="51"/>
  <c r="G184" i="51"/>
  <c r="F184" i="51"/>
  <c r="E184" i="51"/>
  <c r="D184" i="51"/>
  <c r="C184" i="51"/>
  <c r="L172" i="51"/>
  <c r="K172" i="51"/>
  <c r="J172" i="51"/>
  <c r="I172" i="51"/>
  <c r="H172" i="51"/>
  <c r="G172" i="51"/>
  <c r="F172" i="51"/>
  <c r="E172" i="51"/>
  <c r="D172" i="51"/>
  <c r="C172" i="51"/>
  <c r="L100" i="51"/>
  <c r="K100" i="51"/>
  <c r="J100" i="51"/>
  <c r="I100" i="51"/>
  <c r="H100" i="51"/>
  <c r="G100" i="51"/>
  <c r="F100" i="51"/>
  <c r="E100" i="51"/>
  <c r="D100" i="51"/>
  <c r="C100" i="51"/>
  <c r="L89" i="51"/>
  <c r="K89" i="51"/>
  <c r="J89" i="51"/>
  <c r="I89" i="51"/>
  <c r="H89" i="51"/>
  <c r="G89" i="51"/>
  <c r="F89" i="51"/>
  <c r="E89" i="51"/>
  <c r="D89" i="51"/>
  <c r="C89" i="51"/>
  <c r="L80" i="51"/>
  <c r="K80" i="51"/>
  <c r="J80" i="51"/>
  <c r="I80" i="51"/>
  <c r="H80" i="51"/>
  <c r="G80" i="51"/>
  <c r="F80" i="51"/>
  <c r="E80" i="51"/>
  <c r="D80" i="51"/>
  <c r="C80" i="51"/>
  <c r="L71" i="51"/>
  <c r="K71" i="51"/>
  <c r="J71" i="51"/>
  <c r="I71" i="51"/>
  <c r="H71" i="51"/>
  <c r="G71" i="51"/>
  <c r="F71" i="51"/>
  <c r="E71" i="51"/>
  <c r="D71" i="51"/>
  <c r="C71" i="51"/>
  <c r="L56" i="51"/>
  <c r="K56" i="51"/>
  <c r="J56" i="51"/>
  <c r="I56" i="51"/>
  <c r="H56" i="51"/>
  <c r="G56" i="51"/>
  <c r="F56" i="51"/>
  <c r="E56" i="51"/>
  <c r="D56" i="51"/>
  <c r="C56" i="51"/>
  <c r="L34" i="51"/>
  <c r="K34" i="51"/>
  <c r="J34" i="51"/>
  <c r="I34" i="51"/>
  <c r="H34" i="51"/>
  <c r="G34" i="51"/>
  <c r="F34" i="51"/>
  <c r="E34" i="51"/>
  <c r="D34" i="51"/>
  <c r="C34" i="51"/>
  <c r="L23" i="51"/>
  <c r="K23" i="51"/>
  <c r="K15" i="51" s="1"/>
  <c r="J23" i="51"/>
  <c r="J15" i="51" s="1"/>
  <c r="I23" i="51"/>
  <c r="I15" i="51" s="1"/>
  <c r="H23" i="51"/>
  <c r="G23" i="51"/>
  <c r="G15" i="51" s="1"/>
  <c r="F23" i="51"/>
  <c r="E23" i="51"/>
  <c r="D23" i="51"/>
  <c r="C23" i="51"/>
  <c r="J204" i="50"/>
  <c r="I204" i="50"/>
  <c r="H204" i="50"/>
  <c r="G204" i="50"/>
  <c r="F204" i="50"/>
  <c r="E204" i="50"/>
  <c r="D204" i="50"/>
  <c r="C204" i="50"/>
  <c r="J173" i="50"/>
  <c r="I173" i="50"/>
  <c r="H173" i="50"/>
  <c r="G173" i="50"/>
  <c r="F173" i="50"/>
  <c r="E173" i="50"/>
  <c r="D173" i="50"/>
  <c r="C173" i="50"/>
  <c r="J162" i="50"/>
  <c r="I162" i="50"/>
  <c r="H162" i="50"/>
  <c r="G162" i="50"/>
  <c r="G15" i="50" s="1"/>
  <c r="F162" i="50"/>
  <c r="E162" i="50"/>
  <c r="D162" i="50"/>
  <c r="C162" i="50"/>
  <c r="J92" i="50"/>
  <c r="I92" i="50"/>
  <c r="H92" i="50"/>
  <c r="G92" i="50"/>
  <c r="F92" i="50"/>
  <c r="E92" i="50"/>
  <c r="D92" i="50"/>
  <c r="C92" i="50"/>
  <c r="J82" i="50"/>
  <c r="I82" i="50"/>
  <c r="H82" i="50"/>
  <c r="G82" i="50"/>
  <c r="F82" i="50"/>
  <c r="E82" i="50"/>
  <c r="D82" i="50"/>
  <c r="C82" i="50"/>
  <c r="J74" i="50"/>
  <c r="I74" i="50"/>
  <c r="H74" i="50"/>
  <c r="G74" i="50"/>
  <c r="F74" i="50"/>
  <c r="E74" i="50"/>
  <c r="D74" i="50"/>
  <c r="C74" i="50"/>
  <c r="J66" i="50"/>
  <c r="I66" i="50"/>
  <c r="H66" i="50"/>
  <c r="G66" i="50"/>
  <c r="F66" i="50"/>
  <c r="E66" i="50"/>
  <c r="D66" i="50"/>
  <c r="C66" i="50"/>
  <c r="J52" i="50"/>
  <c r="I52" i="50"/>
  <c r="H52" i="50"/>
  <c r="G52" i="50"/>
  <c r="F52" i="50"/>
  <c r="E52" i="50"/>
  <c r="D52" i="50"/>
  <c r="C52" i="50"/>
  <c r="J31" i="50"/>
  <c r="I31" i="50"/>
  <c r="H31" i="50"/>
  <c r="G31" i="50"/>
  <c r="F31" i="50"/>
  <c r="E31" i="50"/>
  <c r="D31" i="50"/>
  <c r="C31" i="50"/>
  <c r="J21" i="50"/>
  <c r="I21" i="50"/>
  <c r="I14" i="50" s="1"/>
  <c r="H21" i="50"/>
  <c r="G21" i="50"/>
  <c r="G14" i="50" s="1"/>
  <c r="F21" i="50"/>
  <c r="F14" i="50" s="1"/>
  <c r="E21" i="50"/>
  <c r="E14" i="50" s="1"/>
  <c r="D21" i="50"/>
  <c r="D14" i="50" s="1"/>
  <c r="C21" i="50"/>
  <c r="F15" i="50"/>
  <c r="L205" i="49"/>
  <c r="K205" i="49"/>
  <c r="J205" i="49"/>
  <c r="I205" i="49"/>
  <c r="H205" i="49"/>
  <c r="G205" i="49"/>
  <c r="F205" i="49"/>
  <c r="E205" i="49"/>
  <c r="D205" i="49"/>
  <c r="C205" i="49"/>
  <c r="L173" i="49"/>
  <c r="K173" i="49"/>
  <c r="J173" i="49"/>
  <c r="I173" i="49"/>
  <c r="H173" i="49"/>
  <c r="G173" i="49"/>
  <c r="F173" i="49"/>
  <c r="E173" i="49"/>
  <c r="D173" i="49"/>
  <c r="C173" i="49"/>
  <c r="L162" i="49"/>
  <c r="K162" i="49"/>
  <c r="J162" i="49"/>
  <c r="I162" i="49"/>
  <c r="H162" i="49"/>
  <c r="G162" i="49"/>
  <c r="F162" i="49"/>
  <c r="E162" i="49"/>
  <c r="D162" i="49"/>
  <c r="C162" i="49"/>
  <c r="L92" i="49"/>
  <c r="K92" i="49"/>
  <c r="J92" i="49"/>
  <c r="H92" i="49"/>
  <c r="G92" i="49"/>
  <c r="F92" i="49"/>
  <c r="E92" i="49"/>
  <c r="D92" i="49"/>
  <c r="C92" i="49"/>
  <c r="L82" i="49"/>
  <c r="K82" i="49"/>
  <c r="J82" i="49"/>
  <c r="I82" i="49"/>
  <c r="H82" i="49"/>
  <c r="G82" i="49"/>
  <c r="F82" i="49"/>
  <c r="E82" i="49"/>
  <c r="D82" i="49"/>
  <c r="C82" i="49"/>
  <c r="L74" i="49"/>
  <c r="K74" i="49"/>
  <c r="J74" i="49"/>
  <c r="I74" i="49"/>
  <c r="H74" i="49"/>
  <c r="G74" i="49"/>
  <c r="F74" i="49"/>
  <c r="E74" i="49"/>
  <c r="D74" i="49"/>
  <c r="C74" i="49"/>
  <c r="L66" i="49"/>
  <c r="K66" i="49"/>
  <c r="J66" i="49"/>
  <c r="I66" i="49"/>
  <c r="H66" i="49"/>
  <c r="G66" i="49"/>
  <c r="F66" i="49"/>
  <c r="E66" i="49"/>
  <c r="D66" i="49"/>
  <c r="C66" i="49"/>
  <c r="L52" i="49"/>
  <c r="K52" i="49"/>
  <c r="J52" i="49"/>
  <c r="I52" i="49"/>
  <c r="H52" i="49"/>
  <c r="G52" i="49"/>
  <c r="F52" i="49"/>
  <c r="E52" i="49"/>
  <c r="D52" i="49"/>
  <c r="C52" i="49"/>
  <c r="L31" i="49"/>
  <c r="K31" i="49"/>
  <c r="J31" i="49"/>
  <c r="I31" i="49"/>
  <c r="H31" i="49"/>
  <c r="G31" i="49"/>
  <c r="F31" i="49"/>
  <c r="E31" i="49"/>
  <c r="D31" i="49"/>
  <c r="C31" i="49"/>
  <c r="L21" i="49"/>
  <c r="K21" i="49"/>
  <c r="J21" i="49"/>
  <c r="I21" i="49"/>
  <c r="H21" i="49"/>
  <c r="G21" i="49"/>
  <c r="F21" i="49"/>
  <c r="E21" i="49"/>
  <c r="E14" i="49" s="1"/>
  <c r="D21" i="49"/>
  <c r="C21" i="49"/>
  <c r="C205" i="48"/>
  <c r="C173" i="48"/>
  <c r="C162" i="48"/>
  <c r="C92" i="48"/>
  <c r="C82" i="48"/>
  <c r="C74" i="48"/>
  <c r="C66" i="48"/>
  <c r="C52" i="48"/>
  <c r="C31" i="48"/>
  <c r="C21" i="48"/>
  <c r="C205" i="47"/>
  <c r="C173" i="47"/>
  <c r="C162" i="47"/>
  <c r="C92" i="47"/>
  <c r="C82" i="47"/>
  <c r="C74" i="47"/>
  <c r="C66" i="47"/>
  <c r="C52" i="47"/>
  <c r="C31" i="47"/>
  <c r="C21" i="47"/>
  <c r="E216" i="46"/>
  <c r="D216" i="46"/>
  <c r="C216" i="46"/>
  <c r="E183" i="46"/>
  <c r="D183" i="46"/>
  <c r="C183" i="46"/>
  <c r="E171" i="46"/>
  <c r="D171" i="46"/>
  <c r="C171" i="46"/>
  <c r="E100" i="46"/>
  <c r="D100" i="46"/>
  <c r="C100" i="46"/>
  <c r="E89" i="46"/>
  <c r="D89" i="46"/>
  <c r="C89" i="46"/>
  <c r="E80" i="46"/>
  <c r="D80" i="46"/>
  <c r="C80" i="46"/>
  <c r="E71" i="46"/>
  <c r="D71" i="46"/>
  <c r="C71" i="46"/>
  <c r="E56" i="46"/>
  <c r="D56" i="46"/>
  <c r="C56" i="46"/>
  <c r="E34" i="46"/>
  <c r="D34" i="46"/>
  <c r="C34" i="46"/>
  <c r="E23" i="46"/>
  <c r="D23" i="46"/>
  <c r="C23" i="46"/>
  <c r="F216" i="45"/>
  <c r="E216" i="45"/>
  <c r="D216" i="45"/>
  <c r="C216" i="45"/>
  <c r="F183" i="45"/>
  <c r="E183" i="45"/>
  <c r="D183" i="45"/>
  <c r="C183" i="45"/>
  <c r="F171" i="45"/>
  <c r="E171" i="45"/>
  <c r="D171" i="45"/>
  <c r="C171" i="45"/>
  <c r="F100" i="45"/>
  <c r="E100" i="45"/>
  <c r="D100" i="45"/>
  <c r="C100" i="45"/>
  <c r="F89" i="45"/>
  <c r="E89" i="45"/>
  <c r="D89" i="45"/>
  <c r="C89" i="45"/>
  <c r="F80" i="45"/>
  <c r="E80" i="45"/>
  <c r="D80" i="45"/>
  <c r="C80" i="45"/>
  <c r="F71" i="45"/>
  <c r="E71" i="45"/>
  <c r="D71" i="45"/>
  <c r="C71" i="45"/>
  <c r="F56" i="45"/>
  <c r="E56" i="45"/>
  <c r="D56" i="45"/>
  <c r="C56" i="45"/>
  <c r="F34" i="45"/>
  <c r="E34" i="45"/>
  <c r="D34" i="45"/>
  <c r="C34" i="45"/>
  <c r="F23" i="45"/>
  <c r="E23" i="45"/>
  <c r="E15" i="45" s="1"/>
  <c r="D23" i="45"/>
  <c r="C23" i="45"/>
  <c r="K216" i="44"/>
  <c r="J216" i="44"/>
  <c r="I216" i="44"/>
  <c r="H216" i="44"/>
  <c r="G216" i="44"/>
  <c r="F216" i="44"/>
  <c r="E216" i="44"/>
  <c r="D216" i="44"/>
  <c r="C216" i="44"/>
  <c r="K183" i="44"/>
  <c r="J183" i="44"/>
  <c r="I183" i="44"/>
  <c r="H183" i="44"/>
  <c r="G183" i="44"/>
  <c r="F183" i="44"/>
  <c r="E183" i="44"/>
  <c r="D183" i="44"/>
  <c r="C183" i="44"/>
  <c r="K171" i="44"/>
  <c r="J171" i="44"/>
  <c r="I171" i="44"/>
  <c r="H171" i="44"/>
  <c r="G171" i="44"/>
  <c r="F171" i="44"/>
  <c r="E171" i="44"/>
  <c r="D171" i="44"/>
  <c r="C171" i="44"/>
  <c r="K100" i="44"/>
  <c r="J100" i="44"/>
  <c r="I100" i="44"/>
  <c r="H100" i="44"/>
  <c r="G100" i="44"/>
  <c r="F100" i="44"/>
  <c r="E100" i="44"/>
  <c r="D100" i="44"/>
  <c r="C100" i="44"/>
  <c r="K89" i="44"/>
  <c r="J89" i="44"/>
  <c r="I89" i="44"/>
  <c r="H89" i="44"/>
  <c r="G89" i="44"/>
  <c r="F89" i="44"/>
  <c r="E89" i="44"/>
  <c r="D89" i="44"/>
  <c r="C89" i="44"/>
  <c r="K80" i="44"/>
  <c r="J80" i="44"/>
  <c r="I80" i="44"/>
  <c r="H80" i="44"/>
  <c r="G80" i="44"/>
  <c r="F80" i="44"/>
  <c r="E80" i="44"/>
  <c r="D80" i="44"/>
  <c r="C80" i="44"/>
  <c r="K71" i="44"/>
  <c r="J71" i="44"/>
  <c r="I71" i="44"/>
  <c r="H71" i="44"/>
  <c r="G71" i="44"/>
  <c r="F71" i="44"/>
  <c r="E71" i="44"/>
  <c r="D71" i="44"/>
  <c r="C71" i="44"/>
  <c r="K56" i="44"/>
  <c r="J56" i="44"/>
  <c r="I56" i="44"/>
  <c r="H56" i="44"/>
  <c r="G56" i="44"/>
  <c r="F56" i="44"/>
  <c r="E56" i="44"/>
  <c r="D56" i="44"/>
  <c r="C56" i="44"/>
  <c r="K34" i="44"/>
  <c r="J34" i="44"/>
  <c r="I34" i="44"/>
  <c r="H34" i="44"/>
  <c r="G34" i="44"/>
  <c r="F34" i="44"/>
  <c r="E34" i="44"/>
  <c r="D34" i="44"/>
  <c r="C34" i="44"/>
  <c r="K23" i="44"/>
  <c r="J23" i="44"/>
  <c r="I23" i="44"/>
  <c r="H23" i="44"/>
  <c r="G23" i="44"/>
  <c r="F23" i="44"/>
  <c r="E23" i="44"/>
  <c r="D23" i="44"/>
  <c r="C23" i="44"/>
  <c r="E205" i="43"/>
  <c r="D205" i="43"/>
  <c r="C205" i="43"/>
  <c r="E173" i="43"/>
  <c r="D173" i="43"/>
  <c r="C173" i="43"/>
  <c r="E162" i="43"/>
  <c r="D162" i="43"/>
  <c r="C162" i="43"/>
  <c r="E92" i="43"/>
  <c r="D92" i="43"/>
  <c r="C92" i="43"/>
  <c r="E82" i="43"/>
  <c r="D82" i="43"/>
  <c r="C82" i="43"/>
  <c r="E74" i="43"/>
  <c r="D74" i="43"/>
  <c r="C74" i="43"/>
  <c r="E66" i="43"/>
  <c r="D66" i="43"/>
  <c r="C66" i="43"/>
  <c r="E52" i="43"/>
  <c r="D52" i="43"/>
  <c r="C52" i="43"/>
  <c r="E31" i="43"/>
  <c r="D31" i="43"/>
  <c r="C31" i="43"/>
  <c r="E21" i="43"/>
  <c r="D21" i="43"/>
  <c r="C21" i="43"/>
  <c r="C205" i="42"/>
  <c r="C173" i="42"/>
  <c r="C92" i="42"/>
  <c r="C82" i="42"/>
  <c r="C74" i="42"/>
  <c r="C66" i="42"/>
  <c r="C52" i="42"/>
  <c r="C31" i="42"/>
  <c r="C21" i="42"/>
  <c r="C206" i="41"/>
  <c r="C174" i="41"/>
  <c r="C163" i="41"/>
  <c r="C92" i="41"/>
  <c r="C82" i="41"/>
  <c r="C74" i="41"/>
  <c r="C66" i="41"/>
  <c r="C52" i="41"/>
  <c r="C31" i="41"/>
  <c r="C21" i="41"/>
  <c r="C203" i="40"/>
  <c r="C171" i="40"/>
  <c r="C160" i="40"/>
  <c r="C92" i="40"/>
  <c r="C82" i="40"/>
  <c r="C74" i="40"/>
  <c r="C66" i="40"/>
  <c r="C52" i="40"/>
  <c r="C31" i="40"/>
  <c r="C21" i="40"/>
  <c r="C206" i="39"/>
  <c r="C174" i="39"/>
  <c r="C163" i="39"/>
  <c r="C92" i="39"/>
  <c r="C82" i="39"/>
  <c r="C74" i="39"/>
  <c r="C66" i="39"/>
  <c r="C52" i="39"/>
  <c r="C31" i="39"/>
  <c r="C21" i="39"/>
  <c r="C206" i="38"/>
  <c r="C174" i="38"/>
  <c r="C163" i="38"/>
  <c r="C92" i="38"/>
  <c r="C82" i="38"/>
  <c r="C74" i="38"/>
  <c r="C66" i="38"/>
  <c r="C31" i="38"/>
  <c r="C21" i="38"/>
  <c r="C205" i="34"/>
  <c r="C173" i="34"/>
  <c r="C162" i="34"/>
  <c r="C92" i="34"/>
  <c r="C82" i="34"/>
  <c r="C74" i="34"/>
  <c r="C66" i="34"/>
  <c r="C52" i="34"/>
  <c r="C31" i="34"/>
  <c r="C21" i="34"/>
  <c r="I217" i="33"/>
  <c r="G217" i="33"/>
  <c r="F217" i="33"/>
  <c r="E217" i="33"/>
  <c r="D217" i="33"/>
  <c r="C217" i="33"/>
  <c r="I184" i="33"/>
  <c r="G184" i="33"/>
  <c r="F184" i="33"/>
  <c r="E184" i="33"/>
  <c r="D184" i="33"/>
  <c r="C184" i="33"/>
  <c r="I172" i="33"/>
  <c r="G172" i="33"/>
  <c r="F172" i="33"/>
  <c r="E172" i="33"/>
  <c r="D172" i="33"/>
  <c r="C172" i="33"/>
  <c r="C16" i="33" s="1"/>
  <c r="I100" i="33"/>
  <c r="G100" i="33"/>
  <c r="F100" i="33"/>
  <c r="E100" i="33"/>
  <c r="D100" i="33"/>
  <c r="C100" i="33"/>
  <c r="I89" i="33"/>
  <c r="G89" i="33"/>
  <c r="F89" i="33"/>
  <c r="E89" i="33"/>
  <c r="D89" i="33"/>
  <c r="C89" i="33"/>
  <c r="I80" i="33"/>
  <c r="G80" i="33"/>
  <c r="F80" i="33"/>
  <c r="E80" i="33"/>
  <c r="D80" i="33"/>
  <c r="C80" i="33"/>
  <c r="I71" i="33"/>
  <c r="G71" i="33"/>
  <c r="F71" i="33"/>
  <c r="E71" i="33"/>
  <c r="D71" i="33"/>
  <c r="C71" i="33"/>
  <c r="I56" i="33"/>
  <c r="F56" i="33"/>
  <c r="E56" i="33"/>
  <c r="D56" i="33"/>
  <c r="C56" i="33"/>
  <c r="I34" i="33"/>
  <c r="G34" i="33"/>
  <c r="F34" i="33"/>
  <c r="E34" i="33"/>
  <c r="D34" i="33"/>
  <c r="C34" i="33"/>
  <c r="I23" i="33"/>
  <c r="G23" i="33"/>
  <c r="F23" i="33"/>
  <c r="E23" i="33"/>
  <c r="E15" i="33" s="1"/>
  <c r="D23" i="33"/>
  <c r="C23" i="33"/>
  <c r="C15" i="33" s="1"/>
  <c r="E217" i="32"/>
  <c r="D217" i="32"/>
  <c r="C217" i="32"/>
  <c r="E184" i="32"/>
  <c r="D184" i="32"/>
  <c r="C184" i="32"/>
  <c r="E172" i="32"/>
  <c r="E16" i="32" s="1"/>
  <c r="D172" i="32"/>
  <c r="D16" i="32" s="1"/>
  <c r="C172" i="32"/>
  <c r="E161" i="32"/>
  <c r="D161" i="32"/>
  <c r="C161" i="32"/>
  <c r="E100" i="32"/>
  <c r="D100" i="32"/>
  <c r="C100" i="32" s="1"/>
  <c r="E89" i="32"/>
  <c r="D89" i="32"/>
  <c r="C89" i="32"/>
  <c r="E80" i="32"/>
  <c r="D80" i="32"/>
  <c r="C80" i="32"/>
  <c r="E71" i="32"/>
  <c r="D71" i="32"/>
  <c r="C71" i="32"/>
  <c r="E56" i="32"/>
  <c r="D56" i="32"/>
  <c r="C56" i="32"/>
  <c r="E34" i="32"/>
  <c r="D34" i="32"/>
  <c r="C34" i="32"/>
  <c r="E23" i="32"/>
  <c r="E15" i="32" s="1"/>
  <c r="D23" i="32"/>
  <c r="C23" i="32"/>
  <c r="C207" i="31"/>
  <c r="C175" i="31"/>
  <c r="C164" i="31"/>
  <c r="C153" i="31"/>
  <c r="C92" i="31"/>
  <c r="C82" i="31"/>
  <c r="C74" i="31"/>
  <c r="C66" i="31"/>
  <c r="C52" i="31"/>
  <c r="C31" i="31"/>
  <c r="C21" i="31"/>
  <c r="E219" i="30"/>
  <c r="D219" i="30"/>
  <c r="C219" i="30"/>
  <c r="E186" i="30"/>
  <c r="D186" i="30"/>
  <c r="C186" i="30"/>
  <c r="E174" i="30"/>
  <c r="D174" i="30"/>
  <c r="C174" i="30"/>
  <c r="E162" i="30"/>
  <c r="D162" i="30"/>
  <c r="C162" i="30"/>
  <c r="E100" i="30"/>
  <c r="D100" i="30"/>
  <c r="C100" i="30"/>
  <c r="E89" i="30"/>
  <c r="D89" i="30"/>
  <c r="C89" i="30"/>
  <c r="E80" i="30"/>
  <c r="D80" i="30"/>
  <c r="C80" i="30"/>
  <c r="E71" i="30"/>
  <c r="D71" i="30"/>
  <c r="C71" i="30"/>
  <c r="E56" i="30"/>
  <c r="D56" i="30"/>
  <c r="C56" i="30"/>
  <c r="E34" i="30"/>
  <c r="D34" i="30"/>
  <c r="C34" i="30"/>
  <c r="E23" i="30"/>
  <c r="D23" i="30"/>
  <c r="C23" i="30"/>
  <c r="C205" i="29"/>
  <c r="C173" i="29"/>
  <c r="C162" i="29"/>
  <c r="C152" i="29"/>
  <c r="C92" i="29"/>
  <c r="C82" i="29"/>
  <c r="C74" i="29"/>
  <c r="C66" i="29"/>
  <c r="C52" i="29"/>
  <c r="C31" i="29"/>
  <c r="C21" i="29"/>
  <c r="I218" i="69"/>
  <c r="H218" i="69"/>
  <c r="G218" i="69"/>
  <c r="F218" i="69"/>
  <c r="E218" i="69"/>
  <c r="D218" i="69"/>
  <c r="C218" i="69"/>
  <c r="I185" i="69"/>
  <c r="H185" i="69"/>
  <c r="G185" i="69"/>
  <c r="F185" i="69"/>
  <c r="F16" i="69" s="1"/>
  <c r="E185" i="69"/>
  <c r="D185" i="69"/>
  <c r="C185" i="69"/>
  <c r="I173" i="69"/>
  <c r="H173" i="69"/>
  <c r="G173" i="69"/>
  <c r="F173" i="69"/>
  <c r="E173" i="69"/>
  <c r="D173" i="69"/>
  <c r="C173" i="69"/>
  <c r="I162" i="69"/>
  <c r="H162" i="69"/>
  <c r="G162" i="69"/>
  <c r="F162" i="69"/>
  <c r="E162" i="69"/>
  <c r="D162" i="69"/>
  <c r="C162" i="69"/>
  <c r="I100" i="69"/>
  <c r="H100" i="69"/>
  <c r="G100" i="69"/>
  <c r="F100" i="69"/>
  <c r="E100" i="69"/>
  <c r="D100" i="69"/>
  <c r="C100" i="69"/>
  <c r="I89" i="69"/>
  <c r="H89" i="69"/>
  <c r="G89" i="69"/>
  <c r="F89" i="69"/>
  <c r="E89" i="69"/>
  <c r="D89" i="69"/>
  <c r="C89" i="69"/>
  <c r="I80" i="69"/>
  <c r="H80" i="69"/>
  <c r="G80" i="69"/>
  <c r="F80" i="69"/>
  <c r="E80" i="69"/>
  <c r="D80" i="69"/>
  <c r="C80" i="69"/>
  <c r="I71" i="69"/>
  <c r="H71" i="69"/>
  <c r="G71" i="69"/>
  <c r="F71" i="69"/>
  <c r="E71" i="69"/>
  <c r="D71" i="69"/>
  <c r="C71" i="69"/>
  <c r="I56" i="69"/>
  <c r="H56" i="69"/>
  <c r="G56" i="69"/>
  <c r="F56" i="69"/>
  <c r="E56" i="69"/>
  <c r="D56" i="69"/>
  <c r="C56" i="69"/>
  <c r="I34" i="69"/>
  <c r="H34" i="69"/>
  <c r="G34" i="69"/>
  <c r="F34" i="69"/>
  <c r="E34" i="69"/>
  <c r="D34" i="69"/>
  <c r="C34" i="69"/>
  <c r="I23" i="69"/>
  <c r="I15" i="69" s="1"/>
  <c r="H23" i="69"/>
  <c r="G23" i="69"/>
  <c r="F23" i="69"/>
  <c r="E23" i="69"/>
  <c r="D23" i="69"/>
  <c r="C23" i="69"/>
  <c r="H217" i="27"/>
  <c r="G217" i="27"/>
  <c r="F217" i="27"/>
  <c r="E217" i="27"/>
  <c r="D217" i="27"/>
  <c r="C217" i="27"/>
  <c r="H184" i="27"/>
  <c r="G184" i="27"/>
  <c r="F184" i="27"/>
  <c r="E184" i="27"/>
  <c r="D184" i="27"/>
  <c r="D16" i="27" s="1"/>
  <c r="C184" i="27"/>
  <c r="H172" i="27"/>
  <c r="H16" i="27" s="1"/>
  <c r="G172" i="27"/>
  <c r="F172" i="27"/>
  <c r="E172" i="27"/>
  <c r="D172" i="27"/>
  <c r="C172" i="27"/>
  <c r="H161" i="27"/>
  <c r="G161" i="27"/>
  <c r="F161" i="27"/>
  <c r="E161" i="27"/>
  <c r="D161" i="27"/>
  <c r="C161" i="27"/>
  <c r="H100" i="27"/>
  <c r="G100" i="27"/>
  <c r="F100" i="27"/>
  <c r="E100" i="27"/>
  <c r="D100" i="27"/>
  <c r="C100" i="27"/>
  <c r="H89" i="27"/>
  <c r="G89" i="27"/>
  <c r="F89" i="27"/>
  <c r="E89" i="27"/>
  <c r="D89" i="27"/>
  <c r="C89" i="27"/>
  <c r="H80" i="27"/>
  <c r="G80" i="27"/>
  <c r="F80" i="27"/>
  <c r="E80" i="27"/>
  <c r="D80" i="27"/>
  <c r="C80" i="27"/>
  <c r="H71" i="27"/>
  <c r="G71" i="27"/>
  <c r="F71" i="27"/>
  <c r="E71" i="27"/>
  <c r="D71" i="27"/>
  <c r="C71" i="27"/>
  <c r="H56" i="27"/>
  <c r="G56" i="27"/>
  <c r="F56" i="27"/>
  <c r="E56" i="27"/>
  <c r="D56" i="27"/>
  <c r="C56" i="27"/>
  <c r="H34" i="27"/>
  <c r="G34" i="27"/>
  <c r="F34" i="27"/>
  <c r="E34" i="27"/>
  <c r="D34" i="27"/>
  <c r="C34" i="27"/>
  <c r="H23" i="27"/>
  <c r="H15" i="27" s="1"/>
  <c r="G23" i="27"/>
  <c r="F23" i="27"/>
  <c r="E23" i="27"/>
  <c r="D23" i="27"/>
  <c r="D15" i="27" s="1"/>
  <c r="C23" i="27"/>
  <c r="C15" i="27" s="1"/>
  <c r="F16" i="27"/>
  <c r="C204" i="26"/>
  <c r="C172" i="26"/>
  <c r="C92" i="26"/>
  <c r="C82" i="26"/>
  <c r="C74" i="26"/>
  <c r="C66" i="26"/>
  <c r="C52" i="26"/>
  <c r="C31" i="26"/>
  <c r="C21" i="26"/>
  <c r="G216" i="25"/>
  <c r="F216" i="25"/>
  <c r="E216" i="25"/>
  <c r="D216" i="25"/>
  <c r="C216" i="25"/>
  <c r="G183" i="25"/>
  <c r="F183" i="25"/>
  <c r="E183" i="25"/>
  <c r="D183" i="25"/>
  <c r="C183" i="25"/>
  <c r="G171" i="25"/>
  <c r="F171" i="25"/>
  <c r="E171" i="25"/>
  <c r="D171" i="25"/>
  <c r="C171" i="25"/>
  <c r="G161" i="25"/>
  <c r="F161" i="25"/>
  <c r="E161" i="25"/>
  <c r="D161" i="25"/>
  <c r="C161" i="25"/>
  <c r="G100" i="25"/>
  <c r="F100" i="25"/>
  <c r="E100" i="25"/>
  <c r="D100" i="25"/>
  <c r="C100" i="25"/>
  <c r="G89" i="25"/>
  <c r="F89" i="25"/>
  <c r="E89" i="25"/>
  <c r="D89" i="25"/>
  <c r="C89" i="25"/>
  <c r="G80" i="25"/>
  <c r="F80" i="25"/>
  <c r="E80" i="25"/>
  <c r="D80" i="25"/>
  <c r="C80" i="25"/>
  <c r="G71" i="25"/>
  <c r="F71" i="25"/>
  <c r="E71" i="25"/>
  <c r="D71" i="25"/>
  <c r="C71" i="25"/>
  <c r="G56" i="25"/>
  <c r="F56" i="25"/>
  <c r="E56" i="25"/>
  <c r="D56" i="25"/>
  <c r="C56" i="25"/>
  <c r="G34" i="25"/>
  <c r="F34" i="25"/>
  <c r="E34" i="25"/>
  <c r="D34" i="25"/>
  <c r="C34" i="25"/>
  <c r="G23" i="25"/>
  <c r="F23" i="25"/>
  <c r="E23" i="25"/>
  <c r="D23" i="25"/>
  <c r="D15" i="25" s="1"/>
  <c r="C23" i="25"/>
  <c r="C205" i="24"/>
  <c r="C173" i="24"/>
  <c r="C162" i="24"/>
  <c r="C152" i="24"/>
  <c r="C92" i="24"/>
  <c r="C82" i="24"/>
  <c r="C74" i="24"/>
  <c r="C66" i="24"/>
  <c r="C52" i="24"/>
  <c r="C31" i="24"/>
  <c r="C21" i="24"/>
  <c r="K216" i="23"/>
  <c r="J216" i="23"/>
  <c r="I216" i="23"/>
  <c r="H216" i="23"/>
  <c r="G216" i="23"/>
  <c r="F216" i="23"/>
  <c r="E216" i="23"/>
  <c r="D216" i="23"/>
  <c r="C216" i="23"/>
  <c r="K183" i="23"/>
  <c r="J183" i="23"/>
  <c r="I183" i="23"/>
  <c r="H183" i="23"/>
  <c r="G183" i="23"/>
  <c r="F183" i="23"/>
  <c r="E183" i="23"/>
  <c r="D183" i="23"/>
  <c r="C183" i="23"/>
  <c r="K171" i="23"/>
  <c r="J171" i="23"/>
  <c r="I171" i="23"/>
  <c r="H171" i="23"/>
  <c r="G171" i="23"/>
  <c r="F171" i="23"/>
  <c r="E171" i="23"/>
  <c r="E16" i="23" s="1"/>
  <c r="D171" i="23"/>
  <c r="C171" i="23"/>
  <c r="K161" i="23"/>
  <c r="J161" i="23"/>
  <c r="I161" i="23"/>
  <c r="H161" i="23"/>
  <c r="G161" i="23"/>
  <c r="F161" i="23"/>
  <c r="E161" i="23"/>
  <c r="D161" i="23"/>
  <c r="C161" i="23"/>
  <c r="K100" i="23"/>
  <c r="J100" i="23"/>
  <c r="I100" i="23"/>
  <c r="H100" i="23"/>
  <c r="G100" i="23"/>
  <c r="F100" i="23"/>
  <c r="E100" i="23"/>
  <c r="D100" i="23"/>
  <c r="C100" i="23"/>
  <c r="K89" i="23"/>
  <c r="J89" i="23"/>
  <c r="I89" i="23"/>
  <c r="H89" i="23"/>
  <c r="G89" i="23"/>
  <c r="F89" i="23"/>
  <c r="E89" i="23"/>
  <c r="D89" i="23"/>
  <c r="C89" i="23"/>
  <c r="K80" i="23"/>
  <c r="J80" i="23"/>
  <c r="I80" i="23"/>
  <c r="H80" i="23"/>
  <c r="G80" i="23"/>
  <c r="F80" i="23"/>
  <c r="E80" i="23"/>
  <c r="D80" i="23"/>
  <c r="C80" i="23"/>
  <c r="K71" i="23"/>
  <c r="J71" i="23"/>
  <c r="I71" i="23"/>
  <c r="H71" i="23"/>
  <c r="G71" i="23"/>
  <c r="F71" i="23"/>
  <c r="E71" i="23"/>
  <c r="D71" i="23"/>
  <c r="C71" i="23"/>
  <c r="K56" i="23"/>
  <c r="J56" i="23"/>
  <c r="I56" i="23"/>
  <c r="H56" i="23"/>
  <c r="G56" i="23"/>
  <c r="F56" i="23"/>
  <c r="E56" i="23"/>
  <c r="D56" i="23"/>
  <c r="C56" i="23"/>
  <c r="K34" i="23"/>
  <c r="J34" i="23"/>
  <c r="I34" i="23"/>
  <c r="H34" i="23"/>
  <c r="G34" i="23"/>
  <c r="F34" i="23"/>
  <c r="E34" i="23"/>
  <c r="D34" i="23"/>
  <c r="C34" i="23"/>
  <c r="K23" i="23"/>
  <c r="J23" i="23"/>
  <c r="I23" i="23"/>
  <c r="H23" i="23"/>
  <c r="G23" i="23"/>
  <c r="F23" i="23"/>
  <c r="E23" i="23"/>
  <c r="D23" i="23"/>
  <c r="C23" i="23"/>
  <c r="I16" i="23"/>
  <c r="U219" i="22"/>
  <c r="T219" i="22"/>
  <c r="S219" i="22"/>
  <c r="R219" i="22"/>
  <c r="Q219" i="22"/>
  <c r="P219" i="22"/>
  <c r="O219" i="22"/>
  <c r="N219" i="22"/>
  <c r="N16" i="22" s="1"/>
  <c r="M219" i="22"/>
  <c r="L219" i="22"/>
  <c r="K219" i="22"/>
  <c r="J219" i="22"/>
  <c r="I219" i="22"/>
  <c r="H219" i="22"/>
  <c r="G219" i="22"/>
  <c r="F219" i="22"/>
  <c r="E219" i="22"/>
  <c r="D219" i="22"/>
  <c r="C219" i="22"/>
  <c r="U186" i="22"/>
  <c r="T186" i="22"/>
  <c r="S186" i="22"/>
  <c r="R186" i="22"/>
  <c r="Q186" i="22"/>
  <c r="P186" i="22"/>
  <c r="O186" i="22"/>
  <c r="N186" i="22"/>
  <c r="M186" i="22"/>
  <c r="L186" i="22"/>
  <c r="K186" i="22"/>
  <c r="J186" i="22"/>
  <c r="I186" i="22"/>
  <c r="H186" i="22"/>
  <c r="G186" i="22"/>
  <c r="F186" i="22"/>
  <c r="E186" i="22"/>
  <c r="D186" i="22"/>
  <c r="C186" i="22"/>
  <c r="U174" i="22"/>
  <c r="T174" i="22"/>
  <c r="T16" i="22" s="1"/>
  <c r="S174" i="22"/>
  <c r="R174" i="22"/>
  <c r="Q174" i="22"/>
  <c r="P174" i="22"/>
  <c r="P16" i="22" s="1"/>
  <c r="O174" i="22"/>
  <c r="N174" i="22"/>
  <c r="M174" i="22"/>
  <c r="L174" i="22"/>
  <c r="L16" i="22" s="1"/>
  <c r="K174" i="22"/>
  <c r="J174" i="22"/>
  <c r="I174" i="22"/>
  <c r="H174" i="22"/>
  <c r="H16" i="22" s="1"/>
  <c r="G174" i="22"/>
  <c r="F174" i="22"/>
  <c r="E174" i="22"/>
  <c r="D174" i="22"/>
  <c r="D16" i="22" s="1"/>
  <c r="C174" i="22"/>
  <c r="U162" i="22"/>
  <c r="T162" i="22"/>
  <c r="S162" i="22"/>
  <c r="R162" i="22"/>
  <c r="Q162" i="22"/>
  <c r="P162" i="22"/>
  <c r="O162" i="22"/>
  <c r="N162" i="22"/>
  <c r="M162" i="22"/>
  <c r="L162" i="22"/>
  <c r="K162" i="22"/>
  <c r="J162" i="22"/>
  <c r="I162" i="22"/>
  <c r="H162" i="22"/>
  <c r="G162" i="22"/>
  <c r="F162" i="22"/>
  <c r="E162" i="22"/>
  <c r="D162" i="22"/>
  <c r="C162" i="22"/>
  <c r="U101" i="22"/>
  <c r="T101" i="22"/>
  <c r="S101" i="22"/>
  <c r="R101" i="22"/>
  <c r="Q101" i="22"/>
  <c r="P101" i="22"/>
  <c r="O101" i="22"/>
  <c r="N101" i="22"/>
  <c r="M101" i="22"/>
  <c r="L101" i="22"/>
  <c r="K101" i="22"/>
  <c r="J101" i="22"/>
  <c r="I101" i="22"/>
  <c r="H101" i="22"/>
  <c r="G101" i="22"/>
  <c r="F101" i="22"/>
  <c r="E101" i="22"/>
  <c r="D101" i="22"/>
  <c r="C101" i="22"/>
  <c r="U90" i="22"/>
  <c r="T90" i="22"/>
  <c r="S90" i="22"/>
  <c r="R90" i="22"/>
  <c r="Q90" i="22"/>
  <c r="P90" i="22"/>
  <c r="O90" i="22"/>
  <c r="N90" i="22"/>
  <c r="M90" i="22"/>
  <c r="L90" i="22"/>
  <c r="K90" i="22"/>
  <c r="J90" i="22"/>
  <c r="I90" i="22"/>
  <c r="H90" i="22"/>
  <c r="G90" i="22"/>
  <c r="F90" i="22"/>
  <c r="E90" i="22"/>
  <c r="D90" i="22"/>
  <c r="C90" i="22"/>
  <c r="U81" i="22"/>
  <c r="T81" i="22"/>
  <c r="S81" i="22"/>
  <c r="R81" i="22"/>
  <c r="Q81" i="22"/>
  <c r="P81" i="22"/>
  <c r="O81" i="22"/>
  <c r="N81" i="22"/>
  <c r="M81" i="22"/>
  <c r="L81" i="22"/>
  <c r="K81" i="22"/>
  <c r="J81" i="22"/>
  <c r="I81" i="22"/>
  <c r="H81" i="22"/>
  <c r="G81" i="22"/>
  <c r="F81" i="22"/>
  <c r="E81" i="22"/>
  <c r="D81" i="22"/>
  <c r="C81" i="22"/>
  <c r="U72" i="22"/>
  <c r="T72" i="22"/>
  <c r="S72" i="22"/>
  <c r="R72" i="22"/>
  <c r="Q72" i="22"/>
  <c r="P72" i="22"/>
  <c r="O72" i="22"/>
  <c r="N72" i="22"/>
  <c r="M72" i="22"/>
  <c r="L72" i="22"/>
  <c r="K72" i="22"/>
  <c r="J72" i="22"/>
  <c r="I72" i="22"/>
  <c r="H72" i="22"/>
  <c r="G72" i="22"/>
  <c r="F72" i="22"/>
  <c r="E72" i="22"/>
  <c r="D72" i="22"/>
  <c r="C72" i="22"/>
  <c r="U57" i="22"/>
  <c r="T57" i="22"/>
  <c r="S57" i="22"/>
  <c r="R57" i="22"/>
  <c r="Q57" i="22"/>
  <c r="P57" i="22"/>
  <c r="O57" i="22"/>
  <c r="N57" i="22"/>
  <c r="M57" i="22"/>
  <c r="L57" i="22"/>
  <c r="K57" i="22"/>
  <c r="J57" i="22"/>
  <c r="I57" i="22"/>
  <c r="H57" i="22"/>
  <c r="G57" i="22"/>
  <c r="F57" i="22"/>
  <c r="E57" i="22"/>
  <c r="D57" i="22"/>
  <c r="C57" i="22"/>
  <c r="U35" i="22"/>
  <c r="T35" i="22"/>
  <c r="S35" i="22"/>
  <c r="R35" i="22"/>
  <c r="Q35" i="22"/>
  <c r="P35" i="22"/>
  <c r="O35" i="22"/>
  <c r="N35" i="22"/>
  <c r="M35" i="22"/>
  <c r="L35" i="22"/>
  <c r="K35" i="22"/>
  <c r="J35" i="22"/>
  <c r="I35" i="22"/>
  <c r="H35" i="22"/>
  <c r="G35" i="22"/>
  <c r="F35" i="22"/>
  <c r="E35" i="22"/>
  <c r="D35" i="22"/>
  <c r="C35" i="22"/>
  <c r="U23" i="22"/>
  <c r="T23" i="22"/>
  <c r="T15" i="22" s="1"/>
  <c r="S23" i="22"/>
  <c r="R23" i="22"/>
  <c r="Q23" i="22"/>
  <c r="P23" i="22"/>
  <c r="O23" i="22"/>
  <c r="N23" i="22"/>
  <c r="M23" i="22"/>
  <c r="L23" i="22"/>
  <c r="L15" i="22" s="1"/>
  <c r="K23" i="22"/>
  <c r="J23" i="22"/>
  <c r="I23" i="22"/>
  <c r="H23" i="22"/>
  <c r="G23" i="22"/>
  <c r="F23" i="22"/>
  <c r="E23" i="22"/>
  <c r="D23" i="22"/>
  <c r="D15" i="22" s="1"/>
  <c r="C23" i="22"/>
  <c r="D15" i="21"/>
  <c r="C15" i="21"/>
  <c r="C16" i="21" s="1"/>
  <c r="F15" i="20"/>
  <c r="E15" i="20"/>
  <c r="D15" i="20"/>
  <c r="C15" i="20"/>
  <c r="C16" i="20" s="1"/>
  <c r="E14" i="20"/>
  <c r="D16" i="20"/>
  <c r="D204" i="19"/>
  <c r="C204" i="19"/>
  <c r="D173" i="19"/>
  <c r="C173" i="19"/>
  <c r="D162" i="19"/>
  <c r="C162" i="19"/>
  <c r="D152" i="19"/>
  <c r="C152" i="19"/>
  <c r="D92" i="19"/>
  <c r="C92" i="19"/>
  <c r="D82" i="19"/>
  <c r="C82" i="19"/>
  <c r="D74" i="19"/>
  <c r="C74" i="19"/>
  <c r="D66" i="19"/>
  <c r="C66" i="19"/>
  <c r="D52" i="19"/>
  <c r="C52" i="19"/>
  <c r="D31" i="19"/>
  <c r="C31" i="19"/>
  <c r="D21" i="19"/>
  <c r="C21" i="19"/>
  <c r="C14" i="19" s="1"/>
  <c r="C204" i="18"/>
  <c r="C172" i="18"/>
  <c r="C162" i="18"/>
  <c r="C152" i="18"/>
  <c r="C92" i="18"/>
  <c r="C82" i="18"/>
  <c r="C74" i="18"/>
  <c r="C66" i="18"/>
  <c r="C52" i="18"/>
  <c r="C31" i="18"/>
  <c r="C21" i="18"/>
  <c r="C205" i="17"/>
  <c r="C173" i="17"/>
  <c r="C162" i="17"/>
  <c r="C152" i="17"/>
  <c r="C92" i="17"/>
  <c r="C82" i="17"/>
  <c r="C74" i="17"/>
  <c r="C66" i="17"/>
  <c r="C52" i="17"/>
  <c r="C31" i="17"/>
  <c r="C21" i="17"/>
  <c r="C205" i="16"/>
  <c r="C173" i="16"/>
  <c r="C162" i="16"/>
  <c r="C153" i="16"/>
  <c r="C92" i="16"/>
  <c r="C82" i="16"/>
  <c r="C74" i="16"/>
  <c r="C66" i="16"/>
  <c r="C52" i="16"/>
  <c r="C31" i="16"/>
  <c r="C21" i="16"/>
  <c r="C14" i="16" s="1"/>
  <c r="C205" i="15"/>
  <c r="C173" i="15"/>
  <c r="C162" i="15"/>
  <c r="C152" i="15"/>
  <c r="C92" i="15"/>
  <c r="C82" i="15"/>
  <c r="C74" i="15"/>
  <c r="C66" i="15"/>
  <c r="C52" i="15"/>
  <c r="C31" i="15"/>
  <c r="C21" i="15"/>
  <c r="C204" i="14"/>
  <c r="C172" i="14"/>
  <c r="C161" i="14"/>
  <c r="C152" i="14"/>
  <c r="C92" i="14"/>
  <c r="C82" i="14"/>
  <c r="C74" i="14"/>
  <c r="C66" i="14"/>
  <c r="C52" i="14"/>
  <c r="C31" i="14"/>
  <c r="C21" i="14"/>
  <c r="C205" i="13"/>
  <c r="C173" i="13"/>
  <c r="C162" i="13"/>
  <c r="C153" i="13"/>
  <c r="C92" i="13"/>
  <c r="C82" i="13"/>
  <c r="C74" i="13"/>
  <c r="C66" i="13"/>
  <c r="C52" i="13"/>
  <c r="C31" i="13"/>
  <c r="C21" i="13"/>
  <c r="C205" i="12"/>
  <c r="C173" i="12"/>
  <c r="C162" i="12"/>
  <c r="C153" i="12"/>
  <c r="C92" i="12"/>
  <c r="C82" i="12"/>
  <c r="C74" i="12"/>
  <c r="C66" i="12"/>
  <c r="C52" i="12"/>
  <c r="C31" i="12"/>
  <c r="C21" i="12"/>
  <c r="C203" i="11"/>
  <c r="C171" i="11"/>
  <c r="C160" i="11"/>
  <c r="C152" i="11"/>
  <c r="C92" i="11"/>
  <c r="C82" i="11"/>
  <c r="C74" i="11"/>
  <c r="C66" i="11"/>
  <c r="C52" i="11"/>
  <c r="C31" i="11"/>
  <c r="C21" i="11"/>
  <c r="D15" i="10"/>
  <c r="C15" i="10"/>
  <c r="C204" i="9"/>
  <c r="C172" i="9"/>
  <c r="C161" i="9"/>
  <c r="C152" i="9"/>
  <c r="C92" i="9"/>
  <c r="C82" i="9"/>
  <c r="C74" i="9"/>
  <c r="C66" i="9"/>
  <c r="C52" i="9"/>
  <c r="C31" i="9"/>
  <c r="C21" i="9"/>
  <c r="G206" i="8"/>
  <c r="F206" i="8"/>
  <c r="E206" i="8"/>
  <c r="D206" i="8"/>
  <c r="C206" i="8"/>
  <c r="G174" i="8"/>
  <c r="F174" i="8"/>
  <c r="E174" i="8"/>
  <c r="D174" i="8"/>
  <c r="C174" i="8"/>
  <c r="G162" i="8"/>
  <c r="F162" i="8"/>
  <c r="E162" i="8"/>
  <c r="D162" i="8"/>
  <c r="C162" i="8"/>
  <c r="G92" i="8"/>
  <c r="F92" i="8"/>
  <c r="E92" i="8"/>
  <c r="D92" i="8"/>
  <c r="C92" i="8"/>
  <c r="G82" i="8"/>
  <c r="F82" i="8"/>
  <c r="E82" i="8"/>
  <c r="D82" i="8"/>
  <c r="C82" i="8"/>
  <c r="G74" i="8"/>
  <c r="F74" i="8"/>
  <c r="E74" i="8"/>
  <c r="D74" i="8"/>
  <c r="C74" i="8"/>
  <c r="G66" i="8"/>
  <c r="F66" i="8"/>
  <c r="E66" i="8"/>
  <c r="D66" i="8"/>
  <c r="C66" i="8"/>
  <c r="G52" i="8"/>
  <c r="F52" i="8"/>
  <c r="E52" i="8"/>
  <c r="D52" i="8"/>
  <c r="C52" i="8"/>
  <c r="G31" i="8"/>
  <c r="F31" i="8"/>
  <c r="E31" i="8"/>
  <c r="D31" i="8"/>
  <c r="C31" i="8"/>
  <c r="G21" i="8"/>
  <c r="F21" i="8"/>
  <c r="E21" i="8"/>
  <c r="D21" i="8"/>
  <c r="C21" i="8"/>
  <c r="C16" i="7"/>
  <c r="C15" i="7"/>
  <c r="E214" i="4"/>
  <c r="D214" i="4"/>
  <c r="C214" i="4" s="1"/>
  <c r="E180" i="4"/>
  <c r="D180" i="4"/>
  <c r="E168" i="4"/>
  <c r="D168" i="4"/>
  <c r="E160" i="4"/>
  <c r="D160" i="4"/>
  <c r="E93" i="4"/>
  <c r="D93" i="4"/>
  <c r="E83" i="4"/>
  <c r="D83" i="4"/>
  <c r="C83" i="4" s="1"/>
  <c r="E75" i="4"/>
  <c r="D75" i="4"/>
  <c r="E67" i="4"/>
  <c r="D67" i="4"/>
  <c r="C67" i="4" s="1"/>
  <c r="E53" i="4"/>
  <c r="D53" i="4"/>
  <c r="E31" i="4"/>
  <c r="D31" i="4"/>
  <c r="E21" i="4"/>
  <c r="D21" i="4"/>
  <c r="C21" i="4" s="1"/>
  <c r="J15" i="23" l="1"/>
  <c r="C14" i="11"/>
  <c r="E15" i="22"/>
  <c r="M15" i="22"/>
  <c r="U15" i="22"/>
  <c r="C15" i="23"/>
  <c r="K15" i="23"/>
  <c r="E15" i="25"/>
  <c r="F15" i="33"/>
  <c r="F17" i="33" s="1"/>
  <c r="C14" i="34"/>
  <c r="D14" i="54"/>
  <c r="C14" i="14"/>
  <c r="F15" i="22"/>
  <c r="N15" i="22"/>
  <c r="K16" i="22"/>
  <c r="D15" i="23"/>
  <c r="F15" i="25"/>
  <c r="E15" i="27"/>
  <c r="C15" i="69"/>
  <c r="C15" i="30"/>
  <c r="G15" i="33"/>
  <c r="H14" i="49"/>
  <c r="D15" i="51"/>
  <c r="L15" i="51"/>
  <c r="J14" i="50"/>
  <c r="G15" i="8"/>
  <c r="G16" i="8" s="1"/>
  <c r="C14" i="17"/>
  <c r="G15" i="22"/>
  <c r="O15" i="22"/>
  <c r="G16" i="22"/>
  <c r="O16" i="22"/>
  <c r="E15" i="23"/>
  <c r="G15" i="25"/>
  <c r="F15" i="27"/>
  <c r="D15" i="69"/>
  <c r="D15" i="30"/>
  <c r="I15" i="33"/>
  <c r="E15" i="51"/>
  <c r="D14" i="53"/>
  <c r="H15" i="22"/>
  <c r="P15" i="22"/>
  <c r="P17" i="22" s="1"/>
  <c r="F15" i="23"/>
  <c r="C14" i="24"/>
  <c r="G15" i="27"/>
  <c r="E15" i="69"/>
  <c r="E15" i="30"/>
  <c r="F15" i="51"/>
  <c r="E14" i="53"/>
  <c r="C14" i="15"/>
  <c r="I15" i="22"/>
  <c r="Q15" i="22"/>
  <c r="G15" i="23"/>
  <c r="G17" i="23" s="1"/>
  <c r="C15" i="26"/>
  <c r="F15" i="69"/>
  <c r="J15" i="22"/>
  <c r="H15" i="23"/>
  <c r="C14" i="26"/>
  <c r="C16" i="26" s="1"/>
  <c r="C16" i="27"/>
  <c r="G15" i="69"/>
  <c r="C15" i="32"/>
  <c r="H15" i="51"/>
  <c r="G15" i="58"/>
  <c r="C14" i="18"/>
  <c r="R15" i="22"/>
  <c r="C15" i="22"/>
  <c r="K15" i="22"/>
  <c r="S15" i="22"/>
  <c r="I15" i="23"/>
  <c r="C15" i="25"/>
  <c r="H15" i="69"/>
  <c r="C14" i="29"/>
  <c r="D15" i="32"/>
  <c r="D15" i="33"/>
  <c r="D17" i="33" s="1"/>
  <c r="I15" i="44"/>
  <c r="D14" i="56"/>
  <c r="E15" i="58"/>
  <c r="E17" i="58" s="1"/>
  <c r="E16" i="58"/>
  <c r="H15" i="58"/>
  <c r="H14" i="50"/>
  <c r="E16" i="25"/>
  <c r="D16" i="33"/>
  <c r="F16" i="33"/>
  <c r="J15" i="44"/>
  <c r="F14" i="49"/>
  <c r="E14" i="56"/>
  <c r="E14" i="57"/>
  <c r="I15" i="58"/>
  <c r="C31" i="4"/>
  <c r="S16" i="22"/>
  <c r="S17" i="22" s="1"/>
  <c r="D16" i="23"/>
  <c r="D17" i="23" s="1"/>
  <c r="C16" i="23"/>
  <c r="C17" i="23" s="1"/>
  <c r="K15" i="44"/>
  <c r="C14" i="47"/>
  <c r="G14" i="49"/>
  <c r="F14" i="56"/>
  <c r="D14" i="57"/>
  <c r="C14" i="55"/>
  <c r="G14" i="56"/>
  <c r="C15" i="58"/>
  <c r="C53" i="4"/>
  <c r="E14" i="8"/>
  <c r="H17" i="22"/>
  <c r="G16" i="33"/>
  <c r="C14" i="43"/>
  <c r="E16" i="44"/>
  <c r="C15" i="45"/>
  <c r="C15" i="46"/>
  <c r="C14" i="48"/>
  <c r="I14" i="49"/>
  <c r="D15" i="58"/>
  <c r="F14" i="8"/>
  <c r="F16" i="22"/>
  <c r="F17" i="22" s="1"/>
  <c r="C16" i="22"/>
  <c r="G16" i="69"/>
  <c r="I16" i="33"/>
  <c r="D15" i="43"/>
  <c r="F15" i="44"/>
  <c r="D16" i="46"/>
  <c r="J14" i="49"/>
  <c r="E14" i="55"/>
  <c r="C15" i="55"/>
  <c r="F16" i="58"/>
  <c r="G14" i="8"/>
  <c r="G16" i="23"/>
  <c r="F16" i="23"/>
  <c r="D17" i="27"/>
  <c r="C16" i="32"/>
  <c r="G15" i="44"/>
  <c r="E15" i="46"/>
  <c r="C14" i="49"/>
  <c r="K14" i="49"/>
  <c r="C14" i="52"/>
  <c r="D14" i="55"/>
  <c r="F15" i="58"/>
  <c r="I15" i="50"/>
  <c r="D14" i="8"/>
  <c r="D16" i="8" s="1"/>
  <c r="C14" i="7"/>
  <c r="C14" i="8"/>
  <c r="H15" i="44"/>
  <c r="F15" i="45"/>
  <c r="F16" i="45"/>
  <c r="F17" i="45" s="1"/>
  <c r="D14" i="49"/>
  <c r="L14" i="49"/>
  <c r="D14" i="52"/>
  <c r="C14" i="57"/>
  <c r="G14" i="55"/>
  <c r="C14" i="31"/>
  <c r="H17" i="27"/>
  <c r="E15" i="4"/>
  <c r="C15" i="4" s="1"/>
  <c r="C15" i="16"/>
  <c r="C16" i="16" s="1"/>
  <c r="E16" i="20"/>
  <c r="F16" i="25"/>
  <c r="C16" i="30"/>
  <c r="C93" i="4"/>
  <c r="C15" i="11"/>
  <c r="C14" i="12"/>
  <c r="D14" i="19"/>
  <c r="D15" i="19"/>
  <c r="F16" i="20"/>
  <c r="C15" i="24"/>
  <c r="C16" i="24" s="1"/>
  <c r="E14" i="4"/>
  <c r="T17" i="22"/>
  <c r="N17" i="22"/>
  <c r="C16" i="25"/>
  <c r="C17" i="25" s="1"/>
  <c r="F17" i="27"/>
  <c r="E16" i="30"/>
  <c r="C15" i="31"/>
  <c r="L17" i="22"/>
  <c r="D15" i="45"/>
  <c r="D15" i="46"/>
  <c r="D17" i="46" s="1"/>
  <c r="C15" i="13"/>
  <c r="C15" i="8"/>
  <c r="D17" i="22"/>
  <c r="G16" i="44"/>
  <c r="C160" i="4"/>
  <c r="D15" i="4"/>
  <c r="D16" i="10"/>
  <c r="G16" i="27"/>
  <c r="C16" i="69"/>
  <c r="E17" i="23"/>
  <c r="C15" i="18"/>
  <c r="C15" i="14"/>
  <c r="C14" i="13"/>
  <c r="C15" i="12"/>
  <c r="C14" i="9"/>
  <c r="C180" i="4"/>
  <c r="F15" i="8"/>
  <c r="F16" i="8" s="1"/>
  <c r="D15" i="8"/>
  <c r="C16" i="10"/>
  <c r="E17" i="25"/>
  <c r="D16" i="25"/>
  <c r="G16" i="25"/>
  <c r="D16" i="30"/>
  <c r="E17" i="33"/>
  <c r="G17" i="33"/>
  <c r="E16" i="33"/>
  <c r="C15" i="42"/>
  <c r="C15" i="44"/>
  <c r="C16" i="44"/>
  <c r="K16" i="44"/>
  <c r="C16" i="12"/>
  <c r="K17" i="22"/>
  <c r="I16" i="22"/>
  <c r="I17" i="22" s="1"/>
  <c r="Q16" i="22"/>
  <c r="H17" i="69"/>
  <c r="H16" i="69"/>
  <c r="I16" i="69"/>
  <c r="D17" i="32"/>
  <c r="H16" i="23"/>
  <c r="H17" i="23" s="1"/>
  <c r="F14" i="57"/>
  <c r="C75" i="4"/>
  <c r="D16" i="21"/>
  <c r="C15" i="29"/>
  <c r="C16" i="29" s="1"/>
  <c r="E17" i="32"/>
  <c r="D14" i="43"/>
  <c r="D16" i="43" s="1"/>
  <c r="C16" i="8"/>
  <c r="E15" i="8"/>
  <c r="C15" i="15"/>
  <c r="C15" i="17"/>
  <c r="E14" i="43"/>
  <c r="G17" i="22"/>
  <c r="O17" i="22"/>
  <c r="E16" i="22"/>
  <c r="E17" i="22" s="1"/>
  <c r="M16" i="22"/>
  <c r="M17" i="22" s="1"/>
  <c r="U16" i="22"/>
  <c r="J16" i="22"/>
  <c r="R16" i="22"/>
  <c r="F17" i="69"/>
  <c r="D16" i="69"/>
  <c r="E16" i="69"/>
  <c r="E17" i="69" s="1"/>
  <c r="C14" i="56"/>
  <c r="C15" i="9"/>
  <c r="C15" i="19"/>
  <c r="C16" i="19" s="1"/>
  <c r="I17" i="23"/>
  <c r="K16" i="23"/>
  <c r="J16" i="23"/>
  <c r="C17" i="27"/>
  <c r="E16" i="27"/>
  <c r="E17" i="27" s="1"/>
  <c r="I16" i="44"/>
  <c r="I17" i="44" s="1"/>
  <c r="E14" i="52"/>
  <c r="F14" i="55"/>
  <c r="C16" i="46"/>
  <c r="E16" i="46"/>
  <c r="C16" i="45"/>
  <c r="E16" i="45"/>
  <c r="E17" i="45" s="1"/>
  <c r="D16" i="45"/>
  <c r="H16" i="44"/>
  <c r="J16" i="44"/>
  <c r="D16" i="44"/>
  <c r="F16" i="44"/>
  <c r="D15" i="44"/>
  <c r="E15" i="44"/>
  <c r="E17" i="44" s="1"/>
  <c r="K17" i="44"/>
  <c r="C15" i="43"/>
  <c r="E15" i="43"/>
  <c r="C16" i="58"/>
  <c r="D16" i="58"/>
  <c r="G16" i="58"/>
  <c r="H16" i="58"/>
  <c r="I16" i="58"/>
  <c r="G14" i="57"/>
  <c r="C15" i="57"/>
  <c r="F15" i="57"/>
  <c r="D15" i="57"/>
  <c r="G15" i="57"/>
  <c r="E15" i="57"/>
  <c r="G15" i="56"/>
  <c r="E15" i="56"/>
  <c r="F15" i="56"/>
  <c r="C15" i="56"/>
  <c r="D15" i="56"/>
  <c r="G15" i="55"/>
  <c r="D15" i="55"/>
  <c r="E15" i="55"/>
  <c r="C16" i="55"/>
  <c r="F15" i="55"/>
  <c r="C15" i="54"/>
  <c r="D15" i="54"/>
  <c r="E17" i="30"/>
  <c r="C15" i="38"/>
  <c r="C15" i="47"/>
  <c r="C14" i="50"/>
  <c r="C15" i="51"/>
  <c r="C15" i="52"/>
  <c r="D14" i="4"/>
  <c r="C168" i="4"/>
  <c r="C14" i="53"/>
  <c r="C17" i="33"/>
  <c r="H15" i="50"/>
  <c r="H16" i="51"/>
  <c r="H17" i="51" s="1"/>
  <c r="E15" i="53"/>
  <c r="D15" i="53"/>
  <c r="C15" i="53"/>
  <c r="D15" i="52"/>
  <c r="E15" i="52"/>
  <c r="D16" i="52"/>
  <c r="K16" i="51"/>
  <c r="J16" i="51"/>
  <c r="J17" i="51" s="1"/>
  <c r="G16" i="51"/>
  <c r="E16" i="51"/>
  <c r="G16" i="50"/>
  <c r="C15" i="50"/>
  <c r="D16" i="51"/>
  <c r="C16" i="51"/>
  <c r="I16" i="51"/>
  <c r="F16" i="51"/>
  <c r="L16" i="51"/>
  <c r="I16" i="50"/>
  <c r="E15" i="50"/>
  <c r="F16" i="50"/>
  <c r="D15" i="50"/>
  <c r="J15" i="50"/>
  <c r="J16" i="50" s="1"/>
  <c r="I15" i="49"/>
  <c r="D15" i="49"/>
  <c r="L15" i="49"/>
  <c r="J15" i="49"/>
  <c r="H15" i="49"/>
  <c r="F15" i="49"/>
  <c r="E15" i="49"/>
  <c r="C15" i="49"/>
  <c r="K15" i="49"/>
  <c r="G15" i="49"/>
  <c r="C15" i="48"/>
  <c r="C14" i="42"/>
  <c r="C16" i="42" s="1"/>
  <c r="C15" i="41"/>
  <c r="C14" i="41"/>
  <c r="C14" i="40"/>
  <c r="C15" i="40"/>
  <c r="C15" i="39"/>
  <c r="C14" i="39"/>
  <c r="C14" i="38"/>
  <c r="C15" i="34"/>
  <c r="I17" i="33"/>
  <c r="D17" i="45" l="1"/>
  <c r="H16" i="50"/>
  <c r="C16" i="38"/>
  <c r="G17" i="44"/>
  <c r="E16" i="4"/>
  <c r="G17" i="25"/>
  <c r="F17" i="58"/>
  <c r="C17" i="30"/>
  <c r="J17" i="22"/>
  <c r="D17" i="30"/>
  <c r="C17" i="45"/>
  <c r="F17" i="23"/>
  <c r="C17" i="69"/>
  <c r="C17" i="22"/>
  <c r="G17" i="27"/>
  <c r="G17" i="69"/>
  <c r="I17" i="69"/>
  <c r="D17" i="25"/>
  <c r="D16" i="19"/>
  <c r="G16" i="55"/>
  <c r="C16" i="17"/>
  <c r="C16" i="18"/>
  <c r="C16" i="52"/>
  <c r="Q17" i="22"/>
  <c r="C17" i="44"/>
  <c r="F17" i="25"/>
  <c r="C16" i="14"/>
  <c r="C16" i="13"/>
  <c r="F16" i="56"/>
  <c r="C16" i="11"/>
  <c r="C16" i="31"/>
  <c r="R17" i="22"/>
  <c r="U17" i="22"/>
  <c r="K17" i="23"/>
  <c r="D17" i="44"/>
  <c r="C16" i="9"/>
  <c r="E16" i="8"/>
  <c r="J17" i="23"/>
  <c r="D17" i="69"/>
  <c r="C16" i="15"/>
  <c r="J17" i="44"/>
  <c r="C17" i="46"/>
  <c r="H17" i="44"/>
  <c r="F17" i="44"/>
  <c r="C16" i="43"/>
  <c r="E16" i="43"/>
  <c r="G17" i="58"/>
  <c r="C17" i="58"/>
  <c r="H17" i="58"/>
  <c r="D17" i="58"/>
  <c r="I17" i="58"/>
  <c r="E16" i="57"/>
  <c r="C16" i="57"/>
  <c r="F16" i="57"/>
  <c r="D16" i="57"/>
  <c r="G16" i="57"/>
  <c r="G16" i="56"/>
  <c r="E16" i="56"/>
  <c r="D16" i="56"/>
  <c r="C16" i="56"/>
  <c r="D16" i="55"/>
  <c r="E16" i="55"/>
  <c r="F16" i="55"/>
  <c r="C16" i="54"/>
  <c r="D16" i="54"/>
  <c r="D16" i="49"/>
  <c r="C16" i="47"/>
  <c r="I16" i="49"/>
  <c r="C16" i="39"/>
  <c r="C14" i="4"/>
  <c r="C16" i="4" s="1"/>
  <c r="D16" i="4"/>
  <c r="E16" i="53"/>
  <c r="C16" i="53"/>
  <c r="D16" i="53"/>
  <c r="E16" i="52"/>
  <c r="K17" i="51"/>
  <c r="L17" i="51"/>
  <c r="I17" i="51"/>
  <c r="G17" i="51"/>
  <c r="E17" i="51"/>
  <c r="F17" i="51"/>
  <c r="D17" i="51"/>
  <c r="C16" i="50"/>
  <c r="C17" i="51"/>
  <c r="E16" i="50"/>
  <c r="D16" i="50"/>
  <c r="L16" i="49"/>
  <c r="K16" i="49"/>
  <c r="J16" i="49"/>
  <c r="F16" i="49"/>
  <c r="H16" i="49"/>
  <c r="C16" i="49"/>
  <c r="G16" i="49"/>
  <c r="E16" i="49"/>
  <c r="C16" i="48"/>
  <c r="C16" i="41"/>
  <c r="C16" i="40"/>
  <c r="C16" i="34"/>
  <c r="E17" i="46"/>
  <c r="C17" i="32"/>
</calcChain>
</file>

<file path=xl/sharedStrings.xml><?xml version="1.0" encoding="utf-8"?>
<sst xmlns="http://schemas.openxmlformats.org/spreadsheetml/2006/main" count="14596" uniqueCount="586">
  <si>
    <r>
      <t xml:space="preserve">Gráfico 1. </t>
    </r>
    <r>
      <rPr>
        <sz val="10"/>
        <rFont val="Arial"/>
        <family val="2"/>
      </rPr>
      <t>Encuestas recibidas y no recibidas (en cifras absolutas)</t>
    </r>
  </si>
  <si>
    <t>Encuestas no recibidas</t>
  </si>
  <si>
    <t>Encuestas recibidas</t>
  </si>
  <si>
    <t>Año</t>
  </si>
  <si>
    <t>Índice</t>
  </si>
  <si>
    <t>Tipo de archivo</t>
  </si>
  <si>
    <t>Total</t>
  </si>
  <si>
    <t>Archivo bancario</t>
  </si>
  <si>
    <t>Archivo central de comunidad autónoma</t>
  </si>
  <si>
    <t>Archivo de administración institucional</t>
  </si>
  <si>
    <t>Archivo de asociación</t>
  </si>
  <si>
    <t>Archivo de catedral o colegiata</t>
  </si>
  <si>
    <t>Archivo de centro benéfico</t>
  </si>
  <si>
    <t>Archivo de centro docente</t>
  </si>
  <si>
    <t>Archivo de conferencia episcopal</t>
  </si>
  <si>
    <t>Archivo de confesiones religiosas no católicas</t>
  </si>
  <si>
    <t>Archivo de fundación</t>
  </si>
  <si>
    <t>Archivo de institución católica y de otras confesiones</t>
  </si>
  <si>
    <t>Archivo de institución científica, cultural y de investigación</t>
  </si>
  <si>
    <t>Archivo de organización sindical</t>
  </si>
  <si>
    <t>Archivo de partido político</t>
  </si>
  <si>
    <t>Archivo de protocolos</t>
  </si>
  <si>
    <t>Archivo de registro público</t>
  </si>
  <si>
    <t>Archivo diocesano</t>
  </si>
  <si>
    <t>Archivo empresarial</t>
  </si>
  <si>
    <t>Archivo judicial</t>
  </si>
  <si>
    <t>Archivo municipal</t>
  </si>
  <si>
    <t>Archivo personal y familiar</t>
  </si>
  <si>
    <t>Archivo regional de comunidad autónoma</t>
  </si>
  <si>
    <t>Archivo universitario</t>
  </si>
  <si>
    <t>Otros. Archivo de otros organismos y entes públicos</t>
  </si>
  <si>
    <t>Archivos Públicos</t>
  </si>
  <si>
    <t>Encuesta recibida</t>
  </si>
  <si>
    <t>Encuesta no recibida</t>
  </si>
  <si>
    <t>Archivos Privados</t>
  </si>
  <si>
    <t>Tabla 2.  Archivos encuestados según clasificación por tipo</t>
  </si>
  <si>
    <t>Tabla 3.  Archivos encuestados según titularidad. Encuestas recibidas y no recibidas</t>
  </si>
  <si>
    <t>Archivo del Registro Territorial de la Propiedad Intelectual</t>
  </si>
  <si>
    <t>Archivo Histórico de Protocolos de Madrid</t>
  </si>
  <si>
    <t>Archivo Regional de la Comunidad de Madrid</t>
  </si>
  <si>
    <t>Archivo del Real Conservatorio Superior de Música de Madrid</t>
  </si>
  <si>
    <t>Archivo General de la Empresa Pública Metro de Madrid</t>
  </si>
  <si>
    <t>Archivo General del Canal de Isabel II</t>
  </si>
  <si>
    <t>Gobierno y administración de la Comunidad de Madrid. Consejería de Cultura</t>
  </si>
  <si>
    <t>Gobierno y administración de la Comunidad de Madrid. Otras consejerías</t>
  </si>
  <si>
    <t>Gobierno y administración de la Comunidad de Madrid. Otros organismos</t>
  </si>
  <si>
    <t>Archivo Central de la Universidad Autónoma de Madrid</t>
  </si>
  <si>
    <t>Archivo General de la Universidad Carlos III de Madrid</t>
  </si>
  <si>
    <t>Archivo General de la Universidad Complutense de Madrid</t>
  </si>
  <si>
    <t>Archivo General de la Universidad Politécnica de Madrid</t>
  </si>
  <si>
    <t>Archivo General de la Universidad Rey Juan Carlos</t>
  </si>
  <si>
    <t>Registro General y Archivo Universitario de la Universidad de Alcalá de Henares</t>
  </si>
  <si>
    <t>Archivo de la Asamblea de Madrid</t>
  </si>
  <si>
    <t>Archivo Central de la Cámara de Cuentas de la Comunidad de Madrid</t>
  </si>
  <si>
    <t>Archivo de la Audiencia Provincial de Madrid</t>
  </si>
  <si>
    <t>Archivo del Tribunal Superior de Justicia de Madrid</t>
  </si>
  <si>
    <t>Archivo Judicial Territorial de la Comunidad de Madrid</t>
  </si>
  <si>
    <t>Archivo de la Ciudad de Arganda del Rey</t>
  </si>
  <si>
    <t>Archivo General de la Villa de Madrid</t>
  </si>
  <si>
    <t>Archivo Municipal de Alcalá de Henares</t>
  </si>
  <si>
    <t>Archivo Municipal de Alcobendas</t>
  </si>
  <si>
    <t>Archivo Municipal de Alcorcón</t>
  </si>
  <si>
    <t>Archivo Municipal de Algete</t>
  </si>
  <si>
    <t>Archivo Municipal de Alpedrete</t>
  </si>
  <si>
    <t>Archivo Municipal de Aranjuez</t>
  </si>
  <si>
    <t>Archivo Municipal de Arroyomolinos</t>
  </si>
  <si>
    <t>Archivo Municipal de Boadilla del Monte</t>
  </si>
  <si>
    <t>Archivo Municipal de Brunete</t>
  </si>
  <si>
    <t>Archivo Municipal de Chinchón</t>
  </si>
  <si>
    <t>Archivo Municipal de Ciempozuelos</t>
  </si>
  <si>
    <t>Archivo Municipal de Collado Villalba</t>
  </si>
  <si>
    <t>Archivo Municipal de Colmenar Viejo</t>
  </si>
  <si>
    <t>Archivo Municipal de Coslada</t>
  </si>
  <si>
    <t>Archivo Municipal de Daganzo</t>
  </si>
  <si>
    <t>Archivo Municipal de El Álamo</t>
  </si>
  <si>
    <t>Archivo Municipal de El Escorial</t>
  </si>
  <si>
    <t>Archivo Municipal de El Molar</t>
  </si>
  <si>
    <t>Archivo Municipal de Fuenlabrada</t>
  </si>
  <si>
    <t>Archivo Municipal de Fuente el Saz de Jarama</t>
  </si>
  <si>
    <t>Archivo Municipal de Galapagar</t>
  </si>
  <si>
    <t>Archivo Municipal de Getafe</t>
  </si>
  <si>
    <t>Archivo Municipal de Griñón</t>
  </si>
  <si>
    <t>Archivo Municipal de Guadarrama</t>
  </si>
  <si>
    <t>Archivo Municipal de Hoyo de Manzanares</t>
  </si>
  <si>
    <t>Archivo Municipal de Humanes de Madrid</t>
  </si>
  <si>
    <t>Archivo Municipal de Las Rozas de Madrid</t>
  </si>
  <si>
    <t>Archivo Municipal de Leganés</t>
  </si>
  <si>
    <t>Archivo Municipal de Majadahonda</t>
  </si>
  <si>
    <t>Archivo Municipal de Meco</t>
  </si>
  <si>
    <t>Archivo Municipal de Mejorada del Campo</t>
  </si>
  <si>
    <t>Archivo Municipal de Moralzarzal</t>
  </si>
  <si>
    <t>Archivo Municipal de Móstoles</t>
  </si>
  <si>
    <t>Archivo Municipal de Navalcarnero</t>
  </si>
  <si>
    <t>Archivo Municipal de Paracuellos de Jarama</t>
  </si>
  <si>
    <t>Archivo Municipal de Parla</t>
  </si>
  <si>
    <t>Archivo Municipal de Pinto</t>
  </si>
  <si>
    <t>Archivo Municipal de Pozuelo de Alarcón</t>
  </si>
  <si>
    <t>Archivo Municipal de San Agustín del Guadalix</t>
  </si>
  <si>
    <t>Archivo Municipal de San Fernando de Henares</t>
  </si>
  <si>
    <t>Archivo Municipal de San Lorenzo de El Escorial</t>
  </si>
  <si>
    <t>Archivo Municipal de San Martín de la Vega</t>
  </si>
  <si>
    <t>Archivo Municipal de San Sebastián de los Reyes</t>
  </si>
  <si>
    <t>Archivo Municipal de Sevilla la Nueva</t>
  </si>
  <si>
    <t>Archivo Municipal de Torrejón de Ardoz</t>
  </si>
  <si>
    <t>Archivo Municipal de Torrelodones</t>
  </si>
  <si>
    <t>Archivo Municipal de Tres Cantos</t>
  </si>
  <si>
    <t>Archivo Municipal de Valdemorillo</t>
  </si>
  <si>
    <t>Archivo Municipal de Valdemoro</t>
  </si>
  <si>
    <t>Archivo Municipal de Velilla de San Antonio</t>
  </si>
  <si>
    <t>Archivo Municipal de Villalbilla</t>
  </si>
  <si>
    <t>Archivo Municipal de Villanueva de la Cañada</t>
  </si>
  <si>
    <t>Archivo Municipal de Villanueva del Pardillo</t>
  </si>
  <si>
    <t>Archivo Municipal de Villaviciosa de Odón</t>
  </si>
  <si>
    <t>Otros. Otros organismos públicos</t>
  </si>
  <si>
    <t>Archivo General de Protocolos de Madrid</t>
  </si>
  <si>
    <t>Organismos de otros poderes públicos de la Comunidad de Madrid. Asamblea de Madrid</t>
  </si>
  <si>
    <t>Organismos de otros poderes públicos de la Comunidad de Madrid. Poder Judicial</t>
  </si>
  <si>
    <t>Organismos de otros poderes públicos de la Comunidad de Madrid. Cámara de Cuentas</t>
  </si>
  <si>
    <t xml:space="preserve"> Organismos de otros poderes públicos. Ayuntamientos</t>
  </si>
  <si>
    <t>Archivos encuestados</t>
  </si>
  <si>
    <t>Organismos privados. Administración eclesiástica</t>
  </si>
  <si>
    <t>Archivo de la Conferencia Episcopal Española</t>
  </si>
  <si>
    <t>Archivo del Cabildo de la Catedral de Madrid</t>
  </si>
  <si>
    <t>Archivo Diocesano de Alcalá de Henares</t>
  </si>
  <si>
    <t>Archivo Histórico Diocesano de Getafe</t>
  </si>
  <si>
    <t>Archivo Histórico Diocesano de Madrid</t>
  </si>
  <si>
    <t>Organismos privados. Entidad privada</t>
  </si>
  <si>
    <t>Archivo de Comunión Anglicana Iglesia Española Reformada Episcopal</t>
  </si>
  <si>
    <t>Archivo de Historia del Trabajo</t>
  </si>
  <si>
    <t>Archivo de la Asociación de la Prensa de Madrid</t>
  </si>
  <si>
    <t>Archivo de la Confederación General del Trabajo</t>
  </si>
  <si>
    <t>Archivo de la Fundación Anastasio de Gracia-FITEL</t>
  </si>
  <si>
    <t>Archivo de la Fundación Eduardo Barreiros</t>
  </si>
  <si>
    <t>Archivo de la Fundación Federico Fliedner</t>
  </si>
  <si>
    <t>Archivo de la Fundación Francisco Largo Caballero</t>
  </si>
  <si>
    <t>Archivo de la Fundación Indalecio Prieto</t>
  </si>
  <si>
    <t>Archivo de la Fundación Pablo Iglesias</t>
  </si>
  <si>
    <t>Archivo de la Fundación Universitaria Española</t>
  </si>
  <si>
    <t>Archivo de la Fundación Universitaria San Pablo CEU</t>
  </si>
  <si>
    <t>Archivo de la Hermandad del Refugio de Madrid</t>
  </si>
  <si>
    <t>Archivo de la Sociedad General de Autores y Editores de Madrid</t>
  </si>
  <si>
    <t>Archivo de REPSOL, S.A.</t>
  </si>
  <si>
    <t>Archivo del Ateneo de Madrid</t>
  </si>
  <si>
    <t>Archivo del Centro de Documentación de las Migraciones</t>
  </si>
  <si>
    <t>Archivo del Servicio de Documentación de la Cruz Roja Española de Madrid</t>
  </si>
  <si>
    <t>Archivo General de la Universidad Pontificia Comillas de Madrid</t>
  </si>
  <si>
    <t>Archivo Histórico de la Cámara de Comercio de Madrid</t>
  </si>
  <si>
    <t>Archivo Histórico de la Ingeniería Aeroespacial</t>
  </si>
  <si>
    <t>Archivo Histórico del Partido Comunista de España</t>
  </si>
  <si>
    <t>Organismos privados. Persona o familia</t>
  </si>
  <si>
    <t>Archivo Histórico de la Fundación Antonio Maura</t>
  </si>
  <si>
    <t xml:space="preserve">Archivo de la Fundación José Ortega y Gasset-Gregorio Marañón </t>
  </si>
  <si>
    <t>Archivos de empresa</t>
  </si>
  <si>
    <t>Archivos de la Asamblea y del Consejo de Gobierno y la Administración</t>
  </si>
  <si>
    <t>(Ley 4/1993, art. 11)</t>
  </si>
  <si>
    <t>Archivos de la Iglesia</t>
  </si>
  <si>
    <t>Archivos municipales</t>
  </si>
  <si>
    <t>Tabla 5.  Archivos según fecha de creación</t>
  </si>
  <si>
    <t>1901-1940</t>
  </si>
  <si>
    <t>&lt;1900</t>
  </si>
  <si>
    <t>1941-1975</t>
  </si>
  <si>
    <t>1976-2000</t>
  </si>
  <si>
    <t>&gt;2000</t>
  </si>
  <si>
    <t>&lt;500</t>
  </si>
  <si>
    <t>&gt;500</t>
  </si>
  <si>
    <t>&gt;1000</t>
  </si>
  <si>
    <t>&gt;3000</t>
  </si>
  <si>
    <t>&gt;5000</t>
  </si>
  <si>
    <t>&gt;10000</t>
  </si>
  <si>
    <t>&gt;20000</t>
  </si>
  <si>
    <t>Total m2</t>
  </si>
  <si>
    <t>Tabla 7.  Archivos según medidas de seguridad</t>
  </si>
  <si>
    <t>Detección de incendios</t>
  </si>
  <si>
    <t>Extinción automática</t>
  </si>
  <si>
    <t>Total m/l</t>
  </si>
  <si>
    <t>&lt;1000</t>
  </si>
  <si>
    <t>&gt;100000</t>
  </si>
  <si>
    <t>Tabla 9.  Archivos por superficie útil destinada a depósito (metros cuadrados)</t>
  </si>
  <si>
    <t>Tabla 10.  Archivos por superficie útil destinada a otros usos (metros cuadrados)</t>
  </si>
  <si>
    <t>Tabla 11.  Archivos por metros lineales de estantería total instalada</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</si>
  <si>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</si>
  <si>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</si>
  <si>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</si>
  <si>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</si>
  <si>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</si>
  <si>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Acceso libre</t>
  </si>
  <si>
    <t>Acceso restringido</t>
  </si>
  <si>
    <t>Tabla 17.  Archivos según horas semanales de apertura</t>
  </si>
  <si>
    <t>&lt;20</t>
  </si>
  <si>
    <t>21-35</t>
  </si>
  <si>
    <t>36-50</t>
  </si>
  <si>
    <t>&gt;50</t>
  </si>
  <si>
    <t>Tabla 18.  Archivos según régimen de apertura (sólo de mañana, de mañana y de tarde)</t>
  </si>
  <si>
    <t>Mañana</t>
  </si>
  <si>
    <t>Mañana y tarde</t>
  </si>
  <si>
    <t>Tabla 19.  Archivos según los servicios que prestan</t>
  </si>
  <si>
    <t>Biblioteca</t>
  </si>
  <si>
    <t>Microfilm</t>
  </si>
  <si>
    <t>lectura</t>
  </si>
  <si>
    <t>Sala de</t>
  </si>
  <si>
    <t>Soportes</t>
  </si>
  <si>
    <t xml:space="preserve"> especiales</t>
  </si>
  <si>
    <t>Consulta</t>
  </si>
  <si>
    <t xml:space="preserve"> reservados</t>
  </si>
  <si>
    <t xml:space="preserve">Taller </t>
  </si>
  <si>
    <t>restauración</t>
  </si>
  <si>
    <t>Laboratorio</t>
  </si>
  <si>
    <t xml:space="preserve"> fotográfico</t>
  </si>
  <si>
    <t>Taller</t>
  </si>
  <si>
    <t xml:space="preserve"> reprografía</t>
  </si>
  <si>
    <t>Reproducción</t>
  </si>
  <si>
    <t xml:space="preserve"> digital</t>
  </si>
  <si>
    <t>Salón de</t>
  </si>
  <si>
    <t xml:space="preserve"> actos</t>
  </si>
  <si>
    <t xml:space="preserve">Sala de </t>
  </si>
  <si>
    <t>exposiciones</t>
  </si>
  <si>
    <t xml:space="preserve">Actividades </t>
  </si>
  <si>
    <t>didácticas</t>
  </si>
  <si>
    <t xml:space="preserve">Visitas </t>
  </si>
  <si>
    <t>guiadas</t>
  </si>
  <si>
    <t>Cafetería</t>
  </si>
  <si>
    <t>/restaurante</t>
  </si>
  <si>
    <t>Tienda/librería</t>
  </si>
  <si>
    <t>Aparcamiento</t>
  </si>
  <si>
    <t>público</t>
  </si>
  <si>
    <t>Acceso</t>
  </si>
  <si>
    <t xml:space="preserve"> discapacitados</t>
  </si>
  <si>
    <t>Alquiler espacios</t>
  </si>
  <si>
    <t xml:space="preserve"> a terceros</t>
  </si>
  <si>
    <t xml:space="preserve">control </t>
  </si>
  <si>
    <t>ambiental</t>
  </si>
  <si>
    <t>Cámara analógica o</t>
  </si>
  <si>
    <t>digital</t>
  </si>
  <si>
    <t>Lector o reproductor</t>
  </si>
  <si>
    <t xml:space="preserve"> de microformas</t>
  </si>
  <si>
    <t>Captura o reproducción</t>
  </si>
  <si>
    <t>de imagen en movimiento</t>
  </si>
  <si>
    <t>Tabla 20.  Archivos según equipamientos disponibles</t>
  </si>
  <si>
    <t xml:space="preserve">Grabación o audición </t>
  </si>
  <si>
    <t>de registros sonoros</t>
  </si>
  <si>
    <t xml:space="preserve">Impresora </t>
  </si>
  <si>
    <t>Escáner</t>
  </si>
  <si>
    <t>Ordenador</t>
  </si>
  <si>
    <t xml:space="preserve">Ordenador </t>
  </si>
  <si>
    <t>uso públcio</t>
  </si>
  <si>
    <t>uso interno</t>
  </si>
  <si>
    <t>Tabla 21.  Archivos según el número de puestos de consulta disponibles en sala</t>
  </si>
  <si>
    <t>Número de puestos</t>
  </si>
  <si>
    <t>Tabla 22.   Archivos según el nivel de informatización</t>
  </si>
  <si>
    <t xml:space="preserve">Tareas administrativas </t>
  </si>
  <si>
    <t>automatizadas</t>
  </si>
  <si>
    <t>Gestión de usuarios</t>
  </si>
  <si>
    <t>automatizada</t>
  </si>
  <si>
    <t>en bases de datos</t>
  </si>
  <si>
    <t>Descripción fondos</t>
  </si>
  <si>
    <t xml:space="preserve">Acceso virtual  </t>
  </si>
  <si>
    <t>a documentos</t>
  </si>
  <si>
    <t xml:space="preserve">Acceso a </t>
  </si>
  <si>
    <t>internet</t>
  </si>
  <si>
    <t>Tabla 24.   Archivos según disponibilidad de Sistema de Gestión de Documentos en la institución de que dependen</t>
  </si>
  <si>
    <t>Institutción tiene</t>
  </si>
  <si>
    <t>SGD</t>
  </si>
  <si>
    <t xml:space="preserve">Participa en diseño de </t>
  </si>
  <si>
    <t>documentos administrativos</t>
  </si>
  <si>
    <t>Tablas de retención/calendario</t>
  </si>
  <si>
    <t>de conervación de series</t>
  </si>
  <si>
    <t xml:space="preserve">Procedimiento reglado  </t>
  </si>
  <si>
    <t>de eliminación</t>
  </si>
  <si>
    <t xml:space="preserve">Aplicación informática  </t>
  </si>
  <si>
    <t>para el SGD</t>
  </si>
  <si>
    <t>Participa en todas las</t>
  </si>
  <si>
    <t>fases del ciclo vital</t>
  </si>
  <si>
    <t xml:space="preserve">Usuarios por correo, fax  </t>
  </si>
  <si>
    <t>correo electrónico, teléfono</t>
  </si>
  <si>
    <t>Residentes</t>
  </si>
  <si>
    <t>No residentes</t>
  </si>
  <si>
    <t>TOTAL</t>
  </si>
  <si>
    <t>USUARIOS</t>
  </si>
  <si>
    <t>residentes en la Comunidad de Madrid</t>
  </si>
  <si>
    <t>Usuarios en sala</t>
  </si>
  <si>
    <t xml:space="preserve">Usuarios </t>
  </si>
  <si>
    <t xml:space="preserve">en </t>
  </si>
  <si>
    <t>sala</t>
  </si>
  <si>
    <t>Hombres (particulares)</t>
  </si>
  <si>
    <t>Mujeres (particulares)</t>
  </si>
  <si>
    <t>Total (particulares/administración)</t>
  </si>
  <si>
    <t>Tabla 26.  Archivos según el volumen de certificaciones y compulsas de documentos</t>
  </si>
  <si>
    <t>Certificaciones y compulsas</t>
  </si>
  <si>
    <t>Tabla 27.   Archivos según el número de visitantes</t>
  </si>
  <si>
    <t xml:space="preserve">Visitantes  </t>
  </si>
  <si>
    <t>al edificio</t>
  </si>
  <si>
    <t xml:space="preserve">Visitantes </t>
  </si>
  <si>
    <t>a exposiciones</t>
  </si>
  <si>
    <t>al archivo</t>
  </si>
  <si>
    <t>Tabla 28.  Archivos según el número de usuarios de la biblioteca auxiliar</t>
  </si>
  <si>
    <t>Usuarios biblioteca auxiliar</t>
  </si>
  <si>
    <t>Tabla 29.   Archivos según el número de consultas realizadas en los mismos</t>
  </si>
  <si>
    <t xml:space="preserve">Total  </t>
  </si>
  <si>
    <t xml:space="preserve">Correo, fax, email </t>
  </si>
  <si>
    <t>teléfono</t>
  </si>
  <si>
    <t xml:space="preserve">Presenciales </t>
  </si>
  <si>
    <t>en sala</t>
  </si>
  <si>
    <t xml:space="preserve">Total </t>
  </si>
  <si>
    <t>Presenciales</t>
  </si>
  <si>
    <t>Tabla 30.   Archivos según documentación facilitada a los usuarios</t>
  </si>
  <si>
    <t>Total copias</t>
  </si>
  <si>
    <t>facilitadas</t>
  </si>
  <si>
    <t>Fotocopias</t>
  </si>
  <si>
    <t>Fotografías</t>
  </si>
  <si>
    <t xml:space="preserve">Imágenes </t>
  </si>
  <si>
    <t>digitales</t>
  </si>
  <si>
    <t>Préstamo documentos</t>
  </si>
  <si>
    <t>a usuarios internos</t>
  </si>
  <si>
    <t>Microfilms</t>
  </si>
  <si>
    <t>Tabla 31.  Archivos según el número de exposiciones organizadas</t>
  </si>
  <si>
    <t>Exposiciones</t>
  </si>
  <si>
    <t>Tabla 32.  Archivos que organizan actividades educativas</t>
  </si>
  <si>
    <t>Actividades educativas</t>
  </si>
  <si>
    <t>Tabla 33.  Archivos que organizan actividades culturales</t>
  </si>
  <si>
    <t>Actividades culturales</t>
  </si>
  <si>
    <t>Tabla 34.  Archivos según número de publicaciones editadas</t>
  </si>
  <si>
    <t>Tabla 35.  Archivos que tienen guía publicada</t>
  </si>
  <si>
    <t>Guía publicada</t>
  </si>
  <si>
    <t>Tabla 36.  Archivos que tienen folleto divulgativo publicado</t>
  </si>
  <si>
    <t>Folleto divulgativo publicado</t>
  </si>
  <si>
    <t>Tabla 37.1.   Personal. Por género</t>
  </si>
  <si>
    <t xml:space="preserve">Hombres </t>
  </si>
  <si>
    <t xml:space="preserve">Mujeres </t>
  </si>
  <si>
    <t>Mujeres</t>
  </si>
  <si>
    <t>Tabla 37.2.   Personal. Por grupos profesionales</t>
  </si>
  <si>
    <t>PERSONAL</t>
  </si>
  <si>
    <t>GRUPOS</t>
  </si>
  <si>
    <t>PROFESIONALES</t>
  </si>
  <si>
    <t>Dirección</t>
  </si>
  <si>
    <t>Técnicos</t>
  </si>
  <si>
    <t>Administración</t>
  </si>
  <si>
    <t>Talleres y laboratorios</t>
  </si>
  <si>
    <t>Servicio de documentos</t>
  </si>
  <si>
    <t>Mantenimiento y limpieza</t>
  </si>
  <si>
    <t>Vigilancia y seguridad</t>
  </si>
  <si>
    <t>Otros</t>
  </si>
  <si>
    <t>Tabla 37.3.   Personal. Por tipo de relación laboral</t>
  </si>
  <si>
    <t>Voluntarios/Becarios/Prácticas</t>
  </si>
  <si>
    <t>Permanente</t>
  </si>
  <si>
    <t>Temporal</t>
  </si>
  <si>
    <t>LABORAL</t>
  </si>
  <si>
    <t>RELACIÓN</t>
  </si>
  <si>
    <t>Tabla 37.4.   Personal. Por tipo de jornada</t>
  </si>
  <si>
    <t xml:space="preserve">TIPO DE </t>
  </si>
  <si>
    <t>JORNADA</t>
  </si>
  <si>
    <t>Completa</t>
  </si>
  <si>
    <t>Reducida</t>
  </si>
  <si>
    <t>Ingresos</t>
  </si>
  <si>
    <t>Tabla 38.  Presupuestos. Volumen de ingresos económicos</t>
  </si>
  <si>
    <t>Tabla 39.  Presupuestos. Volumen de gastos</t>
  </si>
  <si>
    <t>Gastos</t>
  </si>
  <si>
    <t>Tabla 40.  Externalización de servicios. Archivos según servicios contratados</t>
  </si>
  <si>
    <t>Conservación</t>
  </si>
  <si>
    <t>Restauración</t>
  </si>
  <si>
    <t>Documentación</t>
  </si>
  <si>
    <t>Difusión</t>
  </si>
  <si>
    <t>Gestión</t>
  </si>
  <si>
    <t>Limpieza</t>
  </si>
  <si>
    <t>Mantenimiento</t>
  </si>
  <si>
    <t>Vigilancia de sala</t>
  </si>
  <si>
    <t>Seguridad</t>
  </si>
  <si>
    <t/>
  </si>
  <si>
    <t>Tabla 41.  Carácter y volumen de los fondos. Archivos por volumen de documentación conservada (en metros lineales)</t>
  </si>
  <si>
    <t>&lt; 1000</t>
  </si>
  <si>
    <t>&gt; 1000</t>
  </si>
  <si>
    <t>&gt; 3000</t>
  </si>
  <si>
    <t>&gt; 5000</t>
  </si>
  <si>
    <t>&gt; 10000</t>
  </si>
  <si>
    <t>&gt; 20000</t>
  </si>
  <si>
    <t>&gt; 100000</t>
  </si>
  <si>
    <t>TOTAL M/L</t>
  </si>
  <si>
    <t>Tabla 42.   Carácter y volumen de los fondos. Archivos según formatos de los soportes</t>
  </si>
  <si>
    <t>NO CONVENCIONALES</t>
  </si>
  <si>
    <t>Pergaminos</t>
  </si>
  <si>
    <t>Cartográficos</t>
  </si>
  <si>
    <t>Figurativos</t>
  </si>
  <si>
    <t>Imágenes fotográficas</t>
  </si>
  <si>
    <t>Documentos audiovisuales</t>
  </si>
  <si>
    <t>Sellos</t>
  </si>
  <si>
    <t>Imágenes digitalizadas</t>
  </si>
  <si>
    <t>Imágenes en microformas</t>
  </si>
  <si>
    <t>CONVENCIONALES (Unidades de instalación)</t>
  </si>
  <si>
    <t>Publicaciones editadas</t>
  </si>
  <si>
    <t>Edad Media</t>
  </si>
  <si>
    <t>Edad Moderna</t>
  </si>
  <si>
    <t>Edad Contemporánea</t>
  </si>
  <si>
    <t xml:space="preserve">Edad Media </t>
  </si>
  <si>
    <t xml:space="preserve">Edad Moderna </t>
  </si>
  <si>
    <t>Tabla 43.   Carácter y volumen de los fondos. Archivos por la antigüedad de los documentos conservados (con documentos desde…)</t>
  </si>
  <si>
    <t>Tabla 44.   Carácter y volumen de los fondos. Archivos por volumen de documentación descrita (en metros lineales)</t>
  </si>
  <si>
    <t xml:space="preserve">Volumen total fondos descritos </t>
  </si>
  <si>
    <t>Volumen descrito en el año</t>
  </si>
  <si>
    <t>Tabla 45.   Carácter y volumen de los fondos. Archivos por volumen de documentación reproducida en proyectos reprográficos (en metros lineales)</t>
  </si>
  <si>
    <t xml:space="preserve">Volumen total fondos reproducidos </t>
  </si>
  <si>
    <t>Volumen reproducido en el año</t>
  </si>
  <si>
    <t>Tabla 46.  Carácter y volumen de los fondos. Archivos por volumen de documentación ingresada en el año (en metros lineales)</t>
  </si>
  <si>
    <t>Sin ingresos</t>
  </si>
  <si>
    <t>&lt; 100</t>
  </si>
  <si>
    <t>&gt; 100</t>
  </si>
  <si>
    <t>&gt; 500</t>
  </si>
  <si>
    <t>Total ingresos</t>
  </si>
  <si>
    <t>Tabla 47.  Carácter y volumen de los fondos. Archivos por volumen de documentación dada de baja en el año (en metros lineales)</t>
  </si>
  <si>
    <t>Sin salidas</t>
  </si>
  <si>
    <t>Total salidas</t>
  </si>
  <si>
    <t>Tabla 8.  Archivos por capacidad para conservar documentos (en metros lineales de estantería instalada)</t>
  </si>
  <si>
    <t>Tabla 48.  Carácter y volumen de los fondos. Archivos por crecimiento del volumen de documentación (en metros lineales)</t>
  </si>
  <si>
    <t>Sin crecimiento</t>
  </si>
  <si>
    <t>Total crecimiento</t>
  </si>
  <si>
    <t>Tabla 49.   Restauración. Número de documentos restaurados por tipo de documento</t>
  </si>
  <si>
    <t>CONVENCIONALES</t>
  </si>
  <si>
    <t>Volúmenes encuadernados</t>
  </si>
  <si>
    <t>Cartográficos/Figurativos</t>
  </si>
  <si>
    <t>P</t>
  </si>
  <si>
    <t>Tabla 25.   Archivos según número de usuarios</t>
  </si>
  <si>
    <t>Tabla 1.  Número de archivos encuestados</t>
  </si>
  <si>
    <t>Tabla 1. Número total de archivos encuestados</t>
  </si>
  <si>
    <t>Tabla 2. Archivos encuestados según clasificación por tipo</t>
  </si>
  <si>
    <t>Tabla 3. Archivos encuestados según titularidad</t>
  </si>
  <si>
    <t>Tabla 5. Archivos según fecha de creación</t>
  </si>
  <si>
    <t>Tabla 7. Archivos según medidas de seguridad: archivos con sistema de detección de incendios / archivos con sistemas de extinción automática</t>
  </si>
  <si>
    <t>Tabla 8. Archivos por capacidad para conservar documentos (en metros lineales de estantería instalada)</t>
  </si>
  <si>
    <t>Tabla 9. Archivos por superficie útil destinada a depósitos (metros cuadrados)</t>
  </si>
  <si>
    <t>Tabla 10. Archivos por superficie útil destinada a otros usos (metros cuadrados)</t>
  </si>
  <si>
    <t>Tabla 11. Archivos por metros lineales de estantería total</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</si>
  <si>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</si>
  <si>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</si>
  <si>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</si>
  <si>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</si>
  <si>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</si>
  <si>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Tabla 17. Archivos según horas semanales de apertura: menos de 20 horas, de 21 a 35 horas, de 36 a 50 horas, más de 50 horas</t>
  </si>
  <si>
    <t>Tabla 18. Archivos según régimen de apertura (sólo de mañana, de mañana y de tarde)</t>
  </si>
  <si>
    <t>Tabla 19. Archivos según los servicios que prestan</t>
  </si>
  <si>
    <t>Tabla 20. Archivos según equipamientos disponibles</t>
  </si>
  <si>
    <t xml:space="preserve">Tabla 21. Archivos según el número de puestos de consulta disponibles en sala  </t>
  </si>
  <si>
    <t xml:space="preserve">Tabla 22. Archivos según el nivel de informatización </t>
  </si>
  <si>
    <t>Tabla 24. Archivos según disponibilidad de Sistema de Gestión de Documentos en la institución de que dependen</t>
  </si>
  <si>
    <t>Tabla 25. Archivos según número de usuarios externos</t>
  </si>
  <si>
    <t xml:space="preserve">Tabla 26. Archivos según el volumen de certificaciones y compulsas de documentos </t>
  </si>
  <si>
    <t>Tabla 27. Archivos según el número de visitantes</t>
  </si>
  <si>
    <t xml:space="preserve">Tabla 28. Archivos según el número de usuarios de la biblioteca auxiliar </t>
  </si>
  <si>
    <t xml:space="preserve">Tabla 29. Archivos según el número de  consultas realizadas en los mismos </t>
  </si>
  <si>
    <t>Tabla 30. Archivos según documentación facilitada a los usuarios</t>
  </si>
  <si>
    <t>Tabla 31. Exposiciones organizadas por archivos</t>
  </si>
  <si>
    <t>Tabla 32. Archivos según actividades educativas</t>
  </si>
  <si>
    <t>Tabla 33. Actividades culturales</t>
  </si>
  <si>
    <t>Tabla 34. Archivos según número de publicaciones editadas</t>
  </si>
  <si>
    <t>Tabla 35. Archivos con guía publicada</t>
  </si>
  <si>
    <t>Tabla 36. Archivos con folleto divulgativo publicado</t>
  </si>
  <si>
    <t>Tabla 37.2. Personal por grupos profesionales</t>
  </si>
  <si>
    <t>Tabla 37.3. Personal por tipo de relación laboral</t>
  </si>
  <si>
    <t>Tabla 37.4. Personal por tipo de jornada</t>
  </si>
  <si>
    <t>Tabla 38. Volumen de ingresos económicos</t>
  </si>
  <si>
    <t>Tabla 39. Volumen de gastos</t>
  </si>
  <si>
    <t>Tabla 40. Archivos según servicios contratados</t>
  </si>
  <si>
    <t>Tabla 42. Archivos según los formatos de los soportes conservados</t>
  </si>
  <si>
    <t>Tabla 43. Archivos por la antigüedad de los documentos conservados (con documentos desde…)</t>
  </si>
  <si>
    <t>Tabla 44. Archivos por volumen de documentación descrita (en metros lineales)</t>
  </si>
  <si>
    <t>Tabla 45. Archivos por volumen de documentación reproducida en proyectos reprográficos (en metros lineales)</t>
  </si>
  <si>
    <t>Tabla 46. Archivos por volumen de documentación ingresada en el año (en metros lineales)</t>
  </si>
  <si>
    <t>Tabla 47. Archivos por volumen de documentación dada de baja (en metros lineales)</t>
  </si>
  <si>
    <t>Tabla 48. Archivos por crecimiento del volumen de documentación (en metros lineales)</t>
  </si>
  <si>
    <t>ÍNDICE DE TABLAS DE RESULTADOS</t>
  </si>
  <si>
    <t>1. CARACTERÍSTICAS GENERALES</t>
  </si>
  <si>
    <t>2. EDIFICIOS DE ARCHIVOS</t>
  </si>
  <si>
    <t>3. CAPACIDAD DE ALMACENAMIENTO</t>
  </si>
  <si>
    <t>4. ACCESIBILIDAD</t>
  </si>
  <si>
    <t>5. SERVICIOS Y EQUIPAMIENTOS</t>
  </si>
  <si>
    <t>6. INFORMATIZACIÓN</t>
  </si>
  <si>
    <t>7. SISTEMA DE GESTIÓN DE DOCUMENTOS</t>
  </si>
  <si>
    <t>8. USUARIOS</t>
  </si>
  <si>
    <t>9. ACTIVIDADES EDUCATIVAS Y CULTURALES</t>
  </si>
  <si>
    <t>10. PERSONAL</t>
  </si>
  <si>
    <t>11. PRESUPUESTOS</t>
  </si>
  <si>
    <t>12. EXTERNALIZACIÓN DE SERVICIOS</t>
  </si>
  <si>
    <t>13. CARÁCTER Y VOLUMEN DE LOS FONDOS</t>
  </si>
  <si>
    <t xml:space="preserve">Tabla 49. Número de documentos restaurados por tipo de documento </t>
  </si>
  <si>
    <t>GráficoTabla 2.  Archivos encuestados según clasificación por tipo</t>
  </si>
  <si>
    <t>Gráfico 2 Tabla 1.   Encuestas recibidas y no recibidas (en % sobre el total)</t>
  </si>
  <si>
    <t>Gráfico Tabla 5.  Archivos según fecha de creación</t>
  </si>
  <si>
    <t>Gráfico Tabla 6.  Archivos según superficie útil construída en metros cuadrados</t>
  </si>
  <si>
    <t>Gráfico Tabla 7.  Archivos según medidas de seguridad</t>
  </si>
  <si>
    <t>Gráfico Tabla 8.  Archivos por capacidad para conservar documentos (en metros lineales de estantería instalada)</t>
  </si>
  <si>
    <t>Gráfico Tabla 11.  Archivos por metros lineales de estantería total instalada</t>
  </si>
  <si>
    <t>Gráfico Tabla 12.  Archivos por metros lineales de estantería total ocupada</t>
  </si>
  <si>
    <t>Gráfico Tabla 13.  Archivos por metros lineales de estantería total disponible</t>
  </si>
  <si>
    <t>Gráfico Tabla 14.  Archivos por metros lineales de estantería fija</t>
  </si>
  <si>
    <t>Gráfico Tabla 15.  Archivos por metros lineales de estantería móvil</t>
  </si>
  <si>
    <t>Gráfico Tabla 16.  Archivos según el tipo de acceso, libre o restringido</t>
  </si>
  <si>
    <t>Gráfico Tabla 17.  Archivos según horas semanales de apertura</t>
  </si>
  <si>
    <t>Gráfico Tabla 18.  Archivos según régimen de apertura (sólo de mañana, de mañana y de tarde)</t>
  </si>
  <si>
    <t>Gráfico Tabla 19.  Archivos según los servicios que prestan</t>
  </si>
  <si>
    <t>Grafico Tabla 20.  Archivos según equipamientos disponibles</t>
  </si>
  <si>
    <t>Gráfico Tabla 22.   Archivos según el nivel de informatización</t>
  </si>
  <si>
    <t>Gráfico Tabla 24.   Archivos según disponibilidad de Sistema de Gestión de Documentos en la institución de que dependen</t>
  </si>
  <si>
    <t>Gráfico Tabla 25.   Archivos según número de usuarios. Por género</t>
  </si>
  <si>
    <t>Gráfico Tabla 25.   Archivos según número de usuarios. Presenciales / No presenciales</t>
  </si>
  <si>
    <t>Gráfico Tabla 27.   Archivos según el número de visitantes</t>
  </si>
  <si>
    <t>Gráfico Tabla 29.   Archivos según el número de consultas realizadas en los mismos</t>
  </si>
  <si>
    <t>Gráfico Tabla 30.   Archivos según documentación facilitada a los usuarios. Copias</t>
  </si>
  <si>
    <t>Gráfico Tabla 37.1.   Personal. Por género</t>
  </si>
  <si>
    <t>Gráfico Tabla 37.2.   Personal. Por grupos profesionales</t>
  </si>
  <si>
    <t>Gráfico Tabla 37.3.   Personal. Por tipo de relación laboral</t>
  </si>
  <si>
    <t>Gráfico Tabla 37.4.   Personal. Por tipo de jornada</t>
  </si>
  <si>
    <t>Gráfico Tabla 38.  Presupuestos. Volumen de ingresos económicos</t>
  </si>
  <si>
    <t>Gráfico Tabla 39.  Presupuestos. Volumen de gastos</t>
  </si>
  <si>
    <t>Gráfico Tabla 40.  Externalización de servicios. Archivos según servicios contratados</t>
  </si>
  <si>
    <t>Gráficos Tabla 41.  Carácter y volumen de los fondos. Archivos por volumen de documentación conservada (en metros lineales)</t>
  </si>
  <si>
    <t>Gráficos Tabla 42.   Carácter y volumen de los fondos. Archivos según formatos de los soportes</t>
  </si>
  <si>
    <t xml:space="preserve"> (Documentos)</t>
  </si>
  <si>
    <t>Gráfico Tabla 43.   Carácter y volumen de los fondos. Archivos por la antigüedad de los documentos conservados (con documentos desde…)</t>
  </si>
  <si>
    <t>GráficoTabla 44.   Carácter y volumen de los fondos. Archivos por volumen de documentación descrita (en metros lineales)</t>
  </si>
  <si>
    <t>Volumen total fondos descritos m/l</t>
  </si>
  <si>
    <t>Volumen descrito en el año m/l</t>
  </si>
  <si>
    <t>Gráfico Tabla 45.   Carácter y volumen de los fondos. Archivos por volumen de documentación reproducida en proyectos reprográficos (en metros lineales)</t>
  </si>
  <si>
    <t>Volumen total fondos reproducidos m/l</t>
  </si>
  <si>
    <t>Volumen reproducido en el año m/l</t>
  </si>
  <si>
    <t>Gráfico Tabla 46.  Carácter y volumen de los fondos. Archivos por volumen de documentación ingresada en el año (en metros lineales)</t>
  </si>
  <si>
    <t>Gráfico Tabla 47.  Carácter y volumen de los fondos. Archivos por volumen de documentación dada de baja en el año (en metros lineales)</t>
  </si>
  <si>
    <t>Gráfico Tabla 48.  Carácter y volumen de los fondos. Archivos por crecimiento del volumen de documentación (en metros lineales)</t>
  </si>
  <si>
    <t>GráficoTabla 49.   Restauración. Número de documentos restaurados por tipo de documento</t>
  </si>
  <si>
    <t>NOTA METODOLÓGICA</t>
  </si>
  <si>
    <t>PRESENTACIÓN</t>
  </si>
  <si>
    <r>
      <rPr>
        <b/>
        <sz val="11"/>
        <rFont val="Arial"/>
        <family val="2"/>
      </rPr>
      <t>14. RESTAURACIÓN</t>
    </r>
    <r>
      <rPr>
        <b/>
        <sz val="11"/>
        <color rgb="FF0070C0"/>
        <rFont val="Arial"/>
        <family val="2"/>
      </rPr>
      <t xml:space="preserve"> </t>
    </r>
  </si>
  <si>
    <t>Archivo parlamentario</t>
  </si>
  <si>
    <t xml:space="preserve">Archivo Central de la Consejería de Cultura y Turismo </t>
  </si>
  <si>
    <t>Archivo Central de la Consejería de Medio Ambiente, Ordenación del Territorio y Sostenibilidad</t>
  </si>
  <si>
    <t>Archivo Central de la Consejería de Políticas Sociales, Familias, Igualdad y Natalidad</t>
  </si>
  <si>
    <t xml:space="preserve">Archivo Central de la Consejería de Educación y Juventud </t>
  </si>
  <si>
    <t>Archivo Central de la Consejería de Presidencia</t>
  </si>
  <si>
    <t xml:space="preserve">Archivo Central de la Consejería de Transportes, Movilidad e Infraestructuras </t>
  </si>
  <si>
    <t xml:space="preserve">Archivo Central de la Dirección General de Tributos </t>
  </si>
  <si>
    <t>Archivo Central de Empleo</t>
  </si>
  <si>
    <t>Archivo Central de la Agencia de Vivienda Social</t>
  </si>
  <si>
    <t>Archivo de la Comisión Jurídica Asesora de la Comunidad de Madrid</t>
  </si>
  <si>
    <t>Archivo de la Real Sociedad Económica Matritense de Amigos del País</t>
  </si>
  <si>
    <t>Archivo Universitario y Registro de la Universidad de Alcalá de Henares</t>
  </si>
  <si>
    <t>Archivo General de la Universidad Autónoma de Madrid</t>
  </si>
  <si>
    <t>Archivo de la Real Sociedad Matritense de Amigos del País</t>
  </si>
  <si>
    <t>Archivo Central de Economía y Hacienda</t>
  </si>
  <si>
    <t>Archivo Central de la Consejería de Cultura y Turismo</t>
  </si>
  <si>
    <t>Archivo de la Fundación José Ortega y Gasset-Gregorio Marañón</t>
  </si>
  <si>
    <t>Archivo Histórico de la Confederación Española de Cajas de Ahorros</t>
  </si>
  <si>
    <t>Gráfico 1 Tabla 1.   Encuestas recibidas y no recibidas (en cifras absolutas)</t>
  </si>
  <si>
    <t>Archivo de órgano de control externo (tribunales, cámaras, sindicaturas de cuentas)</t>
  </si>
  <si>
    <t>Gráfico Tabla 25.   Archivos según número de usuarios. Residentes en la Comunidad de Madrid / No residentes</t>
  </si>
  <si>
    <t>Usuarios en sala residentes en la Comunidad de Madrid</t>
  </si>
  <si>
    <t xml:space="preserve">Residentes </t>
  </si>
  <si>
    <t>TIPO DE ARCHIVO</t>
  </si>
  <si>
    <t>Tabla 6. Archivos según superficie construida en metros cuadrados</t>
  </si>
  <si>
    <t>Tabla 6.  Archivos según superficie útil construida en metros cuadrados</t>
  </si>
  <si>
    <t xml:space="preserve">Archivo Central de Justicia, Interior y Víctimas </t>
  </si>
  <si>
    <t>Archivo Central de la Consejería de Vivienda y Administración Local</t>
  </si>
  <si>
    <t>Archivo Central de la Consejería de Sanidad</t>
  </si>
  <si>
    <t>Archivo Municipal de La Cabrera</t>
  </si>
  <si>
    <t>Archivo Municipal de Chapinería</t>
  </si>
  <si>
    <t>Archivo Municipal de Rivas Vaciamadrid</t>
  </si>
  <si>
    <t>Archivo del Colegio Oficial de Farmacéuticos de Madrid</t>
  </si>
  <si>
    <t>Archivo del Ilustre Colegio de Abogados de Madrid</t>
  </si>
  <si>
    <t xml:space="preserve">Archivo Central de Justicia, Interior y Víctimas, Interior y Víctimas </t>
  </si>
  <si>
    <t>Archivo Central de Justicia, Interior y Víctimas</t>
  </si>
  <si>
    <t>Archivo Municipal de Manzanares El Real</t>
  </si>
  <si>
    <t>Archivo de colegio profesional</t>
  </si>
  <si>
    <t xml:space="preserve">                                       Estadística de Archivos de la Comunidad de Madrid. Año 2020</t>
  </si>
  <si>
    <r>
      <t xml:space="preserve">                 </t>
    </r>
    <r>
      <rPr>
        <b/>
        <sz val="12"/>
        <color theme="1"/>
        <rFont val="Arial"/>
        <family val="2"/>
      </rPr>
      <t>Estadística de Archivos de la Comunidad de Madrid. Año 2020</t>
    </r>
  </si>
  <si>
    <t xml:space="preserve">                                     Estadística de Archivos de la Comunidad de Madrid. Año 2020</t>
  </si>
  <si>
    <t xml:space="preserve">                                   Estadística de Archivos de la Comunidad de Madrid. Año 2020</t>
  </si>
  <si>
    <t xml:space="preserve">                                Estadística de Archivos de la Comunidad de Madrid. Año 2020</t>
  </si>
  <si>
    <t xml:space="preserve">Tabla 23.  Archivos según disponibilidad de página web </t>
  </si>
  <si>
    <t xml:space="preserve">Web </t>
  </si>
  <si>
    <t>Tabla 23. Archivos según disponibilidad de página Web</t>
  </si>
  <si>
    <t>Tabla 37.1. Personal por género</t>
  </si>
  <si>
    <t>Tabla 41. Archivos por volumen de documentación conservada (en metros lineales)</t>
  </si>
  <si>
    <t xml:space="preserve">CONSEJERÍA DE CULTURA, </t>
  </si>
  <si>
    <t>TURISMO Y DEPORTE</t>
  </si>
  <si>
    <r>
      <t>Total m</t>
    </r>
    <r>
      <rPr>
        <vertAlign val="superscript"/>
        <sz val="10"/>
        <color theme="0"/>
        <rFont val="Arial"/>
        <family val="2"/>
      </rPr>
      <t>2</t>
    </r>
  </si>
  <si>
    <r>
      <t>Total m</t>
    </r>
    <r>
      <rPr>
        <vertAlign val="superscript"/>
        <sz val="10"/>
        <rFont val="Arial"/>
        <family val="2"/>
      </rPr>
      <t>2</t>
    </r>
  </si>
  <si>
    <t>Tabla 4.  Archivos encuestados por Sistemas y Subsistemas de Archivos de la Comunidad de Madrid</t>
  </si>
  <si>
    <t>Archivos incluidos en Subsistemas del Sistema de Archivos de la Comunidad de Madrid</t>
  </si>
  <si>
    <t>Archivos no incluidos en Subsistemas del Sistema de Archivos de la Comunidad de Madrid</t>
  </si>
  <si>
    <t>Gráfico Tabla 4.  Archivos encuestados por Sistemas y Subsistemas de archivos de la Comunidad de Madrid</t>
  </si>
  <si>
    <t>Tabla 4. Archivos encuestados por Sistemas y Subsistemas (Comunidad de Madrid)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</si>
</sst>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43" x14ac:knownFonts="1">
    <font>
      <sz val="11"/>
      <color theme="1"/>
      <name val="Calibri"/>
      <family val="2"/>
      <scheme val="minor"/>
    </font>
    <font>
      <sz val="10"/>
      <name val="Arial"/>
      <family val="2"/>
    </font>
    <font>
      <b/>
      <sz val="10"/>
      <color indexed="63"/>
      <name val="Arial"/>
      <family val="2"/>
    </font>
    <font>
      <sz val="8"/>
      <name val="Arial"/>
      <family val="2"/>
    </font>
    <font>
      <b/>
      <sz val="10"/>
      <name val="Arial"/>
      <family val="2"/>
    </font>
    <font>
      <sz val="10"/>
      <name val="Arial"/>
      <family val="2"/>
    </font>
    <font>
      <sz val="10"/>
      <color indexed="9"/>
      <name val="Arial"/>
      <family val="2"/>
    </font>
    <font>
      <b/>
      <sz val="12"/>
      <name val="Arial"/>
      <family val="2"/>
    </font>
    <font>
      <u/>
      <sz val="10"/>
      <color indexed="12"/>
      <name val="Arial"/>
      <family val="2"/>
    </font>
    <font>
      <sz val="11"/>
      <name val="Arial"/>
      <family val="2"/>
    </font>
    <font>
      <b/>
      <sz val="11"/>
      <name val="Arial"/>
      <family val="2"/>
    </font>
    <font>
      <sz val="10"/>
      <color theme="0"/>
      <name val="Arial"/>
      <family val="2"/>
    </font>
    <font>
      <sz val="10"/>
      <color theme="1"/>
      <name val="Arial"/>
      <family val="2"/>
    </font>
    <font>
      <sz val="11"/>
      <color rgb="FFFF0000"/>
      <name val="Calibri"/>
      <family val="2"/>
      <scheme val="minor"/>
    </font>
    <font>
      <b/>
      <sz val="10"/>
      <color theme="0"/>
      <name val="Arial"/>
      <family val="2"/>
    </font>
    <font>
      <sz val="10"/>
      <color indexed="8"/>
      <name val="Arial"/>
      <family val="2"/>
    </font>
    <font>
      <sz val="10"/>
      <color indexed="8"/>
      <name val="Arial"/>
      <family val="2"/>
    </font>
    <font>
      <sz val="10"/>
      <color rgb="FF000000"/>
      <name val="Arial"/>
      <family val="2"/>
    </font>
    <font>
      <sz val="10"/>
      <color rgb="FF4F271C"/>
      <name val="Arial"/>
      <family val="2"/>
    </font>
    <font>
      <sz val="10"/>
      <name val="Wingdings 2"/>
      <family val="1"/>
      <charset val="2"/>
    </font>
    <font>
      <sz val="10"/>
      <color theme="1"/>
      <name val="Wingdings 2"/>
      <family val="1"/>
      <charset val="2"/>
    </font>
    <font>
      <sz val="11"/>
      <color theme="1"/>
      <name val="Wingdings 2"/>
      <family val="1"/>
      <charset val="2"/>
    </font>
    <font>
      <sz val="10"/>
      <color rgb="FF000000"/>
      <name val="Wingdings 2"/>
      <family val="1"/>
      <charset val="2"/>
    </font>
    <font>
      <sz val="10"/>
      <color indexed="8"/>
      <name val="Wingdings 2"/>
      <family val="1"/>
      <charset val="2"/>
    </font>
    <font>
      <b/>
      <sz val="11"/>
      <color theme="1"/>
      <name val="Calibri"/>
      <family val="2"/>
      <scheme val="minor"/>
    </font>
    <font>
      <b/>
      <sz val="11"/>
      <color rgb="FF0070C0"/>
      <name val="Calibri"/>
      <family val="2"/>
    </font>
    <font>
      <b/>
      <sz val="11"/>
      <color rgb="FF0070C0"/>
      <name val="Calibri"/>
      <family val="2"/>
      <scheme val="minor"/>
    </font>
    <font>
      <b/>
      <sz val="12"/>
      <color theme="1"/>
      <name val="Arial"/>
      <family val="2"/>
    </font>
    <font>
      <b/>
      <sz val="11"/>
      <name val="Calibri"/>
      <family val="2"/>
    </font>
    <font>
      <b/>
      <sz val="10"/>
      <color rgb="FFC00000"/>
      <name val="Arial"/>
      <family val="2"/>
    </font>
    <font>
      <b/>
      <sz val="11"/>
      <color rgb="FFC00000"/>
      <name val="Calibri"/>
      <family val="2"/>
      <scheme val="minor"/>
    </font>
    <font>
      <b/>
      <sz val="11"/>
      <color rgb="FFC00000"/>
      <name val="Calibri"/>
      <family val="2"/>
    </font>
    <font>
      <sz val="11"/>
      <color rgb="FFC00000"/>
      <name val="Calibri"/>
      <family val="2"/>
      <scheme val="minor"/>
    </font>
    <font>
      <b/>
      <sz val="12"/>
      <name val="Eras Demi ITC"/>
      <family val="2"/>
    </font>
    <font>
      <b/>
      <sz val="11"/>
      <color theme="1"/>
      <name val="Arial"/>
      <family val="2"/>
    </font>
    <font>
      <sz val="11"/>
      <color theme="1"/>
      <name val="Arial"/>
      <family val="2"/>
    </font>
    <font>
      <b/>
      <sz val="11"/>
      <color rgb="FFC00000"/>
      <name val="Arial"/>
      <family val="2"/>
    </font>
    <font>
      <sz val="11"/>
      <color rgb="FFC00000"/>
      <name val="Arial"/>
      <family val="2"/>
    </font>
    <font>
      <b/>
      <sz val="11"/>
      <color rgb="FF0070C0"/>
      <name val="Arial"/>
      <family val="2"/>
    </font>
    <font>
      <sz val="11"/>
      <color rgb="FF000000"/>
      <name val="Calibri"/>
      <family val="2"/>
      <scheme val="minor"/>
    </font>
    <font>
      <sz val="11"/>
      <color rgb="FF000000"/>
      <name val="Arial"/>
      <family val="2"/>
    </font>
    <font>
      <vertAlign val="superscript"/>
      <sz val="10"/>
      <color theme="0"/>
      <name val="Arial"/>
      <family val="2"/>
    </font>
    <font>
      <vertAlign val="superscript"/>
      <sz val="10"/>
      <name val="Arial"/>
      <family val="2"/>
    </font>
  </fonts>
  <fills count="8">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
      <patternFill patternType="solid">
        <fgColor theme="0"/>
        <bgColor rgb="FF000000"/>
      </patternFill>
    </fill>
    <fill>
      <patternFill patternType="solid">
        <fgColor indexed="9"/>
        <bgColor indexed="41"/>
      </patternFill>
    </fill>
    <fill>
      <patternFill patternType="solid">
        <fgColor indexed="23"/>
        <bgColor indexed="55"/>
      </patternFill>
    </fill>
    <fill>
      <patternFill patternType="solid">
        <fgColor theme="0"/>
        <bgColor indexed="64"/>
      </patternFill>
    </fill>
  </fills>
  <borders count="39">
    <border>
      <left/>
      <right/>
      <top/>
      <bottom/>
      <diagonal/>
    </border>
    <border>
      <left/>
      <right/>
      <top/>
      <bottom style="medium">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bottom/>
      <diagonal/>
    </border>
    <border>
      <left/>
      <right/>
      <top style="thin">
        <color rgb="FFC00000"/>
      </top>
      <bottom/>
      <diagonal/>
    </border>
    <border>
      <left style="thin">
        <color rgb="FFC00000"/>
      </left>
      <right style="thin">
        <color theme="0"/>
      </right>
      <top style="thin">
        <color rgb="FFC00000"/>
      </top>
      <bottom style="thin">
        <color rgb="FFC00000"/>
      </bottom>
      <diagonal/>
    </border>
    <border>
      <left style="thin">
        <color theme="0"/>
      </left>
      <right style="thin">
        <color theme="0"/>
      </right>
      <top style="thin">
        <color rgb="FFC00000"/>
      </top>
      <bottom style="thin">
        <color rgb="FFC00000"/>
      </bottom>
      <diagonal/>
    </border>
    <border>
      <left style="thin">
        <color theme="0"/>
      </left>
      <right style="thin">
        <color theme="0"/>
      </right>
      <top/>
      <bottom/>
      <diagonal/>
    </border>
    <border>
      <left/>
      <right/>
      <top/>
      <bottom style="thin">
        <color rgb="FFC00000"/>
      </bottom>
      <diagonal/>
    </border>
    <border>
      <left/>
      <right style="thin">
        <color theme="0"/>
      </right>
      <top style="thin">
        <color rgb="FFC00000"/>
      </top>
      <bottom/>
      <diagonal/>
    </border>
    <border>
      <left style="thin">
        <color indexed="64"/>
      </left>
      <right style="thin">
        <color indexed="64"/>
      </right>
      <top/>
      <bottom/>
      <diagonal/>
    </border>
    <border>
      <left/>
      <right style="thin">
        <color indexed="64"/>
      </right>
      <top/>
      <bottom/>
      <diagonal/>
    </border>
    <border>
      <left/>
      <right style="thin">
        <color theme="0"/>
      </right>
      <top style="thin">
        <color rgb="FFC00000"/>
      </top>
      <bottom style="thin">
        <color rgb="FFC00000"/>
      </bottom>
      <diagonal/>
    </border>
    <border>
      <left/>
      <right style="thin">
        <color theme="0"/>
      </right>
      <top/>
      <bottom/>
      <diagonal/>
    </border>
    <border>
      <left style="thin">
        <color theme="0"/>
      </left>
      <right/>
      <top/>
      <bottom/>
      <diagonal/>
    </border>
    <border>
      <left style="thin">
        <color indexed="22"/>
      </left>
      <right style="thin">
        <color indexed="22"/>
      </right>
      <top style="thin">
        <color indexed="22"/>
      </top>
      <bottom style="thin">
        <color indexed="22"/>
      </bottom>
      <diagonal/>
    </border>
    <border>
      <left/>
      <right/>
      <top/>
      <bottom style="thin">
        <color theme="0"/>
      </bottom>
      <diagonal/>
    </border>
    <border>
      <left style="thin">
        <color theme="0"/>
      </left>
      <right/>
      <top/>
      <bottom style="thin">
        <color theme="0"/>
      </bottom>
      <diagonal/>
    </border>
    <border>
      <left style="thin">
        <color theme="0"/>
      </left>
      <right/>
      <top style="thin">
        <color rgb="FFC00000"/>
      </top>
      <bottom style="thin">
        <color theme="0"/>
      </bottom>
      <diagonal/>
    </border>
    <border>
      <left/>
      <right style="thin">
        <color theme="0"/>
      </right>
      <top/>
      <bottom style="thin">
        <color rgb="FFC0000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C00000"/>
      </top>
      <bottom/>
      <diagonal/>
    </border>
    <border>
      <left style="thin">
        <color rgb="FFD0D7E5"/>
      </left>
      <right style="thin">
        <color rgb="FFD0D7E5"/>
      </right>
      <top style="thin">
        <color rgb="FFD0D7E5"/>
      </top>
      <bottom style="thin">
        <color rgb="FFD0D7E5"/>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style="thin">
        <color rgb="FFC00000"/>
      </top>
      <bottom style="thin">
        <color theme="2" tint="-9.9978637043366805E-2"/>
      </bottom>
      <diagonal/>
    </border>
    <border>
      <left/>
      <right style="thin">
        <color theme="2" tint="-9.9978637043366805E-2"/>
      </right>
      <top/>
      <bottom style="thin">
        <color theme="2" tint="-9.9978637043366805E-2"/>
      </bottom>
      <diagonal/>
    </border>
    <border>
      <left/>
      <right style="thin">
        <color rgb="FFD0D7E5"/>
      </right>
      <top style="thin">
        <color rgb="FFD0D7E5"/>
      </top>
      <bottom style="thin">
        <color rgb="FFD0D7E5"/>
      </bottom>
      <diagonal/>
    </border>
    <border>
      <left style="thin">
        <color rgb="FFC00000"/>
      </left>
      <right style="thin">
        <color theme="0"/>
      </right>
      <top style="thin">
        <color rgb="FFC00000"/>
      </top>
      <bottom/>
      <diagonal/>
    </border>
    <border>
      <left style="thin">
        <color rgb="FFC00000"/>
      </left>
      <right style="thin">
        <color rgb="FFC00000"/>
      </right>
      <top style="thin">
        <color rgb="FFC00000"/>
      </top>
      <bottom style="thin">
        <color rgb="FFC0000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78637043366805E-2"/>
      </left>
      <right style="thin">
        <color theme="2" tint="-9.9978637043366805E-2"/>
      </right>
      <top/>
      <bottom style="thin">
        <color theme="2" tint="-9.9978637043366805E-2"/>
      </bottom>
      <diagonal/>
    </border>
  </borders>
  <cellStyleXfs count="7">
    <xf numFmtId="0" fontId="0" fillId="0" borderId="0"/>
    <xf numFmtId="0" fontId="1" fillId="0" borderId="0"/>
    <xf numFmtId="0" fontId="5" fillId="0" borderId="0"/>
    <xf numFmtId="164" fontId="1" fillId="0" borderId="0" applyFill="0" applyBorder="0" applyAlignment="0" applyProtection="0"/>
    <xf numFmtId="0" fontId="8" fillId="0" borderId="0" applyNumberFormat="0" applyFill="0" applyBorder="0" applyAlignment="0" applyProtection="0"/>
    <xf numFmtId="164" fontId="5" fillId="0" borderId="0" applyFill="0" applyBorder="0" applyAlignment="0" applyProtection="0"/>
    <xf numFmtId="0" fontId="15" fillId="0" borderId="0"/>
  </cellStyleXfs>
  <cellXfs count="523">
    <xf numFmtId="0" fontId="0" fillId="0" borderId="0" xfId="0"/>
    <xf numFmtId="0" fontId="7" fillId="0" borderId="0" xfId="1" applyFont="1"/>
    <xf numFmtId="0" fontId="1" fillId="0" borderId="0" xfId="1"/>
    <xf numFmtId="0" fontId="5" fillId="0" borderId="0" xfId="1" applyFont="1"/>
    <xf numFmtId="0" fontId="1" fillId="0" borderId="1" xfId="1" applyBorder="1"/>
    <xf numFmtId="0" fontId="1" fillId="0" borderId="0" xfId="1" applyBorder="1"/>
    <xf numFmtId="0" fontId="1" fillId="0" borderId="3" xfId="1" applyBorder="1"/>
    <xf numFmtId="0" fontId="1" fillId="0" borderId="5" xfId="1" applyBorder="1" applyAlignment="1">
      <alignment horizontal="center"/>
    </xf>
    <xf numFmtId="0" fontId="1" fillId="0" borderId="0" xfId="1" applyAlignment="1">
      <alignment horizontal="center"/>
    </xf>
    <xf numFmtId="0" fontId="1" fillId="0" borderId="6" xfId="1" applyBorder="1"/>
    <xf numFmtId="0" fontId="5" fillId="3" borderId="0" xfId="1" applyFont="1" applyFill="1"/>
    <xf numFmtId="0" fontId="1" fillId="3" borderId="0" xfId="1" applyFill="1"/>
    <xf numFmtId="0" fontId="11" fillId="2" borderId="6" xfId="1" applyFont="1" applyFill="1" applyBorder="1" applyAlignment="1">
      <alignment horizontal="center"/>
    </xf>
    <xf numFmtId="0" fontId="11" fillId="2" borderId="7" xfId="1" applyFont="1" applyFill="1" applyBorder="1" applyAlignment="1">
      <alignment horizontal="center"/>
    </xf>
    <xf numFmtId="0" fontId="11" fillId="2" borderId="8" xfId="1" applyFont="1" applyFill="1" applyBorder="1" applyAlignment="1">
      <alignment horizontal="center"/>
    </xf>
    <xf numFmtId="0" fontId="4" fillId="0" borderId="0" xfId="1" applyFont="1"/>
    <xf numFmtId="0" fontId="10" fillId="0" borderId="2" xfId="1" applyFont="1" applyBorder="1"/>
    <xf numFmtId="0" fontId="0" fillId="0" borderId="0" xfId="0"/>
    <xf numFmtId="0" fontId="5" fillId="3" borderId="0" xfId="2" applyFont="1" applyFill="1"/>
    <xf numFmtId="0" fontId="5" fillId="0" borderId="0" xfId="1" applyFont="1" applyFill="1"/>
    <xf numFmtId="0" fontId="1" fillId="0" borderId="0" xfId="1" applyFill="1"/>
    <xf numFmtId="0" fontId="8" fillId="0" borderId="0" xfId="4" applyNumberFormat="1" applyFont="1" applyFill="1" applyBorder="1" applyAlignment="1" applyProtection="1">
      <alignment horizontal="right"/>
      <protection locked="0"/>
    </xf>
    <xf numFmtId="0" fontId="1" fillId="0" borderId="0" xfId="1" applyFill="1" applyBorder="1"/>
    <xf numFmtId="0" fontId="5" fillId="0" borderId="0" xfId="2" applyFont="1" applyFill="1"/>
    <xf numFmtId="0" fontId="1" fillId="0" borderId="0" xfId="1" applyAlignment="1">
      <alignment horizontal="right"/>
    </xf>
    <xf numFmtId="0" fontId="1" fillId="0" borderId="1" xfId="1" applyBorder="1" applyAlignment="1">
      <alignment horizontal="right"/>
    </xf>
    <xf numFmtId="0" fontId="1" fillId="0" borderId="0" xfId="1" applyBorder="1" applyAlignment="1">
      <alignment horizontal="right"/>
    </xf>
    <xf numFmtId="0" fontId="1" fillId="0" borderId="3" xfId="1" applyBorder="1" applyAlignment="1">
      <alignment horizontal="right"/>
    </xf>
    <xf numFmtId="0" fontId="11" fillId="2" borderId="9" xfId="1" applyFont="1" applyFill="1" applyBorder="1" applyAlignment="1">
      <alignment horizontal="right"/>
    </xf>
    <xf numFmtId="0" fontId="1" fillId="3" borderId="0" xfId="1" applyFill="1" applyAlignment="1">
      <alignment horizontal="right"/>
    </xf>
    <xf numFmtId="0" fontId="1" fillId="0" borderId="0" xfId="1" applyFill="1" applyAlignment="1">
      <alignment horizontal="right"/>
    </xf>
    <xf numFmtId="0" fontId="5" fillId="3" borderId="0" xfId="2" applyFill="1" applyAlignment="1">
      <alignment horizontal="right"/>
    </xf>
    <xf numFmtId="0" fontId="5" fillId="0" borderId="0" xfId="2" applyFill="1" applyAlignment="1">
      <alignment horizontal="right"/>
    </xf>
    <xf numFmtId="0" fontId="5" fillId="3" borderId="0" xfId="1" applyFont="1" applyFill="1" applyAlignment="1">
      <alignment horizontal="right"/>
    </xf>
    <xf numFmtId="0" fontId="1" fillId="0" borderId="4" xfId="1" applyBorder="1" applyAlignment="1">
      <alignment horizontal="right"/>
    </xf>
    <xf numFmtId="0" fontId="11" fillId="2" borderId="0" xfId="1" applyFont="1" applyFill="1" applyAlignment="1">
      <alignment horizontal="right"/>
    </xf>
    <xf numFmtId="0" fontId="1" fillId="0" borderId="10" xfId="1" applyBorder="1"/>
    <xf numFmtId="0" fontId="12" fillId="0" borderId="0" xfId="0" applyFont="1"/>
    <xf numFmtId="0" fontId="9" fillId="0" borderId="0" xfId="1" applyFont="1"/>
    <xf numFmtId="0" fontId="1" fillId="0" borderId="0" xfId="1" applyFill="1" applyAlignment="1">
      <alignment horizontal="center"/>
    </xf>
    <xf numFmtId="0" fontId="5" fillId="0" borderId="1" xfId="1" applyFont="1" applyBorder="1"/>
    <xf numFmtId="0" fontId="5" fillId="0" borderId="0" xfId="1" applyFont="1" applyBorder="1"/>
    <xf numFmtId="0" fontId="9" fillId="0" borderId="0" xfId="1" applyFont="1" applyBorder="1"/>
    <xf numFmtId="0" fontId="9" fillId="0" borderId="3" xfId="1" applyFont="1" applyBorder="1"/>
    <xf numFmtId="0" fontId="11" fillId="2" borderId="0" xfId="1" applyFont="1" applyFill="1" applyBorder="1" applyAlignment="1">
      <alignment horizontal="left"/>
    </xf>
    <xf numFmtId="0" fontId="5" fillId="0" borderId="10" xfId="1" applyFont="1" applyBorder="1"/>
    <xf numFmtId="0" fontId="10" fillId="0" borderId="0" xfId="1" applyFont="1" applyBorder="1"/>
    <xf numFmtId="0" fontId="9" fillId="0" borderId="4" xfId="1" applyFont="1" applyBorder="1"/>
    <xf numFmtId="0" fontId="5" fillId="3" borderId="12" xfId="1" applyFont="1" applyFill="1" applyBorder="1" applyAlignment="1">
      <alignment horizontal="right"/>
    </xf>
    <xf numFmtId="0" fontId="5" fillId="3" borderId="13" xfId="1" applyFont="1" applyFill="1" applyBorder="1" applyAlignment="1">
      <alignment horizontal="right"/>
    </xf>
    <xf numFmtId="0" fontId="11" fillId="2" borderId="8" xfId="1" applyFont="1" applyFill="1" applyBorder="1" applyAlignment="1">
      <alignment horizontal="right"/>
    </xf>
    <xf numFmtId="0" fontId="5" fillId="0" borderId="0" xfId="1" applyFont="1" applyFill="1" applyAlignment="1">
      <alignment horizontal="right"/>
    </xf>
    <xf numFmtId="0" fontId="5" fillId="3" borderId="0" xfId="2" applyFont="1" applyFill="1" applyAlignment="1">
      <alignment horizontal="right"/>
    </xf>
    <xf numFmtId="0" fontId="1" fillId="0" borderId="13" xfId="1" applyBorder="1"/>
    <xf numFmtId="0" fontId="5" fillId="0" borderId="0" xfId="1" applyFont="1" applyAlignment="1">
      <alignment horizontal="right"/>
    </xf>
    <xf numFmtId="0" fontId="1" fillId="0" borderId="4" xfId="1" applyBorder="1"/>
    <xf numFmtId="0" fontId="5" fillId="0" borderId="6" xfId="1" applyFont="1" applyBorder="1" applyAlignment="1">
      <alignment horizontal="right"/>
    </xf>
    <xf numFmtId="0" fontId="5" fillId="0" borderId="0" xfId="1" applyFont="1" applyBorder="1" applyAlignment="1">
      <alignment horizontal="right"/>
    </xf>
    <xf numFmtId="0" fontId="12" fillId="0" borderId="0" xfId="0" applyFont="1" applyAlignment="1">
      <alignment horizontal="right"/>
    </xf>
    <xf numFmtId="4" fontId="11" fillId="2" borderId="14" xfId="1" applyNumberFormat="1" applyFont="1" applyFill="1" applyBorder="1" applyAlignment="1">
      <alignment horizontal="center"/>
    </xf>
    <xf numFmtId="4" fontId="5" fillId="0" borderId="0" xfId="1" applyNumberFormat="1" applyFont="1"/>
    <xf numFmtId="4" fontId="5" fillId="3" borderId="0" xfId="1" applyNumberFormat="1" applyFont="1" applyFill="1"/>
    <xf numFmtId="4" fontId="4" fillId="0" borderId="0" xfId="1" applyNumberFormat="1" applyFont="1"/>
    <xf numFmtId="4" fontId="5" fillId="3" borderId="0" xfId="1" applyNumberFormat="1" applyFont="1" applyFill="1" applyBorder="1"/>
    <xf numFmtId="4" fontId="5" fillId="3" borderId="13" xfId="1" applyNumberFormat="1" applyFont="1" applyFill="1" applyBorder="1"/>
    <xf numFmtId="4" fontId="12" fillId="0" borderId="0" xfId="0" applyNumberFormat="1" applyFont="1"/>
    <xf numFmtId="4" fontId="5" fillId="0" borderId="1" xfId="1" applyNumberFormat="1" applyFont="1" applyBorder="1"/>
    <xf numFmtId="4" fontId="5" fillId="0" borderId="0" xfId="1" applyNumberFormat="1" applyFont="1" applyBorder="1"/>
    <xf numFmtId="4" fontId="4" fillId="0" borderId="3" xfId="1" applyNumberFormat="1" applyFont="1" applyBorder="1"/>
    <xf numFmtId="4" fontId="12" fillId="0" borderId="0" xfId="0" applyNumberFormat="1" applyFont="1" applyAlignment="1">
      <alignment horizontal="right"/>
    </xf>
    <xf numFmtId="4" fontId="5" fillId="0" borderId="0" xfId="1" applyNumberFormat="1" applyFont="1" applyAlignment="1">
      <alignment horizontal="right"/>
    </xf>
    <xf numFmtId="0" fontId="8" fillId="0" borderId="1" xfId="4" applyNumberFormat="1" applyFont="1" applyFill="1" applyBorder="1" applyAlignment="1" applyProtection="1">
      <alignment horizontal="right"/>
      <protection locked="0"/>
    </xf>
    <xf numFmtId="0" fontId="1" fillId="0" borderId="10" xfId="1" applyFill="1" applyBorder="1"/>
    <xf numFmtId="4" fontId="4" fillId="0" borderId="0" xfId="1" applyNumberFormat="1" applyFont="1" applyBorder="1"/>
    <xf numFmtId="4" fontId="5" fillId="3" borderId="13" xfId="1" applyNumberFormat="1" applyFont="1" applyFill="1" applyBorder="1" applyAlignment="1">
      <alignment horizontal="center"/>
    </xf>
    <xf numFmtId="4" fontId="5" fillId="3" borderId="0" xfId="1" applyNumberFormat="1" applyFont="1" applyFill="1" applyBorder="1" applyAlignment="1">
      <alignment horizontal="center"/>
    </xf>
    <xf numFmtId="4" fontId="4" fillId="0" borderId="4" xfId="1" applyNumberFormat="1" applyFont="1" applyBorder="1"/>
    <xf numFmtId="0" fontId="5" fillId="0" borderId="0" xfId="1" applyFont="1" applyFill="1" applyAlignment="1">
      <alignment horizontal="center"/>
    </xf>
    <xf numFmtId="0" fontId="11" fillId="2" borderId="0" xfId="1" applyFont="1" applyFill="1" applyBorder="1" applyAlignment="1">
      <alignment horizontal="center"/>
    </xf>
    <xf numFmtId="0" fontId="4" fillId="0" borderId="0" xfId="1" applyNumberFormat="1" applyFont="1"/>
    <xf numFmtId="0" fontId="1" fillId="0" borderId="0" xfId="1" applyNumberFormat="1" applyAlignment="1">
      <alignment horizontal="right"/>
    </xf>
    <xf numFmtId="0" fontId="1" fillId="0" borderId="0" xfId="1" applyNumberFormat="1"/>
    <xf numFmtId="0" fontId="5" fillId="0" borderId="0" xfId="1" applyNumberFormat="1" applyFont="1"/>
    <xf numFmtId="0" fontId="5" fillId="0" borderId="1" xfId="1" applyNumberFormat="1" applyFont="1" applyBorder="1"/>
    <xf numFmtId="0" fontId="1" fillId="0" borderId="1" xfId="1" applyNumberFormat="1" applyBorder="1" applyAlignment="1">
      <alignment horizontal="right"/>
    </xf>
    <xf numFmtId="0" fontId="1" fillId="0" borderId="1" xfId="1" applyNumberFormat="1" applyBorder="1"/>
    <xf numFmtId="0" fontId="5" fillId="0" borderId="0" xfId="1" applyNumberFormat="1" applyFont="1" applyBorder="1"/>
    <xf numFmtId="0" fontId="1" fillId="0" borderId="0" xfId="1" applyNumberFormat="1" applyBorder="1" applyAlignment="1">
      <alignment horizontal="right"/>
    </xf>
    <xf numFmtId="0" fontId="1" fillId="0" borderId="0" xfId="1" applyNumberFormat="1" applyBorder="1"/>
    <xf numFmtId="0" fontId="1" fillId="0" borderId="10" xfId="1" applyNumberFormat="1" applyBorder="1"/>
    <xf numFmtId="0" fontId="1" fillId="0" borderId="10" xfId="1" applyNumberFormat="1" applyFill="1" applyBorder="1"/>
    <xf numFmtId="0" fontId="4" fillId="0" borderId="3" xfId="1" applyNumberFormat="1" applyFont="1" applyBorder="1"/>
    <xf numFmtId="0" fontId="1" fillId="0" borderId="3" xfId="1" applyNumberFormat="1" applyBorder="1" applyAlignment="1">
      <alignment horizontal="right"/>
    </xf>
    <xf numFmtId="0" fontId="1" fillId="0" borderId="3" xfId="1" applyNumberFormat="1" applyBorder="1"/>
    <xf numFmtId="0" fontId="1" fillId="0" borderId="4" xfId="1" applyNumberFormat="1" applyBorder="1"/>
    <xf numFmtId="0" fontId="11" fillId="2" borderId="14" xfId="1" applyNumberFormat="1" applyFont="1" applyFill="1" applyBorder="1" applyAlignment="1">
      <alignment horizontal="center" vertical="distributed"/>
    </xf>
    <xf numFmtId="0" fontId="11" fillId="2" borderId="8" xfId="1" applyNumberFormat="1" applyFont="1" applyFill="1" applyBorder="1" applyAlignment="1">
      <alignment horizontal="center"/>
    </xf>
    <xf numFmtId="0" fontId="11" fillId="2" borderId="9" xfId="1" applyNumberFormat="1" applyFont="1" applyFill="1" applyBorder="1" applyAlignment="1">
      <alignment horizontal="center"/>
    </xf>
    <xf numFmtId="0" fontId="11" fillId="2" borderId="0" xfId="1" applyNumberFormat="1" applyFont="1" applyFill="1" applyAlignment="1">
      <alignment horizontal="center"/>
    </xf>
    <xf numFmtId="0" fontId="11" fillId="2" borderId="0" xfId="1" applyNumberFormat="1" applyFont="1" applyFill="1" applyBorder="1" applyAlignment="1">
      <alignment horizontal="center" vertical="distributed"/>
    </xf>
    <xf numFmtId="0" fontId="11" fillId="2" borderId="6" xfId="1" applyNumberFormat="1" applyFont="1" applyFill="1" applyBorder="1" applyAlignment="1">
      <alignment horizontal="center"/>
    </xf>
    <xf numFmtId="0" fontId="11" fillId="2" borderId="0" xfId="1" applyNumberFormat="1" applyFont="1" applyFill="1" applyBorder="1" applyAlignment="1">
      <alignment horizontal="center"/>
    </xf>
    <xf numFmtId="0" fontId="5" fillId="0" borderId="6" xfId="1" applyNumberFormat="1" applyFont="1" applyBorder="1" applyAlignment="1">
      <alignment horizontal="right"/>
    </xf>
    <xf numFmtId="0" fontId="5" fillId="0" borderId="0" xfId="1" applyNumberFormat="1" applyFont="1" applyAlignment="1">
      <alignment horizontal="right"/>
    </xf>
    <xf numFmtId="0" fontId="5" fillId="3" borderId="0" xfId="1" applyNumberFormat="1" applyFont="1" applyFill="1"/>
    <xf numFmtId="0" fontId="5" fillId="3" borderId="0" xfId="1" applyNumberFormat="1" applyFont="1" applyFill="1" applyAlignment="1">
      <alignment horizontal="right"/>
    </xf>
    <xf numFmtId="0" fontId="1" fillId="3" borderId="0" xfId="1" applyNumberFormat="1" applyFill="1"/>
    <xf numFmtId="0" fontId="4" fillId="0" borderId="0" xfId="1" applyNumberFormat="1" applyFont="1" applyBorder="1"/>
    <xf numFmtId="0" fontId="5" fillId="0" borderId="0" xfId="1" applyNumberFormat="1" applyFont="1" applyBorder="1" applyAlignment="1">
      <alignment horizontal="right"/>
    </xf>
    <xf numFmtId="0" fontId="5" fillId="3" borderId="15" xfId="1" applyNumberFormat="1" applyFont="1" applyFill="1" applyBorder="1" applyAlignment="1">
      <alignment horizontal="center" vertical="distributed"/>
    </xf>
    <xf numFmtId="0" fontId="5" fillId="3" borderId="9" xfId="1" applyNumberFormat="1" applyFont="1" applyFill="1" applyBorder="1" applyAlignment="1">
      <alignment horizontal="center"/>
    </xf>
    <xf numFmtId="0" fontId="5" fillId="3" borderId="0" xfId="1" applyNumberFormat="1" applyFont="1" applyFill="1" applyAlignment="1">
      <alignment horizontal="center"/>
    </xf>
    <xf numFmtId="0" fontId="5" fillId="3" borderId="0" xfId="1" applyNumberFormat="1" applyFont="1" applyFill="1" applyBorder="1" applyAlignment="1">
      <alignment horizontal="center" vertical="distributed"/>
    </xf>
    <xf numFmtId="0" fontId="5" fillId="3" borderId="0" xfId="1" applyNumberFormat="1" applyFont="1" applyFill="1" applyBorder="1" applyAlignment="1">
      <alignment horizontal="center"/>
    </xf>
    <xf numFmtId="0" fontId="12" fillId="0" borderId="0" xfId="0" applyNumberFormat="1" applyFont="1"/>
    <xf numFmtId="0" fontId="12" fillId="0" borderId="0" xfId="0" applyNumberFormat="1" applyFont="1" applyAlignment="1">
      <alignment horizontal="right"/>
    </xf>
    <xf numFmtId="0" fontId="5" fillId="0" borderId="0" xfId="1" applyNumberFormat="1" applyFont="1" applyFill="1" applyAlignment="1">
      <alignment horizontal="right"/>
    </xf>
    <xf numFmtId="1" fontId="4" fillId="0" borderId="0" xfId="1" applyNumberFormat="1" applyFont="1"/>
    <xf numFmtId="1" fontId="5" fillId="0" borderId="1" xfId="1" applyNumberFormat="1" applyFont="1" applyBorder="1"/>
    <xf numFmtId="1" fontId="5" fillId="0" borderId="0" xfId="1" applyNumberFormat="1" applyFont="1" applyBorder="1"/>
    <xf numFmtId="1" fontId="4" fillId="0" borderId="4" xfId="1" applyNumberFormat="1" applyFont="1" applyBorder="1"/>
    <xf numFmtId="1" fontId="11" fillId="2" borderId="14" xfId="1" applyNumberFormat="1" applyFont="1" applyFill="1" applyBorder="1" applyAlignment="1">
      <alignment horizontal="center"/>
    </xf>
    <xf numFmtId="1" fontId="5" fillId="0" borderId="0" xfId="1" applyNumberFormat="1" applyFont="1"/>
    <xf numFmtId="1" fontId="5" fillId="3" borderId="0" xfId="1" applyNumberFormat="1" applyFont="1" applyFill="1"/>
    <xf numFmtId="1" fontId="4" fillId="0" borderId="0" xfId="1" applyNumberFormat="1" applyFont="1" applyBorder="1"/>
    <xf numFmtId="1" fontId="5" fillId="3" borderId="0" xfId="1" applyNumberFormat="1" applyFont="1" applyFill="1" applyBorder="1" applyAlignment="1">
      <alignment horizontal="center"/>
    </xf>
    <xf numFmtId="1" fontId="12" fillId="0" borderId="0" xfId="0" applyNumberFormat="1" applyFont="1"/>
    <xf numFmtId="1" fontId="5" fillId="3" borderId="15" xfId="1" applyNumberFormat="1" applyFont="1" applyFill="1" applyBorder="1" applyAlignment="1">
      <alignment horizontal="center"/>
    </xf>
    <xf numFmtId="0" fontId="5" fillId="0" borderId="1" xfId="1" applyNumberFormat="1" applyFont="1" applyBorder="1" applyAlignment="1">
      <alignment horizontal="right"/>
    </xf>
    <xf numFmtId="0" fontId="5" fillId="0" borderId="10" xfId="1" applyNumberFormat="1" applyFont="1" applyBorder="1"/>
    <xf numFmtId="0" fontId="5" fillId="0" borderId="3" xfId="1" applyNumberFormat="1" applyFont="1" applyBorder="1" applyAlignment="1">
      <alignment horizontal="right"/>
    </xf>
    <xf numFmtId="0" fontId="5" fillId="0" borderId="4" xfId="1" applyNumberFormat="1" applyFont="1" applyBorder="1"/>
    <xf numFmtId="0" fontId="5" fillId="0" borderId="3" xfId="1" applyNumberFormat="1" applyFont="1" applyBorder="1"/>
    <xf numFmtId="3" fontId="4" fillId="0" borderId="0" xfId="1" applyNumberFormat="1" applyFont="1"/>
    <xf numFmtId="3" fontId="5" fillId="0" borderId="0" xfId="1" applyNumberFormat="1" applyFont="1" applyAlignment="1">
      <alignment horizontal="right"/>
    </xf>
    <xf numFmtId="3" fontId="5" fillId="0" borderId="0" xfId="1" applyNumberFormat="1" applyFont="1"/>
    <xf numFmtId="3" fontId="4" fillId="0" borderId="0" xfId="1" applyNumberFormat="1" applyFont="1" applyAlignment="1">
      <alignment horizontal="right"/>
    </xf>
    <xf numFmtId="3" fontId="5" fillId="0" borderId="1" xfId="1" applyNumberFormat="1" applyFont="1" applyBorder="1"/>
    <xf numFmtId="3" fontId="5" fillId="0" borderId="1" xfId="1" applyNumberFormat="1" applyFont="1" applyBorder="1" applyAlignment="1">
      <alignment horizontal="right"/>
    </xf>
    <xf numFmtId="3" fontId="5" fillId="0" borderId="0" xfId="1" applyNumberFormat="1" applyFont="1" applyBorder="1"/>
    <xf numFmtId="3" fontId="5" fillId="0" borderId="0" xfId="1" applyNumberFormat="1" applyFont="1" applyBorder="1" applyAlignment="1">
      <alignment horizontal="right"/>
    </xf>
    <xf numFmtId="3" fontId="5" fillId="0" borderId="10" xfId="1" applyNumberFormat="1" applyFont="1" applyBorder="1"/>
    <xf numFmtId="3" fontId="4" fillId="0" borderId="3" xfId="1" applyNumberFormat="1" applyFont="1" applyBorder="1"/>
    <xf numFmtId="3" fontId="5" fillId="0" borderId="3" xfId="1" applyNumberFormat="1" applyFont="1" applyBorder="1" applyAlignment="1">
      <alignment horizontal="right"/>
    </xf>
    <xf numFmtId="3" fontId="5" fillId="0" borderId="3" xfId="1" applyNumberFormat="1" applyFont="1" applyBorder="1"/>
    <xf numFmtId="3" fontId="5" fillId="0" borderId="4" xfId="1" applyNumberFormat="1" applyFont="1" applyBorder="1"/>
    <xf numFmtId="3" fontId="14" fillId="2" borderId="9" xfId="1" applyNumberFormat="1" applyFont="1" applyFill="1" applyBorder="1" applyAlignment="1">
      <alignment horizontal="center"/>
    </xf>
    <xf numFmtId="3" fontId="11" fillId="2" borderId="0" xfId="1" applyNumberFormat="1" applyFont="1" applyFill="1" applyBorder="1" applyAlignment="1">
      <alignment horizontal="center" vertical="distributed"/>
    </xf>
    <xf numFmtId="3" fontId="14" fillId="2" borderId="0" xfId="1" applyNumberFormat="1" applyFont="1" applyFill="1" applyAlignment="1">
      <alignment horizontal="center"/>
    </xf>
    <xf numFmtId="3" fontId="11" fillId="2" borderId="0" xfId="1" applyNumberFormat="1" applyFont="1" applyFill="1" applyAlignment="1">
      <alignment horizontal="center"/>
    </xf>
    <xf numFmtId="3" fontId="5" fillId="0" borderId="6" xfId="1" applyNumberFormat="1" applyFont="1" applyBorder="1" applyAlignment="1">
      <alignment horizontal="right"/>
    </xf>
    <xf numFmtId="3" fontId="5" fillId="3" borderId="0" xfId="1" applyNumberFormat="1" applyFont="1" applyFill="1"/>
    <xf numFmtId="3" fontId="5" fillId="3" borderId="0" xfId="1" applyNumberFormat="1" applyFont="1" applyFill="1" applyAlignment="1">
      <alignment horizontal="right"/>
    </xf>
    <xf numFmtId="3" fontId="4" fillId="0" borderId="0" xfId="1" applyNumberFormat="1" applyFont="1" applyBorder="1"/>
    <xf numFmtId="3" fontId="4" fillId="3" borderId="16" xfId="1" applyNumberFormat="1" applyFont="1" applyFill="1" applyBorder="1" applyAlignment="1">
      <alignment horizontal="right" vertical="distributed"/>
    </xf>
    <xf numFmtId="3" fontId="4" fillId="3" borderId="0" xfId="1" applyNumberFormat="1" applyFont="1" applyFill="1" applyBorder="1" applyAlignment="1">
      <alignment horizontal="center"/>
    </xf>
    <xf numFmtId="3" fontId="4" fillId="3" borderId="15" xfId="1" applyNumberFormat="1" applyFont="1" applyFill="1" applyBorder="1" applyAlignment="1">
      <alignment horizontal="left"/>
    </xf>
    <xf numFmtId="3" fontId="4" fillId="3" borderId="9" xfId="1" applyNumberFormat="1" applyFont="1" applyFill="1" applyBorder="1" applyAlignment="1">
      <alignment horizontal="center"/>
    </xf>
    <xf numFmtId="3" fontId="4" fillId="3" borderId="16" xfId="1" applyNumberFormat="1" applyFont="1" applyFill="1" applyBorder="1" applyAlignment="1">
      <alignment horizontal="right"/>
    </xf>
    <xf numFmtId="3" fontId="5" fillId="3" borderId="0" xfId="1" applyNumberFormat="1" applyFont="1" applyFill="1" applyBorder="1" applyAlignment="1">
      <alignment horizontal="center" vertical="distributed"/>
    </xf>
    <xf numFmtId="3" fontId="5" fillId="3" borderId="0" xfId="1" applyNumberFormat="1" applyFont="1" applyFill="1" applyBorder="1" applyAlignment="1">
      <alignment horizontal="center"/>
    </xf>
    <xf numFmtId="3" fontId="4" fillId="3" borderId="0" xfId="1" applyNumberFormat="1" applyFont="1" applyFill="1" applyAlignment="1">
      <alignment horizontal="center"/>
    </xf>
    <xf numFmtId="3" fontId="5" fillId="3" borderId="0" xfId="1" applyNumberFormat="1" applyFont="1" applyFill="1" applyAlignment="1">
      <alignment horizontal="center"/>
    </xf>
    <xf numFmtId="3" fontId="12" fillId="0" borderId="0" xfId="0" applyNumberFormat="1" applyFont="1"/>
    <xf numFmtId="3" fontId="5" fillId="0" borderId="0" xfId="1" applyNumberFormat="1" applyFont="1" applyFill="1" applyAlignment="1">
      <alignment horizontal="right"/>
    </xf>
    <xf numFmtId="3" fontId="12" fillId="0" borderId="0" xfId="0" applyNumberFormat="1" applyFont="1" applyAlignment="1">
      <alignment horizontal="right"/>
    </xf>
    <xf numFmtId="3" fontId="11" fillId="2" borderId="14" xfId="1" applyNumberFormat="1" applyFont="1" applyFill="1" applyBorder="1" applyAlignment="1">
      <alignment horizontal="center" vertical="distributed"/>
    </xf>
    <xf numFmtId="3" fontId="11" fillId="2" borderId="8" xfId="1" applyNumberFormat="1" applyFont="1" applyFill="1" applyBorder="1" applyAlignment="1">
      <alignment horizontal="center"/>
    </xf>
    <xf numFmtId="3" fontId="11" fillId="2" borderId="9" xfId="1" applyNumberFormat="1" applyFont="1" applyFill="1" applyBorder="1" applyAlignment="1">
      <alignment horizontal="center"/>
    </xf>
    <xf numFmtId="3" fontId="11" fillId="2" borderId="6" xfId="1" applyNumberFormat="1" applyFont="1" applyFill="1" applyBorder="1" applyAlignment="1">
      <alignment horizontal="center"/>
    </xf>
    <xf numFmtId="3" fontId="11" fillId="2" borderId="0" xfId="1" applyNumberFormat="1" applyFont="1" applyFill="1" applyBorder="1" applyAlignment="1">
      <alignment horizontal="center"/>
    </xf>
    <xf numFmtId="3" fontId="5" fillId="3" borderId="15" xfId="1" applyNumberFormat="1" applyFont="1" applyFill="1" applyBorder="1" applyAlignment="1">
      <alignment horizontal="center" vertical="distributed"/>
    </xf>
    <xf numFmtId="3" fontId="5" fillId="3" borderId="9" xfId="1" applyNumberFormat="1" applyFont="1" applyFill="1" applyBorder="1" applyAlignment="1">
      <alignment horizontal="center"/>
    </xf>
    <xf numFmtId="3" fontId="4" fillId="0" borderId="0" xfId="1" applyNumberFormat="1" applyFont="1" applyAlignment="1">
      <alignment horizontal="center"/>
    </xf>
    <xf numFmtId="3" fontId="5" fillId="0" borderId="1" xfId="1" applyNumberFormat="1" applyFont="1" applyBorder="1" applyAlignment="1">
      <alignment horizontal="center"/>
    </xf>
    <xf numFmtId="3" fontId="5" fillId="0" borderId="0" xfId="1" applyNumberFormat="1" applyFont="1" applyBorder="1" applyAlignment="1">
      <alignment horizontal="center"/>
    </xf>
    <xf numFmtId="3" fontId="4" fillId="0" borderId="4" xfId="1" applyNumberFormat="1" applyFont="1" applyBorder="1" applyAlignment="1">
      <alignment horizontal="center"/>
    </xf>
    <xf numFmtId="3" fontId="11" fillId="2" borderId="14" xfId="1" applyNumberFormat="1" applyFont="1" applyFill="1" applyBorder="1" applyAlignment="1">
      <alignment horizontal="center"/>
    </xf>
    <xf numFmtId="3" fontId="4" fillId="0" borderId="0" xfId="1" applyNumberFormat="1" applyFont="1" applyBorder="1" applyAlignment="1">
      <alignment horizontal="center"/>
    </xf>
    <xf numFmtId="3" fontId="5" fillId="0" borderId="0" xfId="1" applyNumberFormat="1" applyFont="1" applyAlignment="1">
      <alignment horizontal="center"/>
    </xf>
    <xf numFmtId="3" fontId="12" fillId="0" borderId="0" xfId="0" applyNumberFormat="1" applyFont="1" applyAlignment="1">
      <alignment horizontal="center"/>
    </xf>
    <xf numFmtId="3" fontId="11" fillId="2" borderId="15" xfId="1" applyNumberFormat="1" applyFont="1" applyFill="1" applyBorder="1" applyAlignment="1">
      <alignment horizontal="left"/>
    </xf>
    <xf numFmtId="3" fontId="11" fillId="2" borderId="16" xfId="1" applyNumberFormat="1" applyFont="1" applyFill="1" applyBorder="1" applyAlignment="1">
      <alignment horizontal="center"/>
    </xf>
    <xf numFmtId="3" fontId="11" fillId="2" borderId="8" xfId="1" applyNumberFormat="1" applyFont="1" applyFill="1" applyBorder="1" applyAlignment="1">
      <alignment horizontal="center" vertical="distributed"/>
    </xf>
    <xf numFmtId="3" fontId="5" fillId="3" borderId="15" xfId="1" applyNumberFormat="1" applyFont="1" applyFill="1" applyBorder="1" applyAlignment="1">
      <alignment horizontal="left"/>
    </xf>
    <xf numFmtId="3" fontId="5" fillId="3" borderId="16" xfId="1" applyNumberFormat="1" applyFont="1" applyFill="1" applyBorder="1" applyAlignment="1">
      <alignment horizontal="center"/>
    </xf>
    <xf numFmtId="3" fontId="5" fillId="3" borderId="9" xfId="1" applyNumberFormat="1" applyFont="1" applyFill="1" applyBorder="1" applyAlignment="1">
      <alignment horizontal="center" vertical="distributed"/>
    </xf>
    <xf numFmtId="3" fontId="5" fillId="0" borderId="4" xfId="1" applyNumberFormat="1" applyFont="1" applyBorder="1" applyAlignment="1">
      <alignment horizontal="right"/>
    </xf>
    <xf numFmtId="0" fontId="5" fillId="0" borderId="0" xfId="1" applyFont="1" applyFill="1" applyBorder="1" applyAlignment="1">
      <alignment horizontal="center"/>
    </xf>
    <xf numFmtId="3" fontId="14" fillId="2" borderId="20" xfId="1" applyNumberFormat="1" applyFont="1" applyFill="1" applyBorder="1" applyAlignment="1">
      <alignment horizontal="center"/>
    </xf>
    <xf numFmtId="3" fontId="14" fillId="2" borderId="18" xfId="1" applyNumberFormat="1" applyFont="1" applyFill="1" applyBorder="1" applyAlignment="1">
      <alignment horizontal="left"/>
    </xf>
    <xf numFmtId="3" fontId="14" fillId="2" borderId="18" xfId="1" applyNumberFormat="1" applyFont="1" applyFill="1" applyBorder="1" applyAlignment="1">
      <alignment horizontal="center"/>
    </xf>
    <xf numFmtId="3" fontId="14" fillId="2" borderId="18" xfId="1" applyNumberFormat="1" applyFont="1" applyFill="1" applyBorder="1" applyAlignment="1">
      <alignment horizontal="right"/>
    </xf>
    <xf numFmtId="0" fontId="11" fillId="2" borderId="11" xfId="1" applyFont="1" applyFill="1" applyBorder="1" applyAlignment="1">
      <alignment horizontal="center"/>
    </xf>
    <xf numFmtId="3" fontId="14" fillId="2" borderId="15" xfId="1" applyNumberFormat="1" applyFont="1" applyFill="1" applyBorder="1" applyAlignment="1">
      <alignment horizontal="center" vertical="distributed"/>
    </xf>
    <xf numFmtId="3" fontId="4" fillId="3" borderId="18" xfId="1" applyNumberFormat="1" applyFont="1" applyFill="1" applyBorder="1" applyAlignment="1">
      <alignment horizontal="left"/>
    </xf>
    <xf numFmtId="3" fontId="4" fillId="3" borderId="18" xfId="1" applyNumberFormat="1" applyFont="1" applyFill="1" applyBorder="1" applyAlignment="1">
      <alignment horizontal="center"/>
    </xf>
    <xf numFmtId="3" fontId="4" fillId="3" borderId="18" xfId="1" applyNumberFormat="1" applyFont="1" applyFill="1" applyBorder="1" applyAlignment="1">
      <alignment horizontal="right"/>
    </xf>
    <xf numFmtId="3" fontId="4" fillId="3" borderId="19" xfId="1" applyNumberFormat="1" applyFont="1" applyFill="1" applyBorder="1" applyAlignment="1">
      <alignment horizontal="center"/>
    </xf>
    <xf numFmtId="3" fontId="14" fillId="2" borderId="24" xfId="1" applyNumberFormat="1" applyFont="1" applyFill="1" applyBorder="1" applyAlignment="1">
      <alignment horizontal="center" vertical="distributed"/>
    </xf>
    <xf numFmtId="3" fontId="4" fillId="3" borderId="22" xfId="1" applyNumberFormat="1" applyFont="1" applyFill="1" applyBorder="1" applyAlignment="1">
      <alignment horizontal="center" vertical="distributed"/>
    </xf>
    <xf numFmtId="3" fontId="4" fillId="3" borderId="9" xfId="1" applyNumberFormat="1" applyFont="1" applyFill="1" applyBorder="1" applyAlignment="1">
      <alignment horizontal="center" vertical="distributed"/>
    </xf>
    <xf numFmtId="3" fontId="5" fillId="3" borderId="23" xfId="1" applyNumberFormat="1" applyFont="1" applyFill="1" applyBorder="1" applyAlignment="1">
      <alignment horizontal="center" vertical="distributed" textRotation="180" wrapText="1" justifyLastLine="1"/>
    </xf>
    <xf numFmtId="3" fontId="14" fillId="2" borderId="0" xfId="1" applyNumberFormat="1" applyFont="1" applyFill="1" applyBorder="1" applyAlignment="1">
      <alignment horizontal="center"/>
    </xf>
    <xf numFmtId="3" fontId="14" fillId="2" borderId="22" xfId="1" applyNumberFormat="1" applyFont="1" applyFill="1" applyBorder="1" applyAlignment="1">
      <alignment horizontal="left"/>
    </xf>
    <xf numFmtId="3" fontId="14" fillId="2" borderId="20" xfId="1" applyNumberFormat="1" applyFont="1" applyFill="1" applyBorder="1" applyAlignment="1">
      <alignment horizontal="right"/>
    </xf>
    <xf numFmtId="3" fontId="4" fillId="3" borderId="22" xfId="1" applyNumberFormat="1" applyFont="1" applyFill="1" applyBorder="1" applyAlignment="1">
      <alignment horizontal="left"/>
    </xf>
    <xf numFmtId="3" fontId="4" fillId="3" borderId="19" xfId="1" applyNumberFormat="1" applyFont="1" applyFill="1" applyBorder="1" applyAlignment="1">
      <alignment horizontal="right"/>
    </xf>
    <xf numFmtId="3" fontId="11" fillId="2" borderId="21" xfId="1" applyNumberFormat="1" applyFont="1" applyFill="1" applyBorder="1" applyAlignment="1">
      <alignment horizontal="center" vertical="distributed" textRotation="180" wrapText="1" justifyLastLine="1"/>
    </xf>
    <xf numFmtId="3" fontId="5" fillId="3" borderId="26" xfId="1" applyNumberFormat="1" applyFont="1" applyFill="1" applyBorder="1" applyAlignment="1">
      <alignment horizontal="center" vertical="distributed" textRotation="180" wrapText="1" justifyLastLine="1"/>
    </xf>
    <xf numFmtId="4" fontId="17" fillId="0" borderId="25" xfId="0" applyNumberFormat="1" applyFont="1" applyFill="1" applyBorder="1" applyAlignment="1" applyProtection="1">
      <alignment horizontal="right" vertical="center" wrapText="1"/>
    </xf>
    <xf numFmtId="0" fontId="5" fillId="0" borderId="10" xfId="1" applyNumberFormat="1" applyFont="1" applyFill="1" applyBorder="1"/>
    <xf numFmtId="4" fontId="11" fillId="2" borderId="14" xfId="1" applyNumberFormat="1" applyFont="1" applyFill="1" applyBorder="1" applyAlignment="1">
      <alignment horizontal="center" vertical="distributed"/>
    </xf>
    <xf numFmtId="4" fontId="5" fillId="3" borderId="15" xfId="1" applyNumberFormat="1" applyFont="1" applyFill="1" applyBorder="1" applyAlignment="1">
      <alignment horizontal="center" vertical="distributed"/>
    </xf>
    <xf numFmtId="4" fontId="5" fillId="3" borderId="0" xfId="1" applyNumberFormat="1" applyFont="1" applyFill="1" applyBorder="1" applyAlignment="1">
      <alignment horizontal="center" vertical="distributed"/>
    </xf>
    <xf numFmtId="3" fontId="14" fillId="2" borderId="15" xfId="1" applyNumberFormat="1" applyFont="1" applyFill="1" applyBorder="1" applyAlignment="1">
      <alignment horizontal="center" vertical="center" wrapText="1"/>
    </xf>
    <xf numFmtId="3" fontId="11" fillId="2" borderId="21" xfId="1" applyNumberFormat="1" applyFont="1" applyFill="1" applyBorder="1" applyAlignment="1">
      <alignment horizontal="center" vertical="center" textRotation="180" wrapText="1"/>
    </xf>
    <xf numFmtId="3" fontId="4" fillId="0" borderId="0" xfId="1" applyNumberFormat="1" applyFont="1" applyAlignment="1">
      <alignment vertical="center"/>
    </xf>
    <xf numFmtId="3" fontId="5" fillId="0" borderId="0" xfId="1" applyNumberFormat="1" applyFont="1" applyAlignment="1">
      <alignment horizontal="right" vertical="center"/>
    </xf>
    <xf numFmtId="3" fontId="5" fillId="0" borderId="0" xfId="1" applyNumberFormat="1" applyFont="1" applyAlignment="1">
      <alignment vertical="center"/>
    </xf>
    <xf numFmtId="3" fontId="5" fillId="0" borderId="1" xfId="1" applyNumberFormat="1" applyFont="1" applyBorder="1" applyAlignment="1">
      <alignment vertical="center"/>
    </xf>
    <xf numFmtId="3" fontId="5" fillId="0" borderId="1" xfId="1" applyNumberFormat="1" applyFont="1" applyBorder="1" applyAlignment="1">
      <alignment horizontal="right" vertical="center"/>
    </xf>
    <xf numFmtId="3" fontId="5" fillId="0" borderId="0" xfId="1" applyNumberFormat="1" applyFont="1" applyBorder="1" applyAlignment="1">
      <alignment vertical="center"/>
    </xf>
    <xf numFmtId="3" fontId="5" fillId="0" borderId="0" xfId="1" applyNumberFormat="1" applyFont="1" applyBorder="1" applyAlignment="1">
      <alignment horizontal="right" vertical="center"/>
    </xf>
    <xf numFmtId="3" fontId="5" fillId="0" borderId="10" xfId="1" applyNumberFormat="1" applyFont="1" applyBorder="1" applyAlignment="1">
      <alignment vertical="center"/>
    </xf>
    <xf numFmtId="3" fontId="4" fillId="0" borderId="3" xfId="1" applyNumberFormat="1" applyFont="1" applyBorder="1" applyAlignment="1">
      <alignment vertical="center"/>
    </xf>
    <xf numFmtId="3" fontId="5" fillId="0" borderId="3" xfId="1" applyNumberFormat="1" applyFont="1" applyBorder="1" applyAlignment="1">
      <alignment horizontal="right" vertical="center"/>
    </xf>
    <xf numFmtId="3" fontId="5" fillId="0" borderId="3" xfId="1" applyNumberFormat="1" applyFont="1" applyBorder="1" applyAlignment="1">
      <alignment vertical="center"/>
    </xf>
    <xf numFmtId="3" fontId="5" fillId="0" borderId="4" xfId="1" applyNumberFormat="1" applyFont="1" applyBorder="1" applyAlignment="1">
      <alignment vertical="center"/>
    </xf>
    <xf numFmtId="3" fontId="14" fillId="2" borderId="24" xfId="1" applyNumberFormat="1" applyFont="1" applyFill="1" applyBorder="1" applyAlignment="1">
      <alignment horizontal="center" vertical="center"/>
    </xf>
    <xf numFmtId="3" fontId="14" fillId="2" borderId="20" xfId="1" applyNumberFormat="1" applyFont="1" applyFill="1" applyBorder="1" applyAlignment="1">
      <alignment horizontal="center" vertical="center"/>
    </xf>
    <xf numFmtId="3" fontId="14" fillId="2" borderId="18" xfId="1" applyNumberFormat="1" applyFont="1" applyFill="1" applyBorder="1" applyAlignment="1">
      <alignment horizontal="left" vertical="center"/>
    </xf>
    <xf numFmtId="3" fontId="14" fillId="2" borderId="18" xfId="1" applyNumberFormat="1" applyFont="1" applyFill="1" applyBorder="1" applyAlignment="1">
      <alignment horizontal="center" vertical="center"/>
    </xf>
    <xf numFmtId="3" fontId="14" fillId="2" borderId="18" xfId="1" applyNumberFormat="1" applyFont="1" applyFill="1" applyBorder="1" applyAlignment="1">
      <alignment horizontal="right" vertical="center"/>
    </xf>
    <xf numFmtId="3" fontId="14" fillId="2" borderId="22" xfId="1" applyNumberFormat="1" applyFont="1" applyFill="1" applyBorder="1" applyAlignment="1">
      <alignment horizontal="center" vertical="center"/>
    </xf>
    <xf numFmtId="3" fontId="14" fillId="2" borderId="0" xfId="1" applyNumberFormat="1" applyFont="1" applyFill="1" applyBorder="1" applyAlignment="1">
      <alignment horizontal="center" vertical="center"/>
    </xf>
    <xf numFmtId="3" fontId="5" fillId="0" borderId="6" xfId="1" applyNumberFormat="1" applyFont="1" applyBorder="1" applyAlignment="1">
      <alignment horizontal="right" vertical="center"/>
    </xf>
    <xf numFmtId="3" fontId="5" fillId="3" borderId="0" xfId="1" applyNumberFormat="1" applyFont="1" applyFill="1" applyAlignment="1">
      <alignment vertical="center"/>
    </xf>
    <xf numFmtId="3" fontId="5" fillId="3" borderId="0" xfId="1" applyNumberFormat="1" applyFont="1" applyFill="1" applyAlignment="1">
      <alignment horizontal="right" vertical="center"/>
    </xf>
    <xf numFmtId="3" fontId="4" fillId="0" borderId="0" xfId="1" applyNumberFormat="1" applyFont="1" applyBorder="1" applyAlignment="1">
      <alignment vertical="center"/>
    </xf>
    <xf numFmtId="3" fontId="4" fillId="3" borderId="9" xfId="1" applyNumberFormat="1" applyFont="1" applyFill="1" applyBorder="1" applyAlignment="1">
      <alignment horizontal="center" vertical="center"/>
    </xf>
    <xf numFmtId="3" fontId="4" fillId="3" borderId="19" xfId="1" applyNumberFormat="1" applyFont="1" applyFill="1" applyBorder="1" applyAlignment="1">
      <alignment horizontal="center" vertical="center"/>
    </xf>
    <xf numFmtId="3" fontId="4" fillId="3" borderId="18" xfId="1" applyNumberFormat="1" applyFont="1" applyFill="1" applyBorder="1" applyAlignment="1">
      <alignment horizontal="left" vertical="center"/>
    </xf>
    <xf numFmtId="3" fontId="4" fillId="3" borderId="18" xfId="1" applyNumberFormat="1" applyFont="1" applyFill="1" applyBorder="1" applyAlignment="1">
      <alignment horizontal="center" vertical="center"/>
    </xf>
    <xf numFmtId="3" fontId="4" fillId="3" borderId="18" xfId="1" applyNumberFormat="1" applyFont="1" applyFill="1" applyBorder="1" applyAlignment="1">
      <alignment horizontal="right" vertical="center"/>
    </xf>
    <xf numFmtId="3" fontId="4" fillId="3" borderId="22" xfId="1" applyNumberFormat="1" applyFont="1" applyFill="1" applyBorder="1" applyAlignment="1">
      <alignment horizontal="center" vertical="center"/>
    </xf>
    <xf numFmtId="3" fontId="5" fillId="3" borderId="23" xfId="1" applyNumberFormat="1" applyFont="1" applyFill="1" applyBorder="1" applyAlignment="1">
      <alignment horizontal="center" vertical="center" textRotation="180" wrapText="1"/>
    </xf>
    <xf numFmtId="3" fontId="5" fillId="3" borderId="0" xfId="1" applyNumberFormat="1" applyFont="1" applyFill="1" applyBorder="1" applyAlignment="1">
      <alignment horizontal="center" vertical="center"/>
    </xf>
    <xf numFmtId="3" fontId="5" fillId="3" borderId="0" xfId="1" applyNumberFormat="1" applyFont="1" applyFill="1" applyAlignment="1">
      <alignment horizontal="center" vertical="center"/>
    </xf>
    <xf numFmtId="3" fontId="5" fillId="0" borderId="0" xfId="1" applyNumberFormat="1" applyFont="1" applyFill="1" applyAlignment="1">
      <alignment horizontal="right" vertical="center"/>
    </xf>
    <xf numFmtId="3" fontId="12" fillId="0" borderId="0" xfId="0" applyNumberFormat="1" applyFont="1" applyAlignment="1">
      <alignment vertical="center"/>
    </xf>
    <xf numFmtId="3" fontId="12" fillId="0" borderId="0" xfId="0" applyNumberFormat="1" applyFont="1" applyAlignment="1">
      <alignment horizontal="right" vertical="center"/>
    </xf>
    <xf numFmtId="3" fontId="4" fillId="3" borderId="0" xfId="1" applyNumberFormat="1" applyFont="1" applyFill="1" applyBorder="1" applyAlignment="1">
      <alignment horizontal="center" vertical="center"/>
    </xf>
    <xf numFmtId="3" fontId="4" fillId="3" borderId="15" xfId="1" applyNumberFormat="1" applyFont="1" applyFill="1" applyBorder="1" applyAlignment="1">
      <alignment horizontal="center" vertical="center"/>
    </xf>
    <xf numFmtId="3" fontId="4" fillId="3" borderId="22" xfId="1" applyNumberFormat="1" applyFont="1" applyFill="1" applyBorder="1" applyAlignment="1">
      <alignment horizontal="center" vertical="center" wrapText="1"/>
    </xf>
    <xf numFmtId="3" fontId="5" fillId="3" borderId="26" xfId="1" applyNumberFormat="1" applyFont="1" applyFill="1" applyBorder="1" applyAlignment="1">
      <alignment horizontal="center" vertical="center" textRotation="180" wrapText="1"/>
    </xf>
    <xf numFmtId="3" fontId="5" fillId="3" borderId="27" xfId="1" applyNumberFormat="1" applyFont="1" applyFill="1" applyBorder="1" applyAlignment="1">
      <alignment horizontal="center" vertical="center"/>
    </xf>
    <xf numFmtId="3" fontId="14" fillId="2" borderId="9" xfId="1" applyNumberFormat="1" applyFont="1" applyFill="1" applyBorder="1" applyAlignment="1">
      <alignment horizontal="center" vertical="center"/>
    </xf>
    <xf numFmtId="3" fontId="4" fillId="0" borderId="3" xfId="1" applyNumberFormat="1" applyFont="1" applyBorder="1" applyAlignment="1">
      <alignment horizontal="right"/>
    </xf>
    <xf numFmtId="3" fontId="4" fillId="0" borderId="0" xfId="1" applyNumberFormat="1" applyFont="1" applyBorder="1" applyAlignment="1">
      <alignment horizontal="right"/>
    </xf>
    <xf numFmtId="3" fontId="5" fillId="3" borderId="0" xfId="1" applyNumberFormat="1" applyFont="1" applyFill="1" applyBorder="1" applyAlignment="1">
      <alignment horizontal="right" vertical="distributed"/>
    </xf>
    <xf numFmtId="3" fontId="5" fillId="0" borderId="4" xfId="1" applyNumberFormat="1" applyFont="1" applyBorder="1" applyAlignment="1">
      <alignment horizontal="right" vertical="center"/>
    </xf>
    <xf numFmtId="3" fontId="5" fillId="3" borderId="0" xfId="1" applyNumberFormat="1" applyFont="1" applyFill="1" applyBorder="1" applyAlignment="1">
      <alignment horizontal="right" vertical="center"/>
    </xf>
    <xf numFmtId="0" fontId="12" fillId="0" borderId="0" xfId="0" applyFont="1" applyFill="1"/>
    <xf numFmtId="3" fontId="5" fillId="0" borderId="0" xfId="1" applyNumberFormat="1" applyFont="1" applyFill="1" applyBorder="1" applyAlignment="1">
      <alignment horizontal="right"/>
    </xf>
    <xf numFmtId="3" fontId="4" fillId="0" borderId="0" xfId="1" applyNumberFormat="1" applyFont="1" applyFill="1" applyBorder="1" applyAlignment="1">
      <alignment horizontal="right"/>
    </xf>
    <xf numFmtId="3" fontId="5" fillId="0" borderId="0" xfId="1" applyNumberFormat="1" applyFont="1" applyFill="1" applyBorder="1" applyAlignment="1">
      <alignment horizontal="right" vertical="center"/>
    </xf>
    <xf numFmtId="3" fontId="5"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0" fontId="12" fillId="0" borderId="0" xfId="0" applyFont="1" applyFill="1" applyBorder="1" applyAlignment="1">
      <alignment horizontal="right" vertical="center" wrapText="1"/>
    </xf>
    <xf numFmtId="4" fontId="5" fillId="0" borderId="10" xfId="1" applyNumberFormat="1" applyFont="1" applyBorder="1"/>
    <xf numFmtId="4" fontId="5" fillId="0" borderId="4" xfId="1" applyNumberFormat="1" applyFont="1" applyBorder="1"/>
    <xf numFmtId="4" fontId="11" fillId="2" borderId="9" xfId="1" applyNumberFormat="1" applyFont="1" applyFill="1" applyBorder="1" applyAlignment="1">
      <alignment horizontal="center"/>
    </xf>
    <xf numFmtId="4" fontId="5" fillId="3" borderId="9" xfId="1" applyNumberFormat="1" applyFont="1" applyFill="1" applyBorder="1" applyAlignment="1">
      <alignment horizontal="center"/>
    </xf>
    <xf numFmtId="4" fontId="5" fillId="3" borderId="0" xfId="1" applyNumberFormat="1" applyFont="1" applyFill="1" applyAlignment="1">
      <alignment horizontal="center"/>
    </xf>
    <xf numFmtId="4" fontId="5" fillId="0" borderId="0" xfId="1" applyNumberFormat="1" applyFont="1" applyFill="1" applyAlignment="1">
      <alignment horizontal="right"/>
    </xf>
    <xf numFmtId="0" fontId="1" fillId="0" borderId="28" xfId="1" applyBorder="1"/>
    <xf numFmtId="0" fontId="0" fillId="0" borderId="28" xfId="0" applyBorder="1" applyAlignment="1">
      <alignment horizontal="right"/>
    </xf>
    <xf numFmtId="0" fontId="12" fillId="0" borderId="28" xfId="0" applyFont="1" applyBorder="1" applyAlignment="1">
      <alignment horizontal="right"/>
    </xf>
    <xf numFmtId="0" fontId="5" fillId="0" borderId="30" xfId="1" applyFont="1" applyBorder="1"/>
    <xf numFmtId="0" fontId="1" fillId="0" borderId="31" xfId="1" applyBorder="1"/>
    <xf numFmtId="0" fontId="1" fillId="0" borderId="30" xfId="1" applyBorder="1"/>
    <xf numFmtId="0" fontId="4" fillId="0" borderId="28" xfId="1" applyFont="1" applyBorder="1"/>
    <xf numFmtId="0" fontId="5" fillId="0" borderId="32" xfId="1" applyFont="1" applyFill="1" applyBorder="1" applyAlignment="1">
      <alignment horizontal="right"/>
    </xf>
    <xf numFmtId="0" fontId="12" fillId="0" borderId="30" xfId="0" applyFont="1" applyBorder="1"/>
    <xf numFmtId="0" fontId="11" fillId="2" borderId="7" xfId="1" applyFont="1" applyFill="1" applyBorder="1" applyAlignment="1">
      <alignment horizontal="left"/>
    </xf>
    <xf numFmtId="0" fontId="9" fillId="0" borderId="31" xfId="1" applyFont="1" applyBorder="1"/>
    <xf numFmtId="0" fontId="5" fillId="0" borderId="28" xfId="1" applyFont="1" applyBorder="1"/>
    <xf numFmtId="0" fontId="10" fillId="0" borderId="33" xfId="1" applyFont="1" applyBorder="1"/>
    <xf numFmtId="0" fontId="10" fillId="0" borderId="6" xfId="1" applyFont="1" applyBorder="1"/>
    <xf numFmtId="0" fontId="10" fillId="0" borderId="15" xfId="1" applyFont="1" applyBorder="1"/>
    <xf numFmtId="0" fontId="5" fillId="0" borderId="28" xfId="1" applyFont="1" applyBorder="1" applyAlignment="1">
      <alignment horizontal="right"/>
    </xf>
    <xf numFmtId="1" fontId="5" fillId="0" borderId="28" xfId="1" applyNumberFormat="1" applyFont="1" applyBorder="1" applyAlignment="1">
      <alignment horizontal="right"/>
    </xf>
    <xf numFmtId="1" fontId="12" fillId="0" borderId="28" xfId="0" applyNumberFormat="1" applyFont="1" applyBorder="1" applyAlignment="1">
      <alignment horizontal="right"/>
    </xf>
    <xf numFmtId="1" fontId="19" fillId="0" borderId="28" xfId="1" applyNumberFormat="1" applyFont="1" applyBorder="1" applyAlignment="1">
      <alignment horizontal="right"/>
    </xf>
    <xf numFmtId="0" fontId="19" fillId="0" borderId="28" xfId="1" applyFont="1" applyBorder="1" applyAlignment="1">
      <alignment horizontal="right"/>
    </xf>
    <xf numFmtId="0" fontId="20" fillId="0" borderId="28" xfId="0" applyFont="1" applyBorder="1" applyAlignment="1">
      <alignment horizontal="right"/>
    </xf>
    <xf numFmtId="0" fontId="21" fillId="0" borderId="28" xfId="0" applyFont="1" applyBorder="1" applyAlignment="1">
      <alignment horizontal="right"/>
    </xf>
    <xf numFmtId="4" fontId="12" fillId="0" borderId="28" xfId="0" applyNumberFormat="1" applyFont="1" applyBorder="1"/>
    <xf numFmtId="4" fontId="5" fillId="0" borderId="28" xfId="1" applyNumberFormat="1" applyFont="1" applyBorder="1"/>
    <xf numFmtId="0" fontId="1" fillId="0" borderId="28" xfId="1" applyBorder="1" applyAlignment="1">
      <alignment horizontal="right"/>
    </xf>
    <xf numFmtId="0" fontId="21" fillId="0" borderId="29" xfId="0" applyFont="1" applyBorder="1" applyAlignment="1">
      <alignment horizontal="right"/>
    </xf>
    <xf numFmtId="4" fontId="12" fillId="0" borderId="0" xfId="0" applyNumberFormat="1" applyFont="1" applyBorder="1" applyAlignment="1">
      <alignment horizontal="right"/>
    </xf>
    <xf numFmtId="0" fontId="0" fillId="0" borderId="0" xfId="0" applyAlignment="1">
      <alignment horizontal="right"/>
    </xf>
    <xf numFmtId="0" fontId="5" fillId="0" borderId="28" xfId="0" applyFont="1" applyBorder="1" applyAlignment="1">
      <alignment horizontal="right"/>
    </xf>
    <xf numFmtId="0" fontId="19" fillId="0" borderId="28" xfId="0" applyFont="1" applyBorder="1" applyAlignment="1">
      <alignment horizontal="right"/>
    </xf>
    <xf numFmtId="0" fontId="13" fillId="0" borderId="28" xfId="0" applyFont="1" applyBorder="1"/>
    <xf numFmtId="1" fontId="12" fillId="0" borderId="28" xfId="0" applyNumberFormat="1" applyFont="1" applyBorder="1"/>
    <xf numFmtId="3" fontId="12" fillId="0" borderId="28" xfId="0" applyNumberFormat="1" applyFont="1" applyBorder="1"/>
    <xf numFmtId="3" fontId="12" fillId="0" borderId="28" xfId="0" applyNumberFormat="1" applyFont="1" applyFill="1" applyBorder="1"/>
    <xf numFmtId="0" fontId="12" fillId="0" borderId="28" xfId="0" applyFont="1" applyBorder="1"/>
    <xf numFmtId="3" fontId="5" fillId="3" borderId="23" xfId="1" applyNumberFormat="1" applyFont="1" applyFill="1" applyBorder="1" applyAlignment="1">
      <alignment horizontal="center" vertical="center" textRotation="180" wrapText="1" justifyLastLine="1"/>
    </xf>
    <xf numFmtId="3" fontId="11" fillId="2" borderId="21" xfId="1" applyNumberFormat="1" applyFont="1" applyFill="1" applyBorder="1" applyAlignment="1">
      <alignment horizontal="center" vertical="center" textRotation="180" wrapText="1" justifyLastLine="1"/>
    </xf>
    <xf numFmtId="0" fontId="16" fillId="0" borderId="28" xfId="6" applyFont="1" applyFill="1" applyBorder="1" applyAlignment="1">
      <alignment horizontal="right" wrapText="1"/>
    </xf>
    <xf numFmtId="0" fontId="17" fillId="0" borderId="28" xfId="0" applyFont="1" applyFill="1" applyBorder="1" applyAlignment="1" applyProtection="1">
      <alignment horizontal="right" vertical="center" wrapText="1"/>
    </xf>
    <xf numFmtId="4" fontId="17" fillId="0" borderId="28" xfId="0" applyNumberFormat="1" applyFont="1" applyFill="1" applyBorder="1" applyAlignment="1" applyProtection="1">
      <alignment horizontal="right" vertical="center" wrapText="1"/>
    </xf>
    <xf numFmtId="3" fontId="17" fillId="0" borderId="28" xfId="0" applyNumberFormat="1" applyFont="1" applyFill="1" applyBorder="1" applyAlignment="1" applyProtection="1">
      <alignment horizontal="right" vertical="center" wrapText="1"/>
    </xf>
    <xf numFmtId="3" fontId="5" fillId="0" borderId="28" xfId="1" applyNumberFormat="1" applyFont="1" applyBorder="1"/>
    <xf numFmtId="0" fontId="18" fillId="0" borderId="28" xfId="0" applyFont="1" applyFill="1" applyBorder="1" applyAlignment="1">
      <alignment horizontal="right" vertical="center" wrapText="1"/>
    </xf>
    <xf numFmtId="0" fontId="12" fillId="0" borderId="28" xfId="0" applyFont="1" applyFill="1" applyBorder="1" applyAlignment="1">
      <alignment horizontal="right" vertical="center" wrapText="1"/>
    </xf>
    <xf numFmtId="3" fontId="12" fillId="0" borderId="28" xfId="0" applyNumberFormat="1" applyFont="1" applyFill="1" applyBorder="1" applyAlignment="1">
      <alignment horizontal="right" vertical="center" wrapText="1"/>
    </xf>
    <xf numFmtId="0" fontId="5" fillId="0" borderId="28" xfId="1" applyNumberFormat="1" applyFont="1" applyBorder="1" applyAlignment="1">
      <alignment horizontal="right"/>
    </xf>
    <xf numFmtId="0" fontId="17" fillId="4" borderId="28" xfId="0" applyFont="1" applyFill="1" applyBorder="1" applyAlignment="1" applyProtection="1">
      <alignment horizontal="right" vertical="center" wrapText="1"/>
    </xf>
    <xf numFmtId="0" fontId="22" fillId="4" borderId="28" xfId="0" applyNumberFormat="1" applyFont="1" applyFill="1" applyBorder="1" applyAlignment="1" applyProtection="1">
      <alignment horizontal="right" vertical="center" wrapText="1"/>
    </xf>
    <xf numFmtId="1" fontId="22" fillId="4" borderId="28" xfId="0" applyNumberFormat="1" applyFont="1" applyFill="1" applyBorder="1" applyAlignment="1" applyProtection="1">
      <alignment horizontal="right" vertical="center" wrapText="1"/>
    </xf>
    <xf numFmtId="0" fontId="17" fillId="4" borderId="28" xfId="0" applyNumberFormat="1" applyFont="1" applyFill="1" applyBorder="1" applyAlignment="1" applyProtection="1">
      <alignment horizontal="right" vertical="center" wrapText="1"/>
    </xf>
    <xf numFmtId="1" fontId="17" fillId="4" borderId="28" xfId="0" applyNumberFormat="1" applyFont="1" applyFill="1" applyBorder="1" applyAlignment="1" applyProtection="1">
      <alignment horizontal="right" vertical="center" wrapText="1"/>
    </xf>
    <xf numFmtId="0" fontId="22" fillId="4" borderId="28" xfId="0" applyFont="1" applyFill="1" applyBorder="1" applyAlignment="1" applyProtection="1">
      <alignment horizontal="right" vertical="center" wrapText="1"/>
    </xf>
    <xf numFmtId="0" fontId="17" fillId="4" borderId="28" xfId="0" applyFont="1" applyFill="1" applyBorder="1" applyAlignment="1" applyProtection="1">
      <alignment vertical="center" wrapText="1"/>
    </xf>
    <xf numFmtId="0" fontId="12" fillId="0" borderId="28" xfId="0" applyFont="1" applyBorder="1" applyAlignment="1"/>
    <xf numFmtId="0" fontId="22" fillId="0" borderId="28" xfId="0" applyFont="1" applyFill="1" applyBorder="1" applyAlignment="1" applyProtection="1">
      <alignment horizontal="right" vertical="center" wrapText="1"/>
    </xf>
    <xf numFmtId="0" fontId="17" fillId="0" borderId="28" xfId="0" applyFont="1" applyFill="1" applyBorder="1" applyAlignment="1" applyProtection="1">
      <alignment vertical="center" wrapText="1"/>
    </xf>
    <xf numFmtId="0" fontId="22" fillId="0" borderId="28" xfId="0" applyFont="1" applyFill="1" applyBorder="1" applyAlignment="1" applyProtection="1">
      <alignment vertical="center" wrapText="1"/>
    </xf>
    <xf numFmtId="0" fontId="23" fillId="0" borderId="28" xfId="6" applyFont="1" applyFill="1" applyBorder="1" applyAlignment="1">
      <alignment horizontal="right" wrapText="1"/>
    </xf>
    <xf numFmtId="4" fontId="17" fillId="0" borderId="34" xfId="0" applyNumberFormat="1" applyFont="1" applyFill="1" applyBorder="1" applyAlignment="1" applyProtection="1">
      <alignment horizontal="right" vertical="center" wrapText="1"/>
    </xf>
    <xf numFmtId="0" fontId="18" fillId="0" borderId="28" xfId="0" applyFont="1" applyBorder="1" applyAlignment="1">
      <alignment horizontal="right" vertical="center" wrapText="1"/>
    </xf>
    <xf numFmtId="0" fontId="18" fillId="0" borderId="28" xfId="0" applyFont="1" applyFill="1" applyBorder="1" applyAlignment="1">
      <alignment horizontal="right" vertical="center" wrapText="1" indent="1"/>
    </xf>
    <xf numFmtId="0" fontId="12" fillId="0" borderId="28" xfId="0" applyFont="1" applyFill="1" applyBorder="1" applyAlignment="1">
      <alignment horizontal="right" vertical="center" wrapText="1" indent="1"/>
    </xf>
    <xf numFmtId="0" fontId="11" fillId="2" borderId="35" xfId="1" applyFont="1" applyFill="1" applyBorder="1" applyAlignment="1">
      <alignment horizontal="center"/>
    </xf>
    <xf numFmtId="0" fontId="11" fillId="2" borderId="24" xfId="1" applyFont="1" applyFill="1" applyBorder="1" applyAlignment="1">
      <alignment horizontal="center"/>
    </xf>
    <xf numFmtId="0" fontId="5" fillId="0" borderId="28" xfId="1" applyFont="1" applyBorder="1" applyAlignment="1">
      <alignment horizontal="center"/>
    </xf>
    <xf numFmtId="0" fontId="5" fillId="0" borderId="0" xfId="1" applyFont="1" applyFill="1" applyBorder="1"/>
    <xf numFmtId="0" fontId="1" fillId="0" borderId="0" xfId="1" applyFill="1" applyBorder="1" applyAlignment="1">
      <alignment horizontal="right"/>
    </xf>
    <xf numFmtId="0" fontId="5" fillId="0" borderId="0" xfId="2" applyFont="1" applyFill="1" applyBorder="1"/>
    <xf numFmtId="0" fontId="5" fillId="0" borderId="0" xfId="2" applyFill="1" applyBorder="1" applyAlignment="1">
      <alignment horizontal="right"/>
    </xf>
    <xf numFmtId="0" fontId="21" fillId="0" borderId="0" xfId="0" applyFont="1" applyFill="1" applyBorder="1" applyAlignment="1">
      <alignment horizontal="right"/>
    </xf>
    <xf numFmtId="0" fontId="0" fillId="0" borderId="0" xfId="0" applyFill="1" applyBorder="1" applyAlignment="1">
      <alignment horizontal="right"/>
    </xf>
    <xf numFmtId="0" fontId="4" fillId="0" borderId="0" xfId="1" applyFont="1" applyFill="1" applyBorder="1"/>
    <xf numFmtId="0" fontId="12" fillId="0" borderId="0" xfId="0" applyFont="1" applyFill="1" applyBorder="1"/>
    <xf numFmtId="0" fontId="5" fillId="0" borderId="0" xfId="1" applyFont="1" applyFill="1" applyBorder="1" applyAlignment="1">
      <alignment horizontal="right"/>
    </xf>
    <xf numFmtId="0" fontId="25" fillId="0" borderId="0" xfId="4" applyFont="1" applyAlignment="1" applyProtection="1"/>
    <xf numFmtId="0" fontId="26" fillId="0" borderId="0" xfId="0" applyFont="1"/>
    <xf numFmtId="0" fontId="24" fillId="0" borderId="0" xfId="0" applyFont="1"/>
    <xf numFmtId="0" fontId="28" fillId="0" borderId="0" xfId="4" applyFont="1" applyAlignment="1" applyProtection="1"/>
    <xf numFmtId="0" fontId="29" fillId="0" borderId="0" xfId="4" applyFont="1" applyAlignment="1" applyProtection="1"/>
    <xf numFmtId="0" fontId="30" fillId="0" borderId="0" xfId="0" applyFont="1"/>
    <xf numFmtId="0" fontId="31" fillId="0" borderId="0" xfId="4" applyFont="1" applyAlignment="1" applyProtection="1"/>
    <xf numFmtId="0" fontId="32" fillId="0" borderId="0" xfId="0" applyFont="1"/>
    <xf numFmtId="0" fontId="8" fillId="0" borderId="0" xfId="4" applyNumberFormat="1" applyFill="1" applyBorder="1" applyAlignment="1" applyProtection="1">
      <alignment horizontal="right"/>
      <protection locked="0"/>
    </xf>
    <xf numFmtId="1" fontId="8" fillId="0" borderId="0" xfId="4" applyNumberFormat="1" applyFill="1" applyBorder="1" applyAlignment="1" applyProtection="1">
      <alignment horizontal="right"/>
      <protection locked="0"/>
    </xf>
    <xf numFmtId="0" fontId="1" fillId="5" borderId="0" xfId="1" applyFill="1" applyBorder="1"/>
    <xf numFmtId="0" fontId="1" fillId="6" borderId="0" xfId="1" applyFill="1" applyBorder="1"/>
    <xf numFmtId="0" fontId="33" fillId="6" borderId="0" xfId="1" applyFont="1" applyFill="1" applyBorder="1"/>
    <xf numFmtId="0" fontId="7" fillId="5" borderId="0" xfId="1" applyFont="1" applyFill="1" applyBorder="1" applyAlignment="1" applyProtection="1">
      <protection locked="0"/>
    </xf>
    <xf numFmtId="0" fontId="1" fillId="5" borderId="0" xfId="1" applyFill="1" applyBorder="1" applyProtection="1">
      <protection locked="0"/>
    </xf>
    <xf numFmtId="0" fontId="3" fillId="5" borderId="0" xfId="1" applyFont="1" applyFill="1" applyBorder="1"/>
    <xf numFmtId="0" fontId="5" fillId="5" borderId="0" xfId="1" applyFont="1" applyFill="1" applyBorder="1"/>
    <xf numFmtId="0" fontId="1" fillId="6" borderId="0" xfId="1" applyFill="1" applyBorder="1" applyProtection="1">
      <protection locked="0"/>
    </xf>
    <xf numFmtId="0" fontId="5" fillId="0" borderId="0" xfId="1" applyFont="1" applyBorder="1" applyAlignment="1">
      <alignment horizontal="center"/>
    </xf>
    <xf numFmtId="0" fontId="9" fillId="0" borderId="36" xfId="1" applyFont="1" applyBorder="1"/>
    <xf numFmtId="0" fontId="11" fillId="2" borderId="15" xfId="1" applyFont="1" applyFill="1" applyBorder="1" applyAlignment="1">
      <alignment horizontal="right"/>
    </xf>
    <xf numFmtId="0" fontId="1" fillId="0" borderId="36" xfId="1" applyBorder="1"/>
    <xf numFmtId="3" fontId="11" fillId="2" borderId="9" xfId="1" applyNumberFormat="1" applyFont="1" applyFill="1" applyBorder="1" applyAlignment="1">
      <alignment horizontal="center" vertical="center"/>
    </xf>
    <xf numFmtId="3" fontId="5" fillId="3" borderId="9" xfId="1" applyNumberFormat="1" applyFont="1" applyFill="1" applyBorder="1" applyAlignment="1">
      <alignment horizontal="center" vertical="center"/>
    </xf>
    <xf numFmtId="2" fontId="5" fillId="0" borderId="0" xfId="1" applyNumberFormat="1" applyFont="1"/>
    <xf numFmtId="2" fontId="5" fillId="0" borderId="1" xfId="1" applyNumberFormat="1" applyFont="1" applyBorder="1"/>
    <xf numFmtId="2" fontId="5" fillId="0" borderId="0" xfId="1" applyNumberFormat="1" applyFont="1" applyBorder="1"/>
    <xf numFmtId="2" fontId="5" fillId="0" borderId="10" xfId="1" applyNumberFormat="1" applyFont="1" applyBorder="1"/>
    <xf numFmtId="2" fontId="5" fillId="0" borderId="4" xfId="1" applyNumberFormat="1" applyFont="1" applyBorder="1"/>
    <xf numFmtId="2" fontId="11" fillId="2" borderId="9" xfId="1" applyNumberFormat="1" applyFont="1" applyFill="1" applyBorder="1" applyAlignment="1">
      <alignment horizontal="center"/>
    </xf>
    <xf numFmtId="2" fontId="5" fillId="3" borderId="9" xfId="1" applyNumberFormat="1" applyFont="1" applyFill="1" applyBorder="1" applyAlignment="1">
      <alignment horizontal="center"/>
    </xf>
    <xf numFmtId="2" fontId="5" fillId="3" borderId="0" xfId="1" applyNumberFormat="1" applyFont="1" applyFill="1" applyAlignment="1">
      <alignment horizontal="center"/>
    </xf>
    <xf numFmtId="2" fontId="5" fillId="0" borderId="0" xfId="1" applyNumberFormat="1" applyFont="1" applyAlignment="1">
      <alignment horizontal="right"/>
    </xf>
    <xf numFmtId="2" fontId="17" fillId="0" borderId="28" xfId="0" applyNumberFormat="1" applyFont="1" applyFill="1" applyBorder="1" applyAlignment="1" applyProtection="1">
      <alignment horizontal="right" vertical="center" wrapText="1"/>
    </xf>
    <xf numFmtId="2" fontId="5" fillId="0" borderId="0" xfId="1" applyNumberFormat="1" applyFont="1" applyFill="1" applyAlignment="1">
      <alignment horizontal="right"/>
    </xf>
    <xf numFmtId="4" fontId="4" fillId="0" borderId="0" xfId="1" applyNumberFormat="1" applyFont="1" applyAlignment="1">
      <alignment horizontal="right"/>
    </xf>
    <xf numFmtId="4" fontId="5" fillId="0" borderId="1" xfId="1" applyNumberFormat="1" applyFont="1" applyBorder="1" applyAlignment="1">
      <alignment horizontal="right"/>
    </xf>
    <xf numFmtId="4" fontId="5" fillId="0" borderId="0" xfId="1" applyNumberFormat="1" applyFont="1" applyBorder="1" applyAlignment="1">
      <alignment horizontal="right"/>
    </xf>
    <xf numFmtId="4" fontId="4" fillId="0" borderId="3" xfId="1" applyNumberFormat="1" applyFont="1" applyBorder="1" applyAlignment="1">
      <alignment horizontal="right"/>
    </xf>
    <xf numFmtId="4" fontId="5" fillId="3" borderId="0" xfId="1" applyNumberFormat="1" applyFont="1" applyFill="1" applyAlignment="1">
      <alignment horizontal="right"/>
    </xf>
    <xf numFmtId="4" fontId="4" fillId="0" borderId="0" xfId="1" applyNumberFormat="1" applyFont="1" applyBorder="1" applyAlignment="1">
      <alignment horizontal="right"/>
    </xf>
    <xf numFmtId="4" fontId="5" fillId="3" borderId="15" xfId="1" applyNumberFormat="1" applyFont="1" applyFill="1" applyBorder="1" applyAlignment="1">
      <alignment horizontal="right" vertical="distributed"/>
    </xf>
    <xf numFmtId="4" fontId="5" fillId="3" borderId="0" xfId="1" applyNumberFormat="1" applyFont="1" applyFill="1" applyBorder="1" applyAlignment="1">
      <alignment horizontal="right" vertical="distributed"/>
    </xf>
    <xf numFmtId="4" fontId="5" fillId="0" borderId="28"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4" fontId="5" fillId="0" borderId="28" xfId="0" applyNumberFormat="1" applyFont="1" applyBorder="1" applyAlignment="1">
      <alignment horizontal="right" vertical="center" wrapText="1"/>
    </xf>
    <xf numFmtId="4" fontId="5" fillId="0" borderId="0" xfId="0" applyNumberFormat="1" applyFont="1" applyAlignment="1">
      <alignment horizontal="right"/>
    </xf>
    <xf numFmtId="4" fontId="5" fillId="0" borderId="17" xfId="6" applyNumberFormat="1" applyFont="1" applyFill="1" applyBorder="1" applyAlignment="1">
      <alignment horizontal="right" wrapText="1"/>
    </xf>
    <xf numFmtId="4" fontId="5" fillId="0" borderId="0" xfId="1" applyNumberFormat="1" applyFont="1" applyAlignment="1">
      <alignment horizontal="right" vertical="center"/>
    </xf>
    <xf numFmtId="4" fontId="5" fillId="0" borderId="1" xfId="1" applyNumberFormat="1" applyFont="1" applyBorder="1" applyAlignment="1">
      <alignment horizontal="right" vertical="center"/>
    </xf>
    <xf numFmtId="4" fontId="5" fillId="0" borderId="0" xfId="1" applyNumberFormat="1" applyFont="1" applyBorder="1" applyAlignment="1">
      <alignment horizontal="right" vertical="center"/>
    </xf>
    <xf numFmtId="4" fontId="5" fillId="0" borderId="4" xfId="1" applyNumberFormat="1" applyFont="1" applyBorder="1" applyAlignment="1">
      <alignment horizontal="right" vertical="center"/>
    </xf>
    <xf numFmtId="4" fontId="11" fillId="2" borderId="9" xfId="1" applyNumberFormat="1" applyFont="1" applyFill="1" applyBorder="1" applyAlignment="1">
      <alignment horizontal="right" vertical="center"/>
    </xf>
    <xf numFmtId="4" fontId="5" fillId="3" borderId="0" xfId="1" applyNumberFormat="1" applyFont="1" applyFill="1" applyAlignment="1">
      <alignment horizontal="right" vertical="center"/>
    </xf>
    <xf numFmtId="4" fontId="5" fillId="3" borderId="9" xfId="1" applyNumberFormat="1" applyFont="1" applyFill="1" applyBorder="1" applyAlignment="1">
      <alignment horizontal="right" vertical="center"/>
    </xf>
    <xf numFmtId="4" fontId="5" fillId="3" borderId="0" xfId="1" applyNumberFormat="1" applyFont="1" applyFill="1" applyBorder="1" applyAlignment="1">
      <alignment horizontal="right" vertical="center"/>
    </xf>
    <xf numFmtId="4" fontId="5" fillId="0" borderId="0" xfId="1" applyNumberFormat="1" applyFont="1" applyFill="1" applyAlignment="1">
      <alignment horizontal="right" vertical="center"/>
    </xf>
    <xf numFmtId="4" fontId="5" fillId="0" borderId="0" xfId="0" applyNumberFormat="1" applyFont="1" applyAlignment="1">
      <alignment horizontal="right" vertical="center"/>
    </xf>
    <xf numFmtId="4" fontId="5" fillId="0" borderId="17" xfId="6" applyNumberFormat="1" applyFont="1" applyFill="1" applyBorder="1" applyAlignment="1">
      <alignment horizontal="right" vertical="center" wrapText="1"/>
    </xf>
    <xf numFmtId="0" fontId="6" fillId="0" borderId="0" xfId="1" applyFont="1" applyFill="1" applyBorder="1"/>
    <xf numFmtId="0" fontId="6" fillId="0" borderId="0" xfId="1" applyFont="1" applyFill="1" applyBorder="1" applyAlignment="1"/>
    <xf numFmtId="0" fontId="4" fillId="0" borderId="0" xfId="1" applyFont="1" applyFill="1" applyBorder="1" applyAlignment="1"/>
    <xf numFmtId="0" fontId="2" fillId="0" borderId="0" xfId="1" applyFont="1" applyFill="1" applyBorder="1" applyAlignment="1"/>
    <xf numFmtId="0" fontId="34" fillId="0" borderId="0" xfId="0" applyFont="1"/>
    <xf numFmtId="0" fontId="35" fillId="0" borderId="0" xfId="0" applyFont="1"/>
    <xf numFmtId="0" fontId="36" fillId="0" borderId="0" xfId="0" applyFont="1"/>
    <xf numFmtId="0" fontId="36" fillId="0" borderId="0" xfId="4" applyFont="1" applyAlignment="1" applyProtection="1"/>
    <xf numFmtId="0" fontId="37" fillId="0" borderId="0" xfId="0" applyFont="1"/>
    <xf numFmtId="0" fontId="38" fillId="0" borderId="0" xfId="4" applyFont="1" applyAlignment="1" applyProtection="1"/>
    <xf numFmtId="0" fontId="10" fillId="0" borderId="0" xfId="4" applyFont="1" applyAlignment="1" applyProtection="1"/>
    <xf numFmtId="0" fontId="38" fillId="0" borderId="0" xfId="0" applyFont="1"/>
    <xf numFmtId="0" fontId="7" fillId="0" borderId="0" xfId="1" applyFont="1" applyAlignment="1">
      <alignment vertical="center"/>
    </xf>
    <xf numFmtId="0" fontId="0" fillId="0" borderId="0" xfId="0" applyAlignment="1">
      <alignment vertical="center"/>
    </xf>
    <xf numFmtId="0" fontId="10" fillId="0" borderId="0" xfId="1" applyFont="1" applyAlignment="1">
      <alignment vertical="center"/>
    </xf>
    <xf numFmtId="0" fontId="11" fillId="0" borderId="0" xfId="1" applyFont="1" applyFill="1" applyAlignment="1">
      <alignment horizontal="center"/>
    </xf>
    <xf numFmtId="0" fontId="39" fillId="0" borderId="0" xfId="0" applyFont="1"/>
    <xf numFmtId="0" fontId="12" fillId="0" borderId="0" xfId="0" applyFont="1" applyBorder="1" applyAlignment="1">
      <alignment horizontal="right"/>
    </xf>
    <xf numFmtId="0" fontId="19" fillId="0" borderId="0" xfId="1" applyFont="1" applyBorder="1" applyAlignment="1">
      <alignment horizontal="right"/>
    </xf>
    <xf numFmtId="0" fontId="20" fillId="0" borderId="0" xfId="0" applyFont="1" applyBorder="1" applyAlignment="1">
      <alignment horizontal="right"/>
    </xf>
    <xf numFmtId="0" fontId="5" fillId="0" borderId="28" xfId="1" applyNumberFormat="1" applyFont="1" applyBorder="1"/>
    <xf numFmtId="0" fontId="20" fillId="0" borderId="37" xfId="0" applyFont="1" applyBorder="1" applyAlignment="1">
      <alignment horizontal="right"/>
    </xf>
    <xf numFmtId="1" fontId="12" fillId="0" borderId="37" xfId="0" applyNumberFormat="1" applyFont="1" applyBorder="1" applyAlignment="1">
      <alignment horizontal="right"/>
    </xf>
    <xf numFmtId="0" fontId="12" fillId="0" borderId="37" xfId="0" applyFont="1" applyBorder="1" applyAlignment="1">
      <alignment horizontal="right"/>
    </xf>
    <xf numFmtId="1" fontId="5" fillId="0" borderId="28" xfId="1" applyNumberFormat="1" applyFont="1" applyBorder="1"/>
    <xf numFmtId="4" fontId="17" fillId="0" borderId="0" xfId="0" applyNumberFormat="1" applyFont="1" applyFill="1" applyBorder="1" applyAlignment="1" applyProtection="1">
      <alignment horizontal="right" vertical="center" wrapText="1"/>
    </xf>
    <xf numFmtId="0" fontId="17" fillId="4" borderId="0" xfId="0" applyFont="1" applyFill="1" applyBorder="1" applyAlignment="1" applyProtection="1">
      <alignment horizontal="right" vertical="center" wrapText="1"/>
    </xf>
    <xf numFmtId="0" fontId="22" fillId="4" borderId="0" xfId="0" applyFont="1" applyFill="1" applyBorder="1" applyAlignment="1" applyProtection="1">
      <alignment horizontal="right" vertical="center" wrapText="1"/>
    </xf>
    <xf numFmtId="0" fontId="22" fillId="0" borderId="0" xfId="0" applyFont="1" applyFill="1" applyBorder="1" applyAlignment="1" applyProtection="1">
      <alignment horizontal="right" vertical="center" wrapText="1"/>
    </xf>
    <xf numFmtId="0" fontId="17" fillId="0" borderId="0" xfId="0" applyFont="1" applyFill="1" applyBorder="1" applyAlignment="1" applyProtection="1">
      <alignment vertical="center" wrapText="1"/>
    </xf>
    <xf numFmtId="0" fontId="17" fillId="4" borderId="0" xfId="0" applyFont="1" applyFill="1" applyBorder="1" applyAlignment="1" applyProtection="1">
      <alignment vertical="center" wrapText="1"/>
    </xf>
    <xf numFmtId="2" fontId="12" fillId="0" borderId="0" xfId="0" applyNumberFormat="1" applyFont="1" applyAlignment="1">
      <alignment horizontal="right"/>
    </xf>
    <xf numFmtId="4" fontId="12" fillId="0" borderId="0" xfId="0" applyNumberFormat="1" applyFont="1" applyBorder="1"/>
    <xf numFmtId="3" fontId="1" fillId="0" borderId="1" xfId="1" applyNumberFormat="1" applyFont="1" applyBorder="1"/>
    <xf numFmtId="3" fontId="1" fillId="0" borderId="1" xfId="1" applyNumberFormat="1" applyFont="1" applyBorder="1" applyAlignment="1">
      <alignment horizontal="right"/>
    </xf>
    <xf numFmtId="3" fontId="1" fillId="0" borderId="0" xfId="1" applyNumberFormat="1" applyFont="1" applyBorder="1"/>
    <xf numFmtId="3" fontId="1" fillId="0" borderId="0" xfId="1" applyNumberFormat="1" applyFont="1" applyBorder="1" applyAlignment="1">
      <alignment horizontal="right"/>
    </xf>
    <xf numFmtId="3" fontId="1" fillId="0" borderId="0" xfId="1" applyNumberFormat="1" applyFont="1"/>
    <xf numFmtId="3" fontId="1" fillId="0" borderId="0" xfId="1" applyNumberFormat="1" applyFont="1" applyAlignment="1">
      <alignment horizontal="right"/>
    </xf>
    <xf numFmtId="3" fontId="1" fillId="0" borderId="10" xfId="1" applyNumberFormat="1" applyFont="1" applyBorder="1"/>
    <xf numFmtId="3" fontId="1" fillId="0" borderId="3" xfId="1" applyNumberFormat="1" applyFont="1" applyBorder="1" applyAlignment="1">
      <alignment horizontal="right"/>
    </xf>
    <xf numFmtId="3" fontId="1" fillId="0" borderId="3" xfId="1" applyNumberFormat="1" applyFont="1" applyBorder="1"/>
    <xf numFmtId="3" fontId="1" fillId="0" borderId="4" xfId="1" applyNumberFormat="1" applyFont="1" applyBorder="1"/>
    <xf numFmtId="3" fontId="14" fillId="2" borderId="16" xfId="1" applyNumberFormat="1" applyFont="1" applyFill="1" applyBorder="1" applyAlignment="1">
      <alignment horizontal="center" vertical="distributed"/>
    </xf>
    <xf numFmtId="3" fontId="14" fillId="2" borderId="0" xfId="1" applyNumberFormat="1" applyFont="1" applyFill="1" applyBorder="1" applyAlignment="1">
      <alignment horizontal="center" vertical="distributed"/>
    </xf>
    <xf numFmtId="0" fontId="1" fillId="0" borderId="0" xfId="1" applyFont="1" applyFill="1" applyAlignment="1">
      <alignment horizontal="center"/>
    </xf>
    <xf numFmtId="0" fontId="1" fillId="0" borderId="0" xfId="1" applyFont="1"/>
    <xf numFmtId="3" fontId="1" fillId="0" borderId="6" xfId="1" applyNumberFormat="1" applyFont="1" applyBorder="1" applyAlignment="1">
      <alignment horizontal="right"/>
    </xf>
    <xf numFmtId="0" fontId="1" fillId="3" borderId="0" xfId="1" applyFont="1" applyFill="1"/>
    <xf numFmtId="3" fontId="1" fillId="3" borderId="0" xfId="1" applyNumberFormat="1" applyFont="1" applyFill="1"/>
    <xf numFmtId="3" fontId="1" fillId="3" borderId="0" xfId="1" applyNumberFormat="1" applyFont="1" applyFill="1" applyAlignment="1">
      <alignment horizontal="right"/>
    </xf>
    <xf numFmtId="0" fontId="1" fillId="0" borderId="0" xfId="1" applyFont="1" applyBorder="1"/>
    <xf numFmtId="3" fontId="1" fillId="3" borderId="0" xfId="1" applyNumberFormat="1" applyFont="1" applyFill="1" applyBorder="1" applyAlignment="1">
      <alignment horizontal="center" vertical="distributed"/>
    </xf>
    <xf numFmtId="3" fontId="1" fillId="3" borderId="0" xfId="1" applyNumberFormat="1" applyFont="1" applyFill="1" applyAlignment="1">
      <alignment horizontal="center"/>
    </xf>
    <xf numFmtId="3" fontId="1" fillId="3" borderId="0" xfId="1" applyNumberFormat="1" applyFont="1" applyFill="1" applyBorder="1" applyAlignment="1">
      <alignment horizontal="center"/>
    </xf>
    <xf numFmtId="3" fontId="1" fillId="0" borderId="0" xfId="1" applyNumberFormat="1" applyFont="1" applyFill="1" applyAlignment="1">
      <alignment horizontal="right"/>
    </xf>
    <xf numFmtId="0" fontId="12" fillId="0" borderId="0" xfId="0" applyFont="1" applyAlignment="1">
      <alignment vertical="center"/>
    </xf>
    <xf numFmtId="0" fontId="17" fillId="0" borderId="0" xfId="0" applyFont="1"/>
    <xf numFmtId="4" fontId="12" fillId="0" borderId="28" xfId="0" applyNumberFormat="1" applyFont="1" applyFill="1" applyBorder="1"/>
    <xf numFmtId="0" fontId="12" fillId="7" borderId="0" xfId="0" applyFont="1" applyFill="1"/>
    <xf numFmtId="0" fontId="1" fillId="0" borderId="0" xfId="1" applyFont="1" applyFill="1"/>
    <xf numFmtId="0" fontId="19" fillId="0" borderId="0" xfId="0" applyFont="1" applyBorder="1" applyAlignment="1">
      <alignment horizontal="right"/>
    </xf>
    <xf numFmtId="0" fontId="5" fillId="0" borderId="0" xfId="0" applyFont="1" applyBorder="1" applyAlignment="1">
      <alignment horizontal="right"/>
    </xf>
    <xf numFmtId="0" fontId="19" fillId="0" borderId="28" xfId="0" applyFont="1" applyFill="1" applyBorder="1" applyAlignment="1">
      <alignment horizontal="right"/>
    </xf>
    <xf numFmtId="0" fontId="20" fillId="0" borderId="28" xfId="0" applyFont="1" applyFill="1" applyBorder="1" applyAlignment="1">
      <alignment horizontal="right"/>
    </xf>
    <xf numFmtId="3" fontId="12" fillId="7" borderId="28" xfId="0" applyNumberFormat="1" applyFont="1" applyFill="1" applyBorder="1"/>
    <xf numFmtId="0" fontId="5" fillId="7" borderId="0" xfId="1" applyFont="1" applyFill="1"/>
    <xf numFmtId="3" fontId="17" fillId="0" borderId="25" xfId="0" applyNumberFormat="1" applyFont="1" applyFill="1" applyBorder="1" applyAlignment="1" applyProtection="1">
      <alignment horizontal="right" vertical="center" wrapText="1"/>
    </xf>
    <xf numFmtId="2" fontId="17" fillId="0" borderId="25" xfId="0" applyNumberFormat="1" applyFont="1" applyFill="1" applyBorder="1" applyAlignment="1" applyProtection="1">
      <alignment horizontal="right" vertical="center" wrapText="1"/>
    </xf>
    <xf numFmtId="4" fontId="40" fillId="0" borderId="25" xfId="0" applyNumberFormat="1" applyFont="1" applyFill="1" applyBorder="1" applyAlignment="1" applyProtection="1">
      <alignment horizontal="right" vertical="center" wrapText="1"/>
    </xf>
    <xf numFmtId="0" fontId="17" fillId="0" borderId="25" xfId="0" applyFont="1" applyFill="1" applyBorder="1" applyAlignment="1" applyProtection="1">
      <alignment horizontal="right" vertical="center" wrapText="1"/>
    </xf>
    <xf numFmtId="3" fontId="17" fillId="0" borderId="29" xfId="0" applyNumberFormat="1" applyFont="1" applyFill="1" applyBorder="1" applyAlignment="1" applyProtection="1">
      <alignment horizontal="right" vertical="center" wrapText="1"/>
    </xf>
    <xf numFmtId="3" fontId="17" fillId="0" borderId="38" xfId="0" applyNumberFormat="1" applyFont="1" applyFill="1" applyBorder="1" applyAlignment="1" applyProtection="1">
      <alignment horizontal="right" vertical="center" wrapText="1"/>
    </xf>
    <xf numFmtId="0" fontId="1" fillId="7" borderId="0" xfId="1" applyFont="1" applyFill="1"/>
    <xf numFmtId="2" fontId="12" fillId="0" borderId="0" xfId="0" applyNumberFormat="1" applyFont="1" applyFill="1" applyAlignment="1">
      <alignment horizontal="right"/>
    </xf>
    <xf numFmtId="0" fontId="20" fillId="7" borderId="28" xfId="0" applyFont="1" applyFill="1" applyBorder="1" applyAlignment="1">
      <alignment horizontal="right"/>
    </xf>
    <xf numFmtId="0" fontId="12" fillId="7" borderId="28" xfId="0" applyFont="1" applyFill="1" applyBorder="1" applyAlignment="1">
      <alignment horizontal="right"/>
    </xf>
    <xf numFmtId="4" fontId="12" fillId="0" borderId="0" xfId="0" applyNumberFormat="1" applyFont="1" applyFill="1" applyAlignment="1">
      <alignment horizontal="right"/>
    </xf>
    <xf numFmtId="4" fontId="12" fillId="0" borderId="0" xfId="0" applyNumberFormat="1" applyFont="1" applyFill="1"/>
    <xf numFmtId="1" fontId="12" fillId="7" borderId="28" xfId="0" applyNumberFormat="1" applyFont="1" applyFill="1" applyBorder="1"/>
    <xf numFmtId="0" fontId="19" fillId="7" borderId="28" xfId="0" applyFont="1" applyFill="1" applyBorder="1" applyAlignment="1">
      <alignment horizontal="right"/>
    </xf>
    <xf numFmtId="1" fontId="12" fillId="0" borderId="28" xfId="0" applyNumberFormat="1" applyFont="1" applyFill="1" applyBorder="1"/>
    <xf numFmtId="4" fontId="12" fillId="7" borderId="0" xfId="0" applyNumberFormat="1" applyFont="1" applyFill="1" applyAlignment="1">
      <alignment horizontal="right"/>
    </xf>
    <xf numFmtId="4" fontId="12" fillId="7" borderId="28" xfId="0" applyNumberFormat="1" applyFont="1" applyFill="1" applyBorder="1"/>
    <xf numFmtId="0" fontId="12" fillId="7" borderId="0" xfId="0" applyFont="1" applyFill="1" applyAlignment="1">
      <alignment vertical="center"/>
    </xf>
    <xf numFmtId="4" fontId="12" fillId="7" borderId="0" xfId="0" applyNumberFormat="1" applyFont="1" applyFill="1"/>
    <xf numFmtId="0" fontId="39" fillId="7" borderId="0" xfId="0" applyFont="1" applyFill="1"/>
    <xf numFmtId="0" fontId="5" fillId="7" borderId="28" xfId="1" applyFont="1" applyFill="1" applyBorder="1" applyAlignment="1">
      <alignment horizontal="right"/>
    </xf>
    <xf numFmtId="0" fontId="0" fillId="7" borderId="0" xfId="0" applyFill="1"/>
    <xf numFmtId="0" fontId="1" fillId="7" borderId="0" xfId="1" applyFill="1"/>
    <xf numFmtId="4" fontId="17" fillId="7" borderId="28" xfId="0" applyNumberFormat="1" applyFont="1" applyFill="1" applyBorder="1" applyAlignment="1" applyProtection="1">
      <alignment horizontal="right" vertical="center" wrapText="1"/>
    </xf>
    <xf numFmtId="3" fontId="17" fillId="7" borderId="28" xfId="0" applyNumberFormat="1" applyFont="1" applyFill="1" applyBorder="1" applyAlignment="1" applyProtection="1">
      <alignment horizontal="right" vertical="center" wrapText="1"/>
    </xf>
    <xf numFmtId="4" fontId="5" fillId="7" borderId="28" xfId="0" applyNumberFormat="1" applyFont="1" applyFill="1" applyBorder="1" applyAlignment="1">
      <alignment horizontal="right" vertical="center" wrapText="1"/>
    </xf>
    <xf numFmtId="0" fontId="1" fillId="7" borderId="0" xfId="0" applyFont="1" applyFill="1"/>
    <xf numFmtId="2" fontId="5" fillId="3" borderId="0" xfId="1" applyNumberFormat="1" applyFont="1" applyFill="1" applyBorder="1" applyAlignment="1">
      <alignment horizontal="right" vertical="distributed"/>
    </xf>
    <xf numFmtId="2" fontId="12" fillId="0" borderId="0" xfId="0" applyNumberFormat="1" applyFont="1" applyFill="1" applyBorder="1" applyAlignment="1">
      <alignment horizontal="right" vertical="center" wrapText="1"/>
    </xf>
    <xf numFmtId="2" fontId="18" fillId="0" borderId="28" xfId="0" applyNumberFormat="1" applyFont="1" applyFill="1" applyBorder="1" applyAlignment="1">
      <alignment horizontal="right" vertical="center" wrapText="1"/>
    </xf>
    <xf numFmtId="2" fontId="12" fillId="0" borderId="28" xfId="0" applyNumberFormat="1" applyFont="1" applyFill="1" applyBorder="1" applyAlignment="1">
      <alignment horizontal="right" vertical="center" wrapText="1"/>
    </xf>
    <xf numFmtId="2" fontId="5" fillId="3" borderId="0" xfId="1" applyNumberFormat="1" applyFont="1" applyFill="1" applyBorder="1" applyAlignment="1">
      <alignment horizontal="right" vertical="center"/>
    </xf>
    <xf numFmtId="2" fontId="18" fillId="7" borderId="28" xfId="0" applyNumberFormat="1" applyFont="1" applyFill="1" applyBorder="1" applyAlignment="1">
      <alignment horizontal="right" vertical="center" wrapText="1"/>
    </xf>
    <xf numFmtId="4" fontId="18" fillId="0" borderId="28" xfId="0" applyNumberFormat="1" applyFont="1" applyFill="1" applyBorder="1" applyAlignment="1">
      <alignment horizontal="right" vertical="center" wrapText="1"/>
    </xf>
    <xf numFmtId="4" fontId="12" fillId="0" borderId="28" xfId="0" applyNumberFormat="1" applyFont="1" applyFill="1" applyBorder="1" applyAlignment="1">
      <alignment horizontal="right" vertical="center" wrapText="1"/>
    </xf>
    <xf numFmtId="0" fontId="8" fillId="7" borderId="0" xfId="4" applyNumberFormat="1" applyFill="1" applyBorder="1" applyAlignment="1" applyProtection="1">
      <alignment horizontal="right"/>
      <protection locked="0"/>
    </xf>
    <xf numFmtId="1" fontId="1" fillId="3" borderId="0" xfId="1" applyNumberFormat="1" applyFont="1" applyFill="1" applyBorder="1" applyAlignment="1">
      <alignment horizontal="center"/>
    </xf>
    <xf numFmtId="0" fontId="36" fillId="0" borderId="0" xfId="4" applyFont="1"/>
    <xf numFmtId="0" fontId="1" fillId="5" borderId="0" xfId="1" applyFill="1" applyBorder="1" applyAlignment="1">
      <alignment horizontal="center"/>
    </xf>
    <xf numFmtId="0" fontId="1" fillId="0" borderId="0" xfId="0" applyFont="1"/>
    <xf numFmtId="4" fontId="1" fillId="3" borderId="0" xfId="1" applyNumberFormat="1" applyFont="1" applyFill="1" applyBorder="1" applyAlignment="1">
      <alignment horizontal="center"/>
    </xf>
    <xf numFmtId="4" fontId="1" fillId="3" borderId="0" xfId="1" applyNumberFormat="1" applyFont="1" applyFill="1" applyBorder="1" applyAlignment="1">
      <alignment horizontal="center" vertical="center"/>
    </xf>
    <xf numFmtId="0" fontId="1" fillId="0" borderId="28" xfId="1" applyFont="1" applyBorder="1"/>
    <xf numFmtId="3" fontId="14" fillId="2" borderId="16" xfId="1" applyNumberFormat="1" applyFont="1" applyFill="1" applyBorder="1" applyAlignment="1">
      <alignment horizontal="center"/>
    </xf>
    <xf numFmtId="3" fontId="14" fillId="2" borderId="15" xfId="1" applyNumberFormat="1" applyFont="1" applyFill="1" applyBorder="1" applyAlignment="1">
      <alignment horizontal="center"/>
    </xf>
    <xf numFmtId="0" fontId="14" fillId="2" borderId="11" xfId="1" applyFont="1" applyFill="1" applyBorder="1" applyAlignment="1">
      <alignment horizontal="center" vertical="center" wrapText="1"/>
    </xf>
    <xf numFmtId="0" fontId="0" fillId="0" borderId="15" xfId="0" applyBorder="1" applyAlignment="1">
      <alignment horizontal="center" vertical="center" wrapText="1"/>
    </xf>
  </cellXfs>
  <cellStyles count="7">
    <cellStyle name="Hipervínculo" xfId="4" builtinId="8"/>
    <cellStyle name="Normal" xfId="0" builtinId="0"/>
    <cellStyle name="Normal 2" xfId="1"/>
    <cellStyle name="Normal 2 2" xfId="2"/>
    <cellStyle name="Normal_Hoja1" xfId="6"/>
    <cellStyle name="Porcentaje 3" xfId="3"/>
    <cellStyle name="Porcentaje 3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Archivos encuestados</c:v>
          </c:tx>
          <c:spPr>
            <a:solidFill>
              <a:schemeClr val="accent1">
                <a:alpha val="85000"/>
              </a:schemeClr>
            </a:solidFill>
            <a:ln w="9525" cap="flat" cmpd="sng" algn="ctr">
              <a:solidFill>
                <a:schemeClr val="lt1">
                  <a:alpha val="50000"/>
                </a:schemeClr>
              </a:solidFill>
              <a:round/>
            </a:ln>
            <a:effectLst/>
          </c:spPr>
          <c:invertIfNegative val="0"/>
          <c:dLbls>
            <c:dLbl>
              <c:idx val="0"/>
              <c:tx>
                <c:rich>
                  <a:bodyPr/>
                  <a:lstStyle/>
                  <a:p>
                    <a:r>
                      <a:rPr lang="en-US"/>
                      <a:t>125</a:t>
                    </a:r>
                  </a:p>
                </c:rich>
              </c:tx>
              <c:dLblPos val="in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DF0-4236-8883-0A94945F7ED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123</c:v>
              </c:pt>
            </c:numLit>
          </c:val>
          <c:extLst xmlns:c16r2="http://schemas.microsoft.com/office/drawing/2015/06/chart">
            <c:ext xmlns:c16="http://schemas.microsoft.com/office/drawing/2014/chart" uri="{C3380CC4-5D6E-409C-BE32-E72D297353CC}">
              <c16:uniqueId val="{00000000-AE08-4581-B1B4-8905E3D4146D}"/>
            </c:ext>
          </c:extLst>
        </c:ser>
        <c:ser>
          <c:idx val="1"/>
          <c:order val="1"/>
          <c:tx>
            <c:v>Encuestas recibidas</c:v>
          </c:tx>
          <c:spPr>
            <a:solidFill>
              <a:schemeClr val="accent2">
                <a:alpha val="85000"/>
              </a:schemeClr>
            </a:solidFill>
            <a:ln w="9525" cap="flat" cmpd="sng" algn="ctr">
              <a:solidFill>
                <a:schemeClr val="lt1">
                  <a:alpha val="50000"/>
                </a:schemeClr>
              </a:solidFill>
              <a:round/>
            </a:ln>
            <a:effectLst/>
          </c:spPr>
          <c:invertIfNegative val="0"/>
          <c:dLbls>
            <c:dLbl>
              <c:idx val="0"/>
              <c:tx>
                <c:rich>
                  <a:bodyPr/>
                  <a:lstStyle/>
                  <a:p>
                    <a:r>
                      <a:rPr lang="en-US"/>
                      <a:t>115</a:t>
                    </a:r>
                  </a:p>
                </c:rich>
              </c:tx>
              <c:dLblPos val="in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DF0-4236-8883-0A94945F7ED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112</c:v>
              </c:pt>
            </c:numLit>
          </c:val>
          <c:extLst xmlns:c16r2="http://schemas.microsoft.com/office/drawing/2015/06/chart">
            <c:ext xmlns:c16="http://schemas.microsoft.com/office/drawing/2014/chart" uri="{C3380CC4-5D6E-409C-BE32-E72D297353CC}">
              <c16:uniqueId val="{00000001-AE08-4581-B1B4-8905E3D4146D}"/>
            </c:ext>
          </c:extLst>
        </c:ser>
        <c:ser>
          <c:idx val="2"/>
          <c:order val="2"/>
          <c:tx>
            <c:v>Encuestas no recibidas</c:v>
          </c:tx>
          <c:spPr>
            <a:solidFill>
              <a:schemeClr val="accent3">
                <a:alpha val="85000"/>
              </a:schemeClr>
            </a:solidFill>
            <a:ln w="9525" cap="flat" cmpd="sng" algn="ctr">
              <a:solidFill>
                <a:schemeClr val="lt1">
                  <a:alpha val="50000"/>
                </a:schemeClr>
              </a:solidFill>
              <a:round/>
            </a:ln>
            <a:effectLst/>
          </c:spPr>
          <c:invertIfNegative val="0"/>
          <c:dLbls>
            <c:dLbl>
              <c:idx val="0"/>
              <c:tx>
                <c:rich>
                  <a:bodyPr/>
                  <a:lstStyle/>
                  <a:p>
                    <a:r>
                      <a:rPr lang="en-US"/>
                      <a:t>10</a:t>
                    </a:r>
                  </a:p>
                </c:rich>
              </c:tx>
              <c:dLblPos val="in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DF0-4236-8883-0A94945F7ED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c:v>
              </c:pt>
            </c:numLit>
          </c:val>
          <c:extLst xmlns:c16r2="http://schemas.microsoft.com/office/drawing/2015/06/chart">
            <c:ext xmlns:c16="http://schemas.microsoft.com/office/drawing/2014/chart" uri="{C3380CC4-5D6E-409C-BE32-E72D297353CC}">
              <c16:uniqueId val="{00000002-AE08-4581-B1B4-8905E3D4146D}"/>
            </c:ext>
          </c:extLst>
        </c:ser>
        <c:dLbls>
          <c:dLblPos val="inEnd"/>
          <c:showLegendKey val="0"/>
          <c:showVal val="1"/>
          <c:showCatName val="0"/>
          <c:showSerName val="0"/>
          <c:showPercent val="0"/>
          <c:showBubbleSize val="0"/>
        </c:dLbls>
        <c:gapWidth val="65"/>
        <c:axId val="46498096"/>
        <c:axId val="46499272"/>
      </c:barChart>
      <c:catAx>
        <c:axId val="46498096"/>
        <c:scaling>
          <c:orientation val="minMax"/>
        </c:scaling>
        <c:delete val="1"/>
        <c:axPos val="b"/>
        <c:majorTickMark val="none"/>
        <c:minorTickMark val="none"/>
        <c:tickLblPos val="nextTo"/>
        <c:crossAx val="46499272"/>
        <c:crosses val="autoZero"/>
        <c:auto val="1"/>
        <c:lblAlgn val="ctr"/>
        <c:lblOffset val="100"/>
        <c:noMultiLvlLbl val="0"/>
      </c:catAx>
      <c:valAx>
        <c:axId val="464992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64980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24BA-47B3-8F14-3AEB8B36604B}"/>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24BA-47B3-8F14-3AEB8B36604B}"/>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24BA-47B3-8F14-3AEB8B36604B}"/>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24BA-47B3-8F14-3AEB8B3660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17'!$C$13:$F$13</c:f>
              <c:strCache>
                <c:ptCount val="4"/>
                <c:pt idx="0">
                  <c:v>&lt;20</c:v>
                </c:pt>
                <c:pt idx="1">
                  <c:v>21-35</c:v>
                </c:pt>
                <c:pt idx="2">
                  <c:v>36-50</c:v>
                </c:pt>
                <c:pt idx="3">
                  <c:v>&gt;50</c:v>
                </c:pt>
              </c:strCache>
            </c:strRef>
          </c:cat>
          <c:val>
            <c:numRef>
              <c:f>'Tabla 17'!$C$16:$F$16</c:f>
              <c:numCache>
                <c:formatCode>General</c:formatCode>
                <c:ptCount val="4"/>
                <c:pt idx="0">
                  <c:v>13</c:v>
                </c:pt>
                <c:pt idx="1">
                  <c:v>75</c:v>
                </c:pt>
                <c:pt idx="2">
                  <c:v>12</c:v>
                </c:pt>
                <c:pt idx="3">
                  <c:v>4</c:v>
                </c:pt>
              </c:numCache>
            </c:numRef>
          </c:val>
          <c:extLst xmlns:c16r2="http://schemas.microsoft.com/office/drawing/2015/06/chart">
            <c:ext xmlns:c16="http://schemas.microsoft.com/office/drawing/2014/chart" uri="{C3380CC4-5D6E-409C-BE32-E72D297353CC}">
              <c16:uniqueId val="{00000008-24BA-47B3-8F14-3AEB8B36604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8715-40B7-8B4B-209057C3981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8715-40B7-8B4B-209057C398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18'!$C$13:$D$13</c:f>
              <c:strCache>
                <c:ptCount val="2"/>
                <c:pt idx="0">
                  <c:v>Mañana</c:v>
                </c:pt>
                <c:pt idx="1">
                  <c:v>Mañana y tarde</c:v>
                </c:pt>
              </c:strCache>
            </c:strRef>
          </c:cat>
          <c:val>
            <c:numRef>
              <c:f>'Tabla 18'!$C$16:$D$16</c:f>
              <c:numCache>
                <c:formatCode>General</c:formatCode>
                <c:ptCount val="2"/>
                <c:pt idx="0">
                  <c:v>98</c:v>
                </c:pt>
                <c:pt idx="1">
                  <c:v>17</c:v>
                </c:pt>
              </c:numCache>
            </c:numRef>
          </c:val>
          <c:extLst xmlns:c16r2="http://schemas.microsoft.com/office/drawing/2015/06/chart">
            <c:ext xmlns:c16="http://schemas.microsoft.com/office/drawing/2014/chart" uri="{C3380CC4-5D6E-409C-BE32-E72D297353CC}">
              <c16:uniqueId val="{00000004-8715-40B7-8B4B-209057C3981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0640152043193391E-2"/>
          <c:w val="0.97688468419216856"/>
          <c:h val="0.53178163710638193"/>
        </c:manualLayout>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19'!$C$13:$U$14</c:f>
              <c:multiLvlStrCache>
                <c:ptCount val="19"/>
                <c:lvl>
                  <c:pt idx="0">
                    <c:v>lectura</c:v>
                  </c:pt>
                  <c:pt idx="1">
                    <c:v> especiales</c:v>
                  </c:pt>
                  <c:pt idx="2">
                    <c:v> reservados</c:v>
                  </c:pt>
                  <c:pt idx="4">
                    <c:v>restauración</c:v>
                  </c:pt>
                  <c:pt idx="5">
                    <c:v> fotográfico</c:v>
                  </c:pt>
                  <c:pt idx="6">
                    <c:v> reprografía</c:v>
                  </c:pt>
                  <c:pt idx="8">
                    <c:v> digital</c:v>
                  </c:pt>
                  <c:pt idx="9">
                    <c:v> actos</c:v>
                  </c:pt>
                  <c:pt idx="10">
                    <c:v>exposiciones</c:v>
                  </c:pt>
                  <c:pt idx="11">
                    <c:v>didácticas</c:v>
                  </c:pt>
                  <c:pt idx="12">
                    <c:v>guiadas</c:v>
                  </c:pt>
                  <c:pt idx="13">
                    <c:v>/restaurante</c:v>
                  </c:pt>
                  <c:pt idx="15">
                    <c:v>público</c:v>
                  </c:pt>
                  <c:pt idx="16">
                    <c:v> discapacitados</c:v>
                  </c:pt>
                  <c:pt idx="17">
                    <c:v> a terceros</c:v>
                  </c:pt>
                  <c:pt idx="18">
                    <c:v>ambiental</c:v>
                  </c:pt>
                </c:lvl>
                <c:lvl>
                  <c:pt idx="0">
                    <c:v>Sala de</c:v>
                  </c:pt>
                  <c:pt idx="1">
                    <c:v>Soportes</c:v>
                  </c:pt>
                  <c:pt idx="2">
                    <c:v>Consulta</c:v>
                  </c:pt>
                  <c:pt idx="3">
                    <c:v>Biblioteca</c:v>
                  </c:pt>
                  <c:pt idx="4">
                    <c:v>Taller </c:v>
                  </c:pt>
                  <c:pt idx="5">
                    <c:v>Laboratorio</c:v>
                  </c:pt>
                  <c:pt idx="6">
                    <c:v>Taller</c:v>
                  </c:pt>
                  <c:pt idx="7">
                    <c:v>Microfilm</c:v>
                  </c:pt>
                  <c:pt idx="8">
                    <c:v>Reproducción</c:v>
                  </c:pt>
                  <c:pt idx="9">
                    <c:v>Salón de</c:v>
                  </c:pt>
                  <c:pt idx="10">
                    <c:v>Sala de </c:v>
                  </c:pt>
                  <c:pt idx="11">
                    <c:v>Actividades </c:v>
                  </c:pt>
                  <c:pt idx="12">
                    <c:v>Visitas </c:v>
                  </c:pt>
                  <c:pt idx="13">
                    <c:v>Cafetería</c:v>
                  </c:pt>
                  <c:pt idx="14">
                    <c:v>Tienda/librería</c:v>
                  </c:pt>
                  <c:pt idx="15">
                    <c:v>Aparcamiento</c:v>
                  </c:pt>
                  <c:pt idx="16">
                    <c:v>Acceso</c:v>
                  </c:pt>
                  <c:pt idx="17">
                    <c:v>Alquiler espacios</c:v>
                  </c:pt>
                  <c:pt idx="18">
                    <c:v>control </c:v>
                  </c:pt>
                </c:lvl>
              </c:multiLvlStrCache>
            </c:multiLvlStrRef>
          </c:cat>
          <c:val>
            <c:numRef>
              <c:f>'Tabla 19'!$C$17:$U$17</c:f>
              <c:numCache>
                <c:formatCode>General</c:formatCode>
                <c:ptCount val="19"/>
                <c:pt idx="0">
                  <c:v>72</c:v>
                </c:pt>
                <c:pt idx="1">
                  <c:v>9</c:v>
                </c:pt>
                <c:pt idx="2">
                  <c:v>2</c:v>
                </c:pt>
                <c:pt idx="3">
                  <c:v>55</c:v>
                </c:pt>
                <c:pt idx="4">
                  <c:v>6</c:v>
                </c:pt>
                <c:pt idx="5">
                  <c:v>2</c:v>
                </c:pt>
                <c:pt idx="6">
                  <c:v>16</c:v>
                </c:pt>
                <c:pt idx="7">
                  <c:v>4</c:v>
                </c:pt>
                <c:pt idx="8">
                  <c:v>15</c:v>
                </c:pt>
                <c:pt idx="9">
                  <c:v>21</c:v>
                </c:pt>
                <c:pt idx="10">
                  <c:v>13</c:v>
                </c:pt>
                <c:pt idx="11">
                  <c:v>6</c:v>
                </c:pt>
                <c:pt idx="12">
                  <c:v>35</c:v>
                </c:pt>
                <c:pt idx="13">
                  <c:v>11</c:v>
                </c:pt>
                <c:pt idx="14">
                  <c:v>4</c:v>
                </c:pt>
                <c:pt idx="15">
                  <c:v>14</c:v>
                </c:pt>
                <c:pt idx="16">
                  <c:v>44</c:v>
                </c:pt>
                <c:pt idx="17">
                  <c:v>2</c:v>
                </c:pt>
                <c:pt idx="18">
                  <c:v>65</c:v>
                </c:pt>
              </c:numCache>
            </c:numRef>
          </c:val>
          <c:extLst xmlns:c16r2="http://schemas.microsoft.com/office/drawing/2015/06/chart">
            <c:ext xmlns:c16="http://schemas.microsoft.com/office/drawing/2014/chart" uri="{C3380CC4-5D6E-409C-BE32-E72D297353CC}">
              <c16:uniqueId val="{00000000-8F13-4156-B4DD-E0C818586D55}"/>
            </c:ext>
          </c:extLst>
        </c:ser>
        <c:dLbls>
          <c:dLblPos val="inEnd"/>
          <c:showLegendKey val="0"/>
          <c:showVal val="1"/>
          <c:showCatName val="0"/>
          <c:showSerName val="0"/>
          <c:showPercent val="0"/>
          <c:showBubbleSize val="0"/>
        </c:dLbls>
        <c:gapWidth val="41"/>
        <c:axId val="250064520"/>
        <c:axId val="250068440"/>
      </c:barChart>
      <c:catAx>
        <c:axId val="250064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250068440"/>
        <c:crosses val="autoZero"/>
        <c:auto val="1"/>
        <c:lblAlgn val="ctr"/>
        <c:lblOffset val="100"/>
        <c:noMultiLvlLbl val="0"/>
      </c:catAx>
      <c:valAx>
        <c:axId val="250068440"/>
        <c:scaling>
          <c:orientation val="minMax"/>
        </c:scaling>
        <c:delete val="1"/>
        <c:axPos val="l"/>
        <c:numFmt formatCode="General" sourceLinked="1"/>
        <c:majorTickMark val="none"/>
        <c:minorTickMark val="none"/>
        <c:tickLblPos val="nextTo"/>
        <c:crossAx val="25006452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20'!$C$13:$K$14</c:f>
              <c:multiLvlStrCache>
                <c:ptCount val="9"/>
                <c:lvl>
                  <c:pt idx="0">
                    <c:v>digital</c:v>
                  </c:pt>
                  <c:pt idx="1">
                    <c:v> de microformas</c:v>
                  </c:pt>
                  <c:pt idx="2">
                    <c:v>de imagen en movimiento</c:v>
                  </c:pt>
                  <c:pt idx="3">
                    <c:v>de registros sonoros</c:v>
                  </c:pt>
                  <c:pt idx="7">
                    <c:v>uso públcio</c:v>
                  </c:pt>
                  <c:pt idx="8">
                    <c:v>uso interno</c:v>
                  </c:pt>
                </c:lvl>
                <c:lvl>
                  <c:pt idx="0">
                    <c:v>Cámara analógica o</c:v>
                  </c:pt>
                  <c:pt idx="1">
                    <c:v>Lector o reproductor</c:v>
                  </c:pt>
                  <c:pt idx="2">
                    <c:v>Captura o reproducción</c:v>
                  </c:pt>
                  <c:pt idx="3">
                    <c:v>Grabación o audición </c:v>
                  </c:pt>
                  <c:pt idx="4">
                    <c:v>Impresora </c:v>
                  </c:pt>
                  <c:pt idx="5">
                    <c:v>Escáner</c:v>
                  </c:pt>
                  <c:pt idx="6">
                    <c:v>Ordenador</c:v>
                  </c:pt>
                  <c:pt idx="7">
                    <c:v>Ordenador </c:v>
                  </c:pt>
                  <c:pt idx="8">
                    <c:v>Ordenador</c:v>
                  </c:pt>
                </c:lvl>
              </c:multiLvlStrCache>
            </c:multiLvlStrRef>
          </c:cat>
          <c:val>
            <c:numRef>
              <c:f>'Tabla 20'!$C$17:$K$17</c:f>
              <c:numCache>
                <c:formatCode>General</c:formatCode>
                <c:ptCount val="9"/>
                <c:pt idx="0">
                  <c:v>27</c:v>
                </c:pt>
                <c:pt idx="1">
                  <c:v>23</c:v>
                </c:pt>
                <c:pt idx="2">
                  <c:v>18</c:v>
                </c:pt>
                <c:pt idx="3">
                  <c:v>22</c:v>
                </c:pt>
                <c:pt idx="4">
                  <c:v>101</c:v>
                </c:pt>
                <c:pt idx="5">
                  <c:v>98</c:v>
                </c:pt>
                <c:pt idx="6">
                  <c:v>108</c:v>
                </c:pt>
                <c:pt idx="7">
                  <c:v>50</c:v>
                </c:pt>
                <c:pt idx="8">
                  <c:v>106</c:v>
                </c:pt>
              </c:numCache>
            </c:numRef>
          </c:val>
          <c:extLst xmlns:c16r2="http://schemas.microsoft.com/office/drawing/2015/06/chart">
            <c:ext xmlns:c16="http://schemas.microsoft.com/office/drawing/2014/chart" uri="{C3380CC4-5D6E-409C-BE32-E72D297353CC}">
              <c16:uniqueId val="{00000000-FD5A-4832-890A-F761A042B85C}"/>
            </c:ext>
          </c:extLst>
        </c:ser>
        <c:dLbls>
          <c:dLblPos val="inEnd"/>
          <c:showLegendKey val="0"/>
          <c:showVal val="1"/>
          <c:showCatName val="0"/>
          <c:showSerName val="0"/>
          <c:showPercent val="0"/>
          <c:showBubbleSize val="0"/>
        </c:dLbls>
        <c:gapWidth val="41"/>
        <c:axId val="255019200"/>
        <c:axId val="255019592"/>
      </c:barChart>
      <c:catAx>
        <c:axId val="2550192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255019592"/>
        <c:crosses val="autoZero"/>
        <c:auto val="1"/>
        <c:lblAlgn val="ctr"/>
        <c:lblOffset val="100"/>
        <c:noMultiLvlLbl val="0"/>
      </c:catAx>
      <c:valAx>
        <c:axId val="255019592"/>
        <c:scaling>
          <c:orientation val="minMax"/>
        </c:scaling>
        <c:delete val="1"/>
        <c:axPos val="l"/>
        <c:numFmt formatCode="General" sourceLinked="1"/>
        <c:majorTickMark val="none"/>
        <c:minorTickMark val="none"/>
        <c:tickLblPos val="nextTo"/>
        <c:crossAx val="25501920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22'!$C$13:$G$14</c:f>
              <c:multiLvlStrCache>
                <c:ptCount val="5"/>
                <c:lvl>
                  <c:pt idx="0">
                    <c:v>automatizadas</c:v>
                  </c:pt>
                  <c:pt idx="1">
                    <c:v>automatizada</c:v>
                  </c:pt>
                  <c:pt idx="2">
                    <c:v>en bases de datos</c:v>
                  </c:pt>
                  <c:pt idx="3">
                    <c:v>a documentos</c:v>
                  </c:pt>
                  <c:pt idx="4">
                    <c:v>internet</c:v>
                  </c:pt>
                </c:lvl>
                <c:lvl>
                  <c:pt idx="0">
                    <c:v>Tareas administrativas </c:v>
                  </c:pt>
                  <c:pt idx="1">
                    <c:v>Gestión de usuarios</c:v>
                  </c:pt>
                  <c:pt idx="2">
                    <c:v>Descripción fondos</c:v>
                  </c:pt>
                  <c:pt idx="3">
                    <c:v>Acceso virtual  </c:v>
                  </c:pt>
                  <c:pt idx="4">
                    <c:v>Acceso a </c:v>
                  </c:pt>
                </c:lvl>
              </c:multiLvlStrCache>
            </c:multiLvlStrRef>
          </c:cat>
          <c:val>
            <c:numRef>
              <c:f>'Tabla 22'!$C$17:$G$17</c:f>
              <c:numCache>
                <c:formatCode>General</c:formatCode>
                <c:ptCount val="5"/>
                <c:pt idx="0">
                  <c:v>104</c:v>
                </c:pt>
                <c:pt idx="1">
                  <c:v>78</c:v>
                </c:pt>
                <c:pt idx="2">
                  <c:v>97</c:v>
                </c:pt>
                <c:pt idx="3">
                  <c:v>65</c:v>
                </c:pt>
                <c:pt idx="4">
                  <c:v>99</c:v>
                </c:pt>
              </c:numCache>
            </c:numRef>
          </c:val>
          <c:extLst xmlns:c16r2="http://schemas.microsoft.com/office/drawing/2015/06/chart">
            <c:ext xmlns:c16="http://schemas.microsoft.com/office/drawing/2014/chart" uri="{C3380CC4-5D6E-409C-BE32-E72D297353CC}">
              <c16:uniqueId val="{00000000-C9C8-4925-9089-D9DA3FFD58B0}"/>
            </c:ext>
          </c:extLst>
        </c:ser>
        <c:dLbls>
          <c:dLblPos val="inEnd"/>
          <c:showLegendKey val="0"/>
          <c:showVal val="1"/>
          <c:showCatName val="0"/>
          <c:showSerName val="0"/>
          <c:showPercent val="0"/>
          <c:showBubbleSize val="0"/>
        </c:dLbls>
        <c:gapWidth val="41"/>
        <c:axId val="255018808"/>
        <c:axId val="255024296"/>
      </c:barChart>
      <c:catAx>
        <c:axId val="255018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255024296"/>
        <c:crosses val="autoZero"/>
        <c:auto val="1"/>
        <c:lblAlgn val="ctr"/>
        <c:lblOffset val="100"/>
        <c:noMultiLvlLbl val="0"/>
      </c:catAx>
      <c:valAx>
        <c:axId val="255024296"/>
        <c:scaling>
          <c:orientation val="minMax"/>
        </c:scaling>
        <c:delete val="1"/>
        <c:axPos val="l"/>
        <c:numFmt formatCode="General" sourceLinked="1"/>
        <c:majorTickMark val="none"/>
        <c:minorTickMark val="none"/>
        <c:tickLblPos val="nextTo"/>
        <c:crossAx val="25501880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24'!$C$13:$H$14</c:f>
              <c:multiLvlStrCache>
                <c:ptCount val="6"/>
                <c:lvl>
                  <c:pt idx="0">
                    <c:v>SGD</c:v>
                  </c:pt>
                  <c:pt idx="1">
                    <c:v>documentos administrativos</c:v>
                  </c:pt>
                  <c:pt idx="2">
                    <c:v>de conervación de series</c:v>
                  </c:pt>
                  <c:pt idx="3">
                    <c:v>de eliminación</c:v>
                  </c:pt>
                  <c:pt idx="4">
                    <c:v>para el SGD</c:v>
                  </c:pt>
                  <c:pt idx="5">
                    <c:v>fases del ciclo vital</c:v>
                  </c:pt>
                </c:lvl>
                <c:lvl>
                  <c:pt idx="0">
                    <c:v>Institutción tiene</c:v>
                  </c:pt>
                  <c:pt idx="1">
                    <c:v>Participa en diseño de </c:v>
                  </c:pt>
                  <c:pt idx="2">
                    <c:v>Tablas de retención/calendario</c:v>
                  </c:pt>
                  <c:pt idx="3">
                    <c:v>Procedimiento reglado  </c:v>
                  </c:pt>
                  <c:pt idx="4">
                    <c:v>Aplicación informática  </c:v>
                  </c:pt>
                  <c:pt idx="5">
                    <c:v>Participa en todas las</c:v>
                  </c:pt>
                </c:lvl>
              </c:multiLvlStrCache>
            </c:multiLvlStrRef>
          </c:cat>
          <c:val>
            <c:numRef>
              <c:f>'Tabla 24'!$C$17:$H$17</c:f>
              <c:numCache>
                <c:formatCode>General</c:formatCode>
                <c:ptCount val="6"/>
                <c:pt idx="0">
                  <c:v>72</c:v>
                </c:pt>
                <c:pt idx="1">
                  <c:v>29</c:v>
                </c:pt>
                <c:pt idx="2">
                  <c:v>33</c:v>
                </c:pt>
                <c:pt idx="3">
                  <c:v>49</c:v>
                </c:pt>
                <c:pt idx="4">
                  <c:v>79</c:v>
                </c:pt>
                <c:pt idx="5">
                  <c:v>57</c:v>
                </c:pt>
              </c:numCache>
            </c:numRef>
          </c:val>
          <c:extLst xmlns:c16r2="http://schemas.microsoft.com/office/drawing/2015/06/chart">
            <c:ext xmlns:c16="http://schemas.microsoft.com/office/drawing/2014/chart" uri="{C3380CC4-5D6E-409C-BE32-E72D297353CC}">
              <c16:uniqueId val="{00000000-F5E0-47A0-A12B-5E0CE4095D13}"/>
            </c:ext>
          </c:extLst>
        </c:ser>
        <c:dLbls>
          <c:dLblPos val="inEnd"/>
          <c:showLegendKey val="0"/>
          <c:showVal val="1"/>
          <c:showCatName val="0"/>
          <c:showSerName val="0"/>
          <c:showPercent val="0"/>
          <c:showBubbleSize val="0"/>
        </c:dLbls>
        <c:gapWidth val="41"/>
        <c:axId val="255020376"/>
        <c:axId val="255024688"/>
      </c:barChart>
      <c:catAx>
        <c:axId val="255020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255024688"/>
        <c:crosses val="autoZero"/>
        <c:auto val="1"/>
        <c:lblAlgn val="ctr"/>
        <c:lblOffset val="100"/>
        <c:noMultiLvlLbl val="0"/>
      </c:catAx>
      <c:valAx>
        <c:axId val="255024688"/>
        <c:scaling>
          <c:orientation val="minMax"/>
        </c:scaling>
        <c:delete val="1"/>
        <c:axPos val="l"/>
        <c:numFmt formatCode="General" sourceLinked="1"/>
        <c:majorTickMark val="none"/>
        <c:minorTickMark val="none"/>
        <c:tickLblPos val="nextTo"/>
        <c:crossAx val="25502037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7831812438435891E-2"/>
          <c:y val="5.5345911949685536E-2"/>
          <c:w val="0.85718045730365888"/>
          <c:h val="0.94465408805031448"/>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8CC-4FDC-A0B9-02BDEE089B8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8CC-4FDC-A0B9-02BDEE089B8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25'!$C$14:$D$14</c:f>
              <c:strCache>
                <c:ptCount val="2"/>
                <c:pt idx="0">
                  <c:v>Hombres (particulares)</c:v>
                </c:pt>
                <c:pt idx="1">
                  <c:v>Mujeres (particulares)</c:v>
                </c:pt>
              </c:strCache>
            </c:strRef>
          </c:cat>
          <c:val>
            <c:numRef>
              <c:f>'Tabla 25'!$C$17:$D$17</c:f>
              <c:numCache>
                <c:formatCode>#,##0</c:formatCode>
                <c:ptCount val="2"/>
                <c:pt idx="0">
                  <c:v>1843</c:v>
                </c:pt>
                <c:pt idx="1">
                  <c:v>1148</c:v>
                </c:pt>
              </c:numCache>
            </c:numRef>
          </c:val>
          <c:extLst xmlns:c16r2="http://schemas.microsoft.com/office/drawing/2015/06/chart">
            <c:ext xmlns:c16="http://schemas.microsoft.com/office/drawing/2014/chart" uri="{C3380CC4-5D6E-409C-BE32-E72D297353CC}">
              <c16:uniqueId val="{00000004-B8CC-4FDC-A0B9-02BDEE089B8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538519818535001"/>
          <c:y val="9.7916162120232617E-2"/>
          <c:w val="0.16280994635553697"/>
          <c:h val="0.16989543353602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effectLst>
              <a:outerShdw blurRad="254000" sx="102000" sy="102000" algn="ctr" rotWithShape="0">
                <a:prstClr val="black">
                  <a:alpha val="23000"/>
                </a:prstClr>
              </a:outerShdw>
            </a:effectLst>
          </c:spPr>
          <c:dPt>
            <c:idx val="0"/>
            <c:bubble3D val="0"/>
            <c:spPr>
              <a:solidFill>
                <a:schemeClr val="accent1"/>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1-71E1-4E4A-8CF0-05AD13634231}"/>
              </c:ext>
            </c:extLst>
          </c:dPt>
          <c:dPt>
            <c:idx val="1"/>
            <c:bubble3D val="0"/>
            <c:spPr>
              <a:solidFill>
                <a:schemeClr val="accent2"/>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3-71E1-4E4A-8CF0-05AD13634231}"/>
              </c:ext>
            </c:extLst>
          </c:dPt>
          <c:dPt>
            <c:idx val="2"/>
            <c:bubble3D val="0"/>
            <c:spPr>
              <a:solidFill>
                <a:schemeClr val="accent3"/>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5-71E1-4E4A-8CF0-05AD13634231}"/>
              </c:ext>
            </c:extLst>
          </c:dPt>
          <c:dPt>
            <c:idx val="3"/>
            <c:bubble3D val="0"/>
            <c:spPr>
              <a:solidFill>
                <a:schemeClr val="accent4"/>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7-71E1-4E4A-8CF0-05AD1363423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Lit>
              <c:ptCount val="2"/>
              <c:pt idx="0">
                <c:v>Usuarios en sala</c:v>
              </c:pt>
              <c:pt idx="1">
                <c:v>Usuarios por correo, fax, correo electrónico, teléfono</c:v>
              </c:pt>
            </c:strLit>
          </c:cat>
          <c:val>
            <c:numRef>
              <c:f>'Tabla 25'!$E$17:$F$17</c:f>
              <c:numCache>
                <c:formatCode>#,##0</c:formatCode>
                <c:ptCount val="2"/>
                <c:pt idx="0">
                  <c:v>9669</c:v>
                </c:pt>
                <c:pt idx="1">
                  <c:v>66915</c:v>
                </c:pt>
              </c:numCache>
            </c:numRef>
          </c:val>
          <c:extLst xmlns:c16r2="http://schemas.microsoft.com/office/drawing/2015/06/chart">
            <c:ext xmlns:c16="http://schemas.microsoft.com/office/drawing/2014/chart" uri="{C3380CC4-5D6E-409C-BE32-E72D297353CC}">
              <c16:uniqueId val="{00000008-71E1-4E4A-8CF0-05AD1363423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0523656096838219"/>
          <c:y val="0.1503382527659276"/>
          <c:w val="0.33818300035946719"/>
          <c:h val="0.1342947448629192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7760-45C5-8401-DD902E43172C}"/>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7760-45C5-8401-DD902E43172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25'!$G$14:$H$14</c:f>
              <c:strCache>
                <c:ptCount val="2"/>
                <c:pt idx="0">
                  <c:v>Residentes </c:v>
                </c:pt>
                <c:pt idx="1">
                  <c:v>No residentes</c:v>
                </c:pt>
              </c:strCache>
            </c:strRef>
          </c:cat>
          <c:val>
            <c:numRef>
              <c:f>'Tabla 25'!$G$17:$H$17</c:f>
              <c:numCache>
                <c:formatCode>#,##0</c:formatCode>
                <c:ptCount val="2"/>
                <c:pt idx="0">
                  <c:v>9484</c:v>
                </c:pt>
                <c:pt idx="1">
                  <c:v>185</c:v>
                </c:pt>
              </c:numCache>
            </c:numRef>
          </c:val>
          <c:extLst xmlns:c16r2="http://schemas.microsoft.com/office/drawing/2015/06/chart">
            <c:ext xmlns:c16="http://schemas.microsoft.com/office/drawing/2014/chart" uri="{C3380CC4-5D6E-409C-BE32-E72D297353CC}">
              <c16:uniqueId val="{00000004-7760-45C5-8401-DD902E43172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973893334580887"/>
          <c:y val="0.11791144126910061"/>
          <c:w val="0.10729579072270989"/>
          <c:h val="0.137369453862294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27'!$C$13:$E$14</c:f>
              <c:multiLvlStrCache>
                <c:ptCount val="3"/>
                <c:lvl>
                  <c:pt idx="0">
                    <c:v>al edificio</c:v>
                  </c:pt>
                  <c:pt idx="1">
                    <c:v>a exposiciones</c:v>
                  </c:pt>
                  <c:pt idx="2">
                    <c:v>al archivo</c:v>
                  </c:pt>
                </c:lvl>
                <c:lvl>
                  <c:pt idx="0">
                    <c:v>Visitantes  </c:v>
                  </c:pt>
                  <c:pt idx="1">
                    <c:v>Visitantes </c:v>
                  </c:pt>
                  <c:pt idx="2">
                    <c:v>Visitantes </c:v>
                  </c:pt>
                </c:lvl>
              </c:multiLvlStrCache>
            </c:multiLvlStrRef>
          </c:cat>
          <c:val>
            <c:numRef>
              <c:f>'Tabla 27'!$C$17:$E$17</c:f>
              <c:numCache>
                <c:formatCode>#,##0</c:formatCode>
                <c:ptCount val="3"/>
                <c:pt idx="0">
                  <c:v>89</c:v>
                </c:pt>
                <c:pt idx="1">
                  <c:v>150</c:v>
                </c:pt>
                <c:pt idx="2">
                  <c:v>1475</c:v>
                </c:pt>
              </c:numCache>
            </c:numRef>
          </c:val>
          <c:extLst xmlns:c16r2="http://schemas.microsoft.com/office/drawing/2015/06/chart">
            <c:ext xmlns:c16="http://schemas.microsoft.com/office/drawing/2014/chart" uri="{C3380CC4-5D6E-409C-BE32-E72D297353CC}">
              <c16:uniqueId val="{00000000-AA88-4FB6-88A0-3CB5194F9684}"/>
            </c:ext>
          </c:extLst>
        </c:ser>
        <c:dLbls>
          <c:dLblPos val="inEnd"/>
          <c:showLegendKey val="0"/>
          <c:showVal val="1"/>
          <c:showCatName val="0"/>
          <c:showSerName val="0"/>
          <c:showPercent val="0"/>
          <c:showBubbleSize val="0"/>
        </c:dLbls>
        <c:gapWidth val="41"/>
        <c:axId val="255020768"/>
        <c:axId val="255021160"/>
      </c:barChart>
      <c:catAx>
        <c:axId val="255020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255021160"/>
        <c:crosses val="autoZero"/>
        <c:auto val="1"/>
        <c:lblAlgn val="ctr"/>
        <c:lblOffset val="100"/>
        <c:noMultiLvlLbl val="0"/>
      </c:catAx>
      <c:valAx>
        <c:axId val="255021160"/>
        <c:scaling>
          <c:orientation val="minMax"/>
        </c:scaling>
        <c:delete val="1"/>
        <c:axPos val="l"/>
        <c:numFmt formatCode="#,##0" sourceLinked="1"/>
        <c:majorTickMark val="none"/>
        <c:minorTickMark val="none"/>
        <c:tickLblPos val="nextTo"/>
        <c:crossAx val="2550207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C57A-4C2B-B894-E6A8309D4B7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C57A-4C2B-B894-E6A8309D4B7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'Tabla 1 '!$D$13:$E$13</c:f>
              <c:strCache>
                <c:ptCount val="2"/>
                <c:pt idx="0">
                  <c:v>Encuestas recibidas</c:v>
                </c:pt>
                <c:pt idx="1">
                  <c:v>Encuestas no recibidas</c:v>
                </c:pt>
              </c:strCache>
            </c:strRef>
          </c:cat>
          <c:val>
            <c:numRef>
              <c:f>'Tabla 1 '!$D$14:$E$14</c:f>
              <c:numCache>
                <c:formatCode>General</c:formatCode>
                <c:ptCount val="2"/>
                <c:pt idx="0">
                  <c:v>115</c:v>
                </c:pt>
                <c:pt idx="1">
                  <c:v>10</c:v>
                </c:pt>
              </c:numCache>
            </c:numRef>
          </c:val>
          <c:extLst xmlns:c16r2="http://schemas.microsoft.com/office/drawing/2015/06/chart">
            <c:ext xmlns:c16="http://schemas.microsoft.com/office/drawing/2014/chart" uri="{C3380CC4-5D6E-409C-BE32-E72D297353CC}">
              <c16:uniqueId val="{00000004-C57A-4C2B-B894-E6A8309D4B78}"/>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1B21-4036-9DA2-643F6B7827EE}"/>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1B21-4036-9DA2-643F6B7827E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multiLvlStrRef>
              <c:f>'Tabla 29'!$D$13:$E$14</c:f>
              <c:multiLvlStrCache>
                <c:ptCount val="2"/>
                <c:lvl>
                  <c:pt idx="0">
                    <c:v>teléfono</c:v>
                  </c:pt>
                  <c:pt idx="1">
                    <c:v>en sala</c:v>
                  </c:pt>
                </c:lvl>
                <c:lvl>
                  <c:pt idx="0">
                    <c:v>Correo, fax, email </c:v>
                  </c:pt>
                  <c:pt idx="1">
                    <c:v>Presenciales </c:v>
                  </c:pt>
                </c:lvl>
              </c:multiLvlStrCache>
            </c:multiLvlStrRef>
          </c:cat>
          <c:val>
            <c:numRef>
              <c:f>'Tabla 29'!$D$17:$E$17</c:f>
              <c:numCache>
                <c:formatCode>#,##0</c:formatCode>
                <c:ptCount val="2"/>
                <c:pt idx="0">
                  <c:v>77909</c:v>
                </c:pt>
                <c:pt idx="1">
                  <c:v>30300</c:v>
                </c:pt>
              </c:numCache>
            </c:numRef>
          </c:val>
          <c:extLst xmlns:c16r2="http://schemas.microsoft.com/office/drawing/2015/06/chart">
            <c:ext xmlns:c16="http://schemas.microsoft.com/office/drawing/2014/chart" uri="{C3380CC4-5D6E-409C-BE32-E72D297353CC}">
              <c16:uniqueId val="{00000004-1B21-4036-9DA2-643F6B7827E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30'!$D$13:$H$14</c:f>
              <c:multiLvlStrCache>
                <c:ptCount val="5"/>
                <c:lvl>
                  <c:pt idx="3">
                    <c:v>digitales</c:v>
                  </c:pt>
                </c:lvl>
                <c:lvl>
                  <c:pt idx="0">
                    <c:v>Fotocopias</c:v>
                  </c:pt>
                  <c:pt idx="1">
                    <c:v>Fotografías</c:v>
                  </c:pt>
                  <c:pt idx="2">
                    <c:v>Microfilms</c:v>
                  </c:pt>
                  <c:pt idx="3">
                    <c:v>Imágenes </c:v>
                  </c:pt>
                  <c:pt idx="4">
                    <c:v>Otros</c:v>
                  </c:pt>
                </c:lvl>
              </c:multiLvlStrCache>
            </c:multiLvlStrRef>
          </c:cat>
          <c:val>
            <c:numRef>
              <c:f>'Tabla 30'!$D$17:$H$17</c:f>
              <c:numCache>
                <c:formatCode>#,##0</c:formatCode>
                <c:ptCount val="5"/>
                <c:pt idx="0">
                  <c:v>72904</c:v>
                </c:pt>
                <c:pt idx="1">
                  <c:v>24249</c:v>
                </c:pt>
                <c:pt idx="2">
                  <c:v>0</c:v>
                </c:pt>
                <c:pt idx="3">
                  <c:v>1218502</c:v>
                </c:pt>
                <c:pt idx="4">
                  <c:v>19589</c:v>
                </c:pt>
              </c:numCache>
            </c:numRef>
          </c:val>
          <c:extLst xmlns:c16r2="http://schemas.microsoft.com/office/drawing/2015/06/chart">
            <c:ext xmlns:c16="http://schemas.microsoft.com/office/drawing/2014/chart" uri="{C3380CC4-5D6E-409C-BE32-E72D297353CC}">
              <c16:uniqueId val="{00000000-F002-40B6-9015-547DA6C8ACD4}"/>
            </c:ext>
          </c:extLst>
        </c:ser>
        <c:dLbls>
          <c:dLblPos val="inEnd"/>
          <c:showLegendKey val="0"/>
          <c:showVal val="1"/>
          <c:showCatName val="0"/>
          <c:showSerName val="0"/>
          <c:showPercent val="0"/>
          <c:showBubbleSize val="0"/>
        </c:dLbls>
        <c:gapWidth val="41"/>
        <c:axId val="255021552"/>
        <c:axId val="255022728"/>
      </c:barChart>
      <c:catAx>
        <c:axId val="255021552"/>
        <c:scaling>
          <c:orientation val="minMax"/>
        </c:scaling>
        <c:delete val="1"/>
        <c:axPos val="b"/>
        <c:numFmt formatCode="General" sourceLinked="1"/>
        <c:majorTickMark val="none"/>
        <c:minorTickMark val="none"/>
        <c:tickLblPos val="nextTo"/>
        <c:crossAx val="255022728"/>
        <c:crosses val="autoZero"/>
        <c:auto val="1"/>
        <c:lblAlgn val="ctr"/>
        <c:lblOffset val="100"/>
        <c:noMultiLvlLbl val="0"/>
      </c:catAx>
      <c:valAx>
        <c:axId val="255022728"/>
        <c:scaling>
          <c:orientation val="minMax"/>
        </c:scaling>
        <c:delete val="1"/>
        <c:axPos val="l"/>
        <c:numFmt formatCode="#,##0" sourceLinked="1"/>
        <c:majorTickMark val="none"/>
        <c:minorTickMark val="none"/>
        <c:tickLblPos val="nextTo"/>
        <c:crossAx val="2550215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D9B-4BA3-B942-05E9E567725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D9B-4BA3-B942-05E9E567725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37-1'!$D$13,'Tabla 37-1'!$E$13)</c:f>
              <c:strCache>
                <c:ptCount val="2"/>
                <c:pt idx="0">
                  <c:v>Hombres </c:v>
                </c:pt>
                <c:pt idx="1">
                  <c:v>Mujeres </c:v>
                </c:pt>
              </c:strCache>
            </c:strRef>
          </c:cat>
          <c:val>
            <c:numRef>
              <c:f>('Tabla 37-1'!$D$16,'Tabla 37-1'!$E$16)</c:f>
              <c:numCache>
                <c:formatCode>#,##0</c:formatCode>
                <c:ptCount val="2"/>
                <c:pt idx="0">
                  <c:v>164</c:v>
                </c:pt>
                <c:pt idx="1">
                  <c:v>278</c:v>
                </c:pt>
              </c:numCache>
            </c:numRef>
          </c:val>
          <c:extLst xmlns:c16r2="http://schemas.microsoft.com/office/drawing/2015/06/chart">
            <c:ext xmlns:c16="http://schemas.microsoft.com/office/drawing/2014/chart" uri="{C3380CC4-5D6E-409C-BE32-E72D297353CC}">
              <c16:uniqueId val="{00000004-ED9B-4BA3-B942-05E9E567725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1FE-4C31-9210-7A3748F89B2E}"/>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1FE-4C31-9210-7A3748F89B2E}"/>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E1FE-4C31-9210-7A3748F89B2E}"/>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E1FE-4C31-9210-7A3748F89B2E}"/>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E1FE-4C31-9210-7A3748F89B2E}"/>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E1FE-4C31-9210-7A3748F89B2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E1FE-4C31-9210-7A3748F89B2E}"/>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E1FE-4C31-9210-7A3748F89B2E}"/>
              </c:ext>
            </c:extLst>
          </c:dPt>
          <c:dLbls>
            <c:dLbl>
              <c:idx val="5"/>
              <c:layout>
                <c:manualLayout>
                  <c:x val="1.5917548522995137E-2"/>
                  <c:y val="9.951834568891235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E1FE-4C31-9210-7A3748F89B2E}"/>
                </c:ext>
                <c:ext xmlns:c15="http://schemas.microsoft.com/office/drawing/2012/chart" uri="{CE6537A1-D6FC-4f65-9D91-7224C49458BB}"/>
              </c:extLst>
            </c:dLbl>
            <c:dLbl>
              <c:idx val="6"/>
              <c:layout>
                <c:manualLayout>
                  <c:x val="2.0132153066853904E-2"/>
                  <c:y val="0.1062754967113401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E1FE-4C31-9210-7A3748F89B2E}"/>
                </c:ext>
                <c:ext xmlns:c15="http://schemas.microsoft.com/office/drawing/2012/chart" uri="{CE6537A1-D6FC-4f65-9D91-7224C49458BB}"/>
              </c:extLst>
            </c:dLbl>
            <c:dLbl>
              <c:idx val="7"/>
              <c:layout>
                <c:manualLayout>
                  <c:x val="1.3109149572863123E-3"/>
                  <c:y val="0.19156874621441547"/>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F-E1FE-4C31-9210-7A3748F89B2E}"/>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37-2'!$D$14,'Tabla 37-2'!$E$14,'Tabla 37-2'!$F$14,'Tabla 37-2'!$G$14,'Tabla 37-2'!$H$14,'Tabla 37-2'!$I$14,'Tabla 37-2'!$J$14,'Tabla 37-2'!$K$14)</c:f>
              <c:strCache>
                <c:ptCount val="8"/>
                <c:pt idx="0">
                  <c:v>Dirección</c:v>
                </c:pt>
                <c:pt idx="1">
                  <c:v>Técnicos</c:v>
                </c:pt>
                <c:pt idx="2">
                  <c:v>Administración</c:v>
                </c:pt>
                <c:pt idx="3">
                  <c:v>Talleres y laboratorios</c:v>
                </c:pt>
                <c:pt idx="4">
                  <c:v>Servicio de documentos</c:v>
                </c:pt>
                <c:pt idx="5">
                  <c:v>Mantenimiento y limpieza</c:v>
                </c:pt>
                <c:pt idx="6">
                  <c:v>Vigilancia y seguridad</c:v>
                </c:pt>
                <c:pt idx="7">
                  <c:v>Otros</c:v>
                </c:pt>
              </c:strCache>
            </c:strRef>
          </c:cat>
          <c:val>
            <c:numRef>
              <c:f>('Tabla 37-2'!$D$17,'Tabla 37-2'!$E$17,'Tabla 37-2'!$F$17,'Tabla 37-2'!$G$17,'Tabla 37-2'!$H$17,'Tabla 37-2'!$I$17,'Tabla 37-2'!$J$17,'Tabla 37-2'!$K$17)</c:f>
              <c:numCache>
                <c:formatCode>#,##0</c:formatCode>
                <c:ptCount val="8"/>
                <c:pt idx="0">
                  <c:v>58</c:v>
                </c:pt>
                <c:pt idx="1">
                  <c:v>162</c:v>
                </c:pt>
                <c:pt idx="2">
                  <c:v>114</c:v>
                </c:pt>
                <c:pt idx="3">
                  <c:v>5</c:v>
                </c:pt>
                <c:pt idx="4">
                  <c:v>65</c:v>
                </c:pt>
                <c:pt idx="5">
                  <c:v>47</c:v>
                </c:pt>
                <c:pt idx="6">
                  <c:v>23</c:v>
                </c:pt>
                <c:pt idx="7">
                  <c:v>4</c:v>
                </c:pt>
              </c:numCache>
            </c:numRef>
          </c:val>
          <c:extLst xmlns:c16r2="http://schemas.microsoft.com/office/drawing/2015/06/chart">
            <c:ext xmlns:c16="http://schemas.microsoft.com/office/drawing/2014/chart" uri="{C3380CC4-5D6E-409C-BE32-E72D297353CC}">
              <c16:uniqueId val="{00000010-E1FE-4C31-9210-7A3748F89B2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154-4810-B45D-D71B40E083C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154-4810-B45D-D71B40E083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37-3'!$D$14,'Tabla 37-3'!$E$14)</c:f>
              <c:strCache>
                <c:ptCount val="2"/>
                <c:pt idx="0">
                  <c:v>Permanente</c:v>
                </c:pt>
                <c:pt idx="1">
                  <c:v>Temporal</c:v>
                </c:pt>
              </c:strCache>
            </c:strRef>
          </c:cat>
          <c:val>
            <c:numRef>
              <c:f>('Tabla 37-3'!$D$17,'Tabla 37-3'!$E$17)</c:f>
              <c:numCache>
                <c:formatCode>#,##0</c:formatCode>
                <c:ptCount val="2"/>
                <c:pt idx="0">
                  <c:v>421</c:v>
                </c:pt>
                <c:pt idx="1">
                  <c:v>57</c:v>
                </c:pt>
              </c:numCache>
            </c:numRef>
          </c:val>
          <c:extLst xmlns:c16r2="http://schemas.microsoft.com/office/drawing/2015/06/chart">
            <c:ext xmlns:c16="http://schemas.microsoft.com/office/drawing/2014/chart" uri="{C3380CC4-5D6E-409C-BE32-E72D297353CC}">
              <c16:uniqueId val="{00000004-B154-4810-B45D-D71B40E083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D3D2-42A4-9DBF-B0BE9689F14A}"/>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D3D2-42A4-9DBF-B0BE9689F14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37-4'!$D$14:$E$14</c:f>
              <c:strCache>
                <c:ptCount val="2"/>
                <c:pt idx="0">
                  <c:v>Completa</c:v>
                </c:pt>
                <c:pt idx="1">
                  <c:v>Reducida</c:v>
                </c:pt>
              </c:strCache>
            </c:strRef>
          </c:cat>
          <c:val>
            <c:numRef>
              <c:f>'Tabla 37-4'!$D$17:$E$17</c:f>
              <c:numCache>
                <c:formatCode>#,##0</c:formatCode>
                <c:ptCount val="2"/>
                <c:pt idx="0">
                  <c:v>444</c:v>
                </c:pt>
                <c:pt idx="1">
                  <c:v>34</c:v>
                </c:pt>
              </c:numCache>
            </c:numRef>
          </c:val>
          <c:extLst xmlns:c16r2="http://schemas.microsoft.com/office/drawing/2015/06/chart">
            <c:ext xmlns:c16="http://schemas.microsoft.com/office/drawing/2014/chart" uri="{C3380CC4-5D6E-409C-BE32-E72D297353CC}">
              <c16:uniqueId val="{00000004-D3D2-42A4-9DBF-B0BE9689F14A}"/>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40'!$C$13:$L$13</c:f>
              <c:strCache>
                <c:ptCount val="10"/>
                <c:pt idx="0">
                  <c:v>Conservación</c:v>
                </c:pt>
                <c:pt idx="1">
                  <c:v>Restauración</c:v>
                </c:pt>
                <c:pt idx="2">
                  <c:v>Documentación</c:v>
                </c:pt>
                <c:pt idx="3">
                  <c:v>Difusión</c:v>
                </c:pt>
                <c:pt idx="4">
                  <c:v>Gestión</c:v>
                </c:pt>
                <c:pt idx="5">
                  <c:v>Limpieza</c:v>
                </c:pt>
                <c:pt idx="6">
                  <c:v>Mantenimiento</c:v>
                </c:pt>
                <c:pt idx="7">
                  <c:v>Vigilancia de sala</c:v>
                </c:pt>
                <c:pt idx="8">
                  <c:v>Seguridad</c:v>
                </c:pt>
                <c:pt idx="9">
                  <c:v>Otros</c:v>
                </c:pt>
              </c:strCache>
            </c:strRef>
          </c:cat>
          <c:val>
            <c:numRef>
              <c:f>'Tabla 40'!$C$16:$L$16</c:f>
              <c:numCache>
                <c:formatCode>General</c:formatCode>
                <c:ptCount val="10"/>
                <c:pt idx="0">
                  <c:v>4</c:v>
                </c:pt>
                <c:pt idx="1">
                  <c:v>14</c:v>
                </c:pt>
                <c:pt idx="2">
                  <c:v>0</c:v>
                </c:pt>
                <c:pt idx="3">
                  <c:v>4</c:v>
                </c:pt>
                <c:pt idx="4">
                  <c:v>0</c:v>
                </c:pt>
                <c:pt idx="5">
                  <c:v>32</c:v>
                </c:pt>
                <c:pt idx="6">
                  <c:v>20</c:v>
                </c:pt>
                <c:pt idx="7">
                  <c:v>3</c:v>
                </c:pt>
                <c:pt idx="8">
                  <c:v>28</c:v>
                </c:pt>
                <c:pt idx="9">
                  <c:v>13</c:v>
                </c:pt>
              </c:numCache>
            </c:numRef>
          </c:val>
          <c:extLst xmlns:c16r2="http://schemas.microsoft.com/office/drawing/2015/06/chart">
            <c:ext xmlns:c16="http://schemas.microsoft.com/office/drawing/2014/chart" uri="{C3380CC4-5D6E-409C-BE32-E72D297353CC}">
              <c16:uniqueId val="{00000000-36BD-4F9F-878A-B18B48BC142A}"/>
            </c:ext>
          </c:extLst>
        </c:ser>
        <c:dLbls>
          <c:dLblPos val="inEnd"/>
          <c:showLegendKey val="0"/>
          <c:showVal val="1"/>
          <c:showCatName val="0"/>
          <c:showSerName val="0"/>
          <c:showPercent val="0"/>
          <c:showBubbleSize val="0"/>
        </c:dLbls>
        <c:gapWidth val="41"/>
        <c:axId val="415055872"/>
        <c:axId val="415057440"/>
      </c:barChart>
      <c:catAx>
        <c:axId val="4150558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15057440"/>
        <c:crosses val="autoZero"/>
        <c:auto val="1"/>
        <c:lblAlgn val="ctr"/>
        <c:lblOffset val="100"/>
        <c:noMultiLvlLbl val="0"/>
      </c:catAx>
      <c:valAx>
        <c:axId val="415057440"/>
        <c:scaling>
          <c:orientation val="minMax"/>
        </c:scaling>
        <c:delete val="1"/>
        <c:axPos val="l"/>
        <c:numFmt formatCode="General" sourceLinked="1"/>
        <c:majorTickMark val="none"/>
        <c:minorTickMark val="none"/>
        <c:tickLblPos val="nextTo"/>
        <c:crossAx val="4150558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41'!$D$13:$J$13</c:f>
              <c:strCache>
                <c:ptCount val="7"/>
                <c:pt idx="0">
                  <c:v>&lt; 1000</c:v>
                </c:pt>
                <c:pt idx="1">
                  <c:v>&gt; 1000</c:v>
                </c:pt>
                <c:pt idx="2">
                  <c:v>&gt; 3000</c:v>
                </c:pt>
                <c:pt idx="3">
                  <c:v>&gt; 5000</c:v>
                </c:pt>
                <c:pt idx="4">
                  <c:v>&gt; 10000</c:v>
                </c:pt>
                <c:pt idx="5">
                  <c:v>&gt; 20000</c:v>
                </c:pt>
                <c:pt idx="6">
                  <c:v>&gt; 100000</c:v>
                </c:pt>
              </c:strCache>
            </c:strRef>
          </c:cat>
          <c:val>
            <c:numRef>
              <c:f>'Tabla 41'!$D$16:$J$16</c:f>
              <c:numCache>
                <c:formatCode>General</c:formatCode>
                <c:ptCount val="7"/>
                <c:pt idx="0">
                  <c:v>46</c:v>
                </c:pt>
                <c:pt idx="1">
                  <c:v>33</c:v>
                </c:pt>
                <c:pt idx="2">
                  <c:v>15</c:v>
                </c:pt>
                <c:pt idx="3">
                  <c:v>8</c:v>
                </c:pt>
                <c:pt idx="4">
                  <c:v>7</c:v>
                </c:pt>
                <c:pt idx="5">
                  <c:v>2</c:v>
                </c:pt>
                <c:pt idx="6">
                  <c:v>0</c:v>
                </c:pt>
              </c:numCache>
            </c:numRef>
          </c:val>
          <c:extLst xmlns:c16r2="http://schemas.microsoft.com/office/drawing/2015/06/chart">
            <c:ext xmlns:c16="http://schemas.microsoft.com/office/drawing/2014/chart" uri="{C3380CC4-5D6E-409C-BE32-E72D297353CC}">
              <c16:uniqueId val="{00000000-D6B2-4B74-AF8D-28376B61DD98}"/>
            </c:ext>
          </c:extLst>
        </c:ser>
        <c:dLbls>
          <c:dLblPos val="inEnd"/>
          <c:showLegendKey val="0"/>
          <c:showVal val="1"/>
          <c:showCatName val="0"/>
          <c:showSerName val="0"/>
          <c:showPercent val="0"/>
          <c:showBubbleSize val="0"/>
        </c:dLbls>
        <c:gapWidth val="41"/>
        <c:axId val="415059400"/>
        <c:axId val="415057832"/>
      </c:barChart>
      <c:catAx>
        <c:axId val="4150594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15057832"/>
        <c:crosses val="autoZero"/>
        <c:auto val="1"/>
        <c:lblAlgn val="ctr"/>
        <c:lblOffset val="100"/>
        <c:noMultiLvlLbl val="0"/>
      </c:catAx>
      <c:valAx>
        <c:axId val="415057832"/>
        <c:scaling>
          <c:orientation val="minMax"/>
        </c:scaling>
        <c:delete val="1"/>
        <c:axPos val="l"/>
        <c:numFmt formatCode="General" sourceLinked="1"/>
        <c:majorTickMark val="none"/>
        <c:minorTickMark val="none"/>
        <c:tickLblPos val="nextTo"/>
        <c:crossAx val="41505940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Documentos en soportes</a:t>
            </a:r>
            <a:r>
              <a:rPr lang="es-ES" baseline="0"/>
              <a:t> no convencionales</a:t>
            </a:r>
            <a:endParaRPr lang="es-E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55603969983055E-2"/>
          <c:y val="0.21608771876488411"/>
          <c:w val="0.86274319195939286"/>
          <c:h val="0.72728422460705922"/>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7103-433A-880B-A3E72E161990}"/>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7103-433A-880B-A3E72E161990}"/>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7103-433A-880B-A3E72E161990}"/>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7103-433A-880B-A3E72E161990}"/>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7103-433A-880B-A3E72E161990}"/>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7103-433A-880B-A3E72E16199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7103-433A-880B-A3E72E161990}"/>
              </c:ext>
            </c:extLst>
          </c:dPt>
          <c:dLbls>
            <c:dLbl>
              <c:idx val="0"/>
              <c:layout>
                <c:manualLayout>
                  <c:x val="-9.6832667158435262E-3"/>
                  <c:y val="6.638251299668625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7103-433A-880B-A3E72E161990}"/>
                </c:ext>
                <c:ext xmlns:c15="http://schemas.microsoft.com/office/drawing/2012/chart" uri="{CE6537A1-D6FC-4f65-9D91-7224C49458BB}"/>
              </c:extLst>
            </c:dLbl>
            <c:dLbl>
              <c:idx val="1"/>
              <c:layout>
                <c:manualLayout>
                  <c:x val="-1.9734025621524977E-3"/>
                  <c:y val="6.638247870419983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3-7103-433A-880B-A3E72E161990}"/>
                </c:ext>
                <c:ext xmlns:c15="http://schemas.microsoft.com/office/drawing/2012/chart" uri="{CE6537A1-D6FC-4f65-9D91-7224C49458BB}"/>
              </c:extLst>
            </c:dLbl>
            <c:dLbl>
              <c:idx val="2"/>
              <c:layout>
                <c:manualLayout>
                  <c:x val="6.1317825467894944E-3"/>
                  <c:y val="6.7709956665163343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5-7103-433A-880B-A3E72E161990}"/>
                </c:ext>
                <c:ext xmlns:c15="http://schemas.microsoft.com/office/drawing/2012/chart" uri="{CE6537A1-D6FC-4f65-9D91-7224C49458BB}"/>
              </c:extLst>
            </c:dLbl>
            <c:dLbl>
              <c:idx val="5"/>
              <c:layout>
                <c:manualLayout>
                  <c:x val="4.708878710422635E-2"/>
                  <c:y val="7.2184768780342967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7103-433A-880B-A3E72E161990}"/>
                </c:ext>
                <c:ext xmlns:c15="http://schemas.microsoft.com/office/drawing/2012/chart" uri="{CE6537A1-D6FC-4f65-9D91-7224C49458BB}"/>
              </c:extLst>
            </c:dLbl>
            <c:dLbl>
              <c:idx val="6"/>
              <c:layout>
                <c:manualLayout>
                  <c:x val="1.6981646357386155E-2"/>
                  <c:y val="9.2044444769724218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7103-433A-880B-A3E72E161990}"/>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42'!$D$14:$J$14</c:f>
              <c:strCache>
                <c:ptCount val="7"/>
                <c:pt idx="0">
                  <c:v>Pergaminos</c:v>
                </c:pt>
                <c:pt idx="1">
                  <c:v>Cartográficos</c:v>
                </c:pt>
                <c:pt idx="2">
                  <c:v>Figurativos</c:v>
                </c:pt>
                <c:pt idx="3">
                  <c:v>Imágenes fotográficas</c:v>
                </c:pt>
                <c:pt idx="4">
                  <c:v>Documentos audiovisuales</c:v>
                </c:pt>
                <c:pt idx="5">
                  <c:v>Sellos</c:v>
                </c:pt>
                <c:pt idx="6">
                  <c:v>Otros</c:v>
                </c:pt>
              </c:strCache>
            </c:strRef>
          </c:cat>
          <c:val>
            <c:numRef>
              <c:f>'Tabla 42'!$D$17:$J$17</c:f>
              <c:numCache>
                <c:formatCode>#,##0</c:formatCode>
                <c:ptCount val="7"/>
                <c:pt idx="0">
                  <c:v>60</c:v>
                </c:pt>
                <c:pt idx="1">
                  <c:v>53140</c:v>
                </c:pt>
                <c:pt idx="2">
                  <c:v>15765</c:v>
                </c:pt>
                <c:pt idx="3">
                  <c:v>3547420</c:v>
                </c:pt>
                <c:pt idx="4">
                  <c:v>15324</c:v>
                </c:pt>
                <c:pt idx="5">
                  <c:v>273</c:v>
                </c:pt>
                <c:pt idx="6">
                  <c:v>1167713</c:v>
                </c:pt>
              </c:numCache>
            </c:numRef>
          </c:val>
          <c:extLst xmlns:c16r2="http://schemas.microsoft.com/office/drawing/2015/06/chart">
            <c:ext xmlns:c16="http://schemas.microsoft.com/office/drawing/2014/chart" uri="{C3380CC4-5D6E-409C-BE32-E72D297353CC}">
              <c16:uniqueId val="{0000000E-7103-433A-880B-A3E72E16199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42'!$K$14:$L$14</c:f>
              <c:strCache>
                <c:ptCount val="2"/>
                <c:pt idx="0">
                  <c:v>Imágenes digitalizadas</c:v>
                </c:pt>
                <c:pt idx="1">
                  <c:v>Imágenes en microformas</c:v>
                </c:pt>
              </c:strCache>
            </c:strRef>
          </c:cat>
          <c:val>
            <c:numRef>
              <c:f>'Tabla 42'!$K$17:$L$17</c:f>
              <c:numCache>
                <c:formatCode>#,##0</c:formatCode>
                <c:ptCount val="2"/>
                <c:pt idx="0">
                  <c:v>32496267</c:v>
                </c:pt>
                <c:pt idx="1">
                  <c:v>17021910</c:v>
                </c:pt>
              </c:numCache>
            </c:numRef>
          </c:val>
          <c:extLst xmlns:c16r2="http://schemas.microsoft.com/office/drawing/2015/06/chart">
            <c:ext xmlns:c16="http://schemas.microsoft.com/office/drawing/2014/chart" uri="{C3380CC4-5D6E-409C-BE32-E72D297353CC}">
              <c16:uniqueId val="{00000000-1D55-46B7-8F44-13B536C943D3}"/>
            </c:ext>
          </c:extLst>
        </c:ser>
        <c:dLbls>
          <c:dLblPos val="inEnd"/>
          <c:showLegendKey val="0"/>
          <c:showVal val="1"/>
          <c:showCatName val="0"/>
          <c:showSerName val="0"/>
          <c:showPercent val="0"/>
          <c:showBubbleSize val="0"/>
        </c:dLbls>
        <c:gapWidth val="41"/>
        <c:axId val="415055088"/>
        <c:axId val="415056656"/>
      </c:barChart>
      <c:catAx>
        <c:axId val="4150550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65000"/>
                    <a:lumOff val="35000"/>
                  </a:schemeClr>
                </a:solidFill>
                <a:effectLst/>
                <a:latin typeface="+mn-lt"/>
                <a:ea typeface="+mn-ea"/>
                <a:cs typeface="+mn-cs"/>
              </a:defRPr>
            </a:pPr>
            <a:endParaRPr lang="es-ES"/>
          </a:p>
        </c:txPr>
        <c:crossAx val="415056656"/>
        <c:crosses val="autoZero"/>
        <c:auto val="1"/>
        <c:lblAlgn val="ctr"/>
        <c:lblOffset val="100"/>
        <c:noMultiLvlLbl val="0"/>
      </c:catAx>
      <c:valAx>
        <c:axId val="415056656"/>
        <c:scaling>
          <c:orientation val="minMax"/>
        </c:scaling>
        <c:delete val="1"/>
        <c:axPos val="l"/>
        <c:numFmt formatCode="#,##0" sourceLinked="1"/>
        <c:majorTickMark val="none"/>
        <c:minorTickMark val="none"/>
        <c:tickLblPos val="nextTo"/>
        <c:crossAx val="41505508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'Tabla 2'!$B$14:$B$40</c:f>
              <c:strCache>
                <c:ptCount val="27"/>
                <c:pt idx="0">
                  <c:v>Archivo bancario</c:v>
                </c:pt>
                <c:pt idx="1">
                  <c:v>Archivo central de comunidad autónoma</c:v>
                </c:pt>
                <c:pt idx="2">
                  <c:v>Archivo de administración institucional</c:v>
                </c:pt>
                <c:pt idx="3">
                  <c:v>Archivo de asociación</c:v>
                </c:pt>
                <c:pt idx="4">
                  <c:v>Archivo de catedral o colegiata</c:v>
                </c:pt>
                <c:pt idx="5">
                  <c:v>Archivo de centro benéfico</c:v>
                </c:pt>
                <c:pt idx="6">
                  <c:v>Archivo de centro docente</c:v>
                </c:pt>
                <c:pt idx="7">
                  <c:v>Archivo de colegio profesional</c:v>
                </c:pt>
                <c:pt idx="8">
                  <c:v>Archivo de conferencia episcopal</c:v>
                </c:pt>
                <c:pt idx="9">
                  <c:v>Archivo de confesiones religiosas no católicas</c:v>
                </c:pt>
                <c:pt idx="10">
                  <c:v>Archivo de fundación</c:v>
                </c:pt>
                <c:pt idx="11">
                  <c:v>Archivo de institución católica y de otras confesiones</c:v>
                </c:pt>
                <c:pt idx="12">
                  <c:v>Archivo de institución científica, cultural y de investigación</c:v>
                </c:pt>
                <c:pt idx="13">
                  <c:v>Archivo de organización sindical</c:v>
                </c:pt>
                <c:pt idx="14">
                  <c:v>Archivo de órgano de control externo (tribunales, cámaras, sindicaturas de cuentas)</c:v>
                </c:pt>
                <c:pt idx="15">
                  <c:v>Archivo de partido político</c:v>
                </c:pt>
                <c:pt idx="16">
                  <c:v>Archivo de protocolos</c:v>
                </c:pt>
                <c:pt idx="17">
                  <c:v>Archivo de registro público</c:v>
                </c:pt>
                <c:pt idx="18">
                  <c:v>Archivo diocesano</c:v>
                </c:pt>
                <c:pt idx="19">
                  <c:v>Archivo empresarial</c:v>
                </c:pt>
                <c:pt idx="20">
                  <c:v>Archivo judicial</c:v>
                </c:pt>
                <c:pt idx="21">
                  <c:v>Archivo parlamentario</c:v>
                </c:pt>
                <c:pt idx="22">
                  <c:v>Archivo municipal</c:v>
                </c:pt>
                <c:pt idx="23">
                  <c:v>Archivo personal y familiar</c:v>
                </c:pt>
                <c:pt idx="24">
                  <c:v>Archivo regional de comunidad autónoma</c:v>
                </c:pt>
                <c:pt idx="25">
                  <c:v>Archivo universitario</c:v>
                </c:pt>
                <c:pt idx="26">
                  <c:v>Otros. Archivo de otros organismos y entes públicos</c:v>
                </c:pt>
              </c:strCache>
            </c:strRef>
          </c:cat>
          <c:val>
            <c:numRef>
              <c:f>'Tabla 2'!$C$14:$C$40</c:f>
              <c:numCache>
                <c:formatCode>General</c:formatCode>
                <c:ptCount val="27"/>
                <c:pt idx="0">
                  <c:v>1</c:v>
                </c:pt>
                <c:pt idx="1">
                  <c:v>13</c:v>
                </c:pt>
                <c:pt idx="2">
                  <c:v>1</c:v>
                </c:pt>
                <c:pt idx="3">
                  <c:v>3</c:v>
                </c:pt>
                <c:pt idx="4">
                  <c:v>1</c:v>
                </c:pt>
                <c:pt idx="5">
                  <c:v>2</c:v>
                </c:pt>
                <c:pt idx="6">
                  <c:v>1</c:v>
                </c:pt>
                <c:pt idx="7">
                  <c:v>2</c:v>
                </c:pt>
                <c:pt idx="8">
                  <c:v>1</c:v>
                </c:pt>
                <c:pt idx="9">
                  <c:v>2</c:v>
                </c:pt>
                <c:pt idx="10">
                  <c:v>2</c:v>
                </c:pt>
                <c:pt idx="11">
                  <c:v>5</c:v>
                </c:pt>
                <c:pt idx="12">
                  <c:v>8</c:v>
                </c:pt>
                <c:pt idx="13">
                  <c:v>5</c:v>
                </c:pt>
                <c:pt idx="14">
                  <c:v>1</c:v>
                </c:pt>
                <c:pt idx="15">
                  <c:v>3</c:v>
                </c:pt>
                <c:pt idx="16">
                  <c:v>2</c:v>
                </c:pt>
                <c:pt idx="17">
                  <c:v>1</c:v>
                </c:pt>
                <c:pt idx="18">
                  <c:v>3</c:v>
                </c:pt>
                <c:pt idx="19">
                  <c:v>4</c:v>
                </c:pt>
                <c:pt idx="20">
                  <c:v>3</c:v>
                </c:pt>
                <c:pt idx="21">
                  <c:v>1</c:v>
                </c:pt>
                <c:pt idx="22">
                  <c:v>60</c:v>
                </c:pt>
                <c:pt idx="23">
                  <c:v>3</c:v>
                </c:pt>
                <c:pt idx="24">
                  <c:v>1</c:v>
                </c:pt>
                <c:pt idx="25">
                  <c:v>8</c:v>
                </c:pt>
                <c:pt idx="26">
                  <c:v>1</c:v>
                </c:pt>
              </c:numCache>
            </c:numRef>
          </c:val>
          <c:extLst xmlns:c16r2="http://schemas.microsoft.com/office/drawing/2015/06/chart">
            <c:ext xmlns:c16="http://schemas.microsoft.com/office/drawing/2014/chart" uri="{C3380CC4-5D6E-409C-BE32-E72D297353CC}">
              <c16:uniqueId val="{00000000-18C2-4021-B533-F754B19537E3}"/>
            </c:ext>
          </c:extLst>
        </c:ser>
        <c:dLbls>
          <c:dLblPos val="inEnd"/>
          <c:showLegendKey val="0"/>
          <c:showVal val="1"/>
          <c:showCatName val="0"/>
          <c:showSerName val="0"/>
          <c:showPercent val="0"/>
          <c:showBubbleSize val="0"/>
        </c:dLbls>
        <c:gapWidth val="65"/>
        <c:axId val="250068832"/>
        <c:axId val="250067656"/>
      </c:barChart>
      <c:catAx>
        <c:axId val="250068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50067656"/>
        <c:crosses val="autoZero"/>
        <c:auto val="1"/>
        <c:lblAlgn val="ctr"/>
        <c:lblOffset val="100"/>
        <c:noMultiLvlLbl val="0"/>
      </c:catAx>
      <c:valAx>
        <c:axId val="2500676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5006883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82E4-4D8F-991D-65162DCB7D03}"/>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82E4-4D8F-991D-65162DCB7D03}"/>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82E4-4D8F-991D-65162DCB7D0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43'!$C$13,'Tabla 43'!$D$13,'Tabla 43'!$E$13)</c:f>
              <c:strCache>
                <c:ptCount val="3"/>
                <c:pt idx="0">
                  <c:v>Edad Media</c:v>
                </c:pt>
                <c:pt idx="1">
                  <c:v>Edad Moderna</c:v>
                </c:pt>
                <c:pt idx="2">
                  <c:v>Edad Contemporánea</c:v>
                </c:pt>
              </c:strCache>
            </c:strRef>
          </c:cat>
          <c:val>
            <c:numRef>
              <c:f>('Tabla 43'!$C$16,'Tabla 43'!$D$16,'Tabla 43'!$E$16)</c:f>
              <c:numCache>
                <c:formatCode>#,##0</c:formatCode>
                <c:ptCount val="3"/>
                <c:pt idx="0">
                  <c:v>10</c:v>
                </c:pt>
                <c:pt idx="1">
                  <c:v>33</c:v>
                </c:pt>
                <c:pt idx="2">
                  <c:v>72</c:v>
                </c:pt>
              </c:numCache>
            </c:numRef>
          </c:val>
          <c:extLst xmlns:c16r2="http://schemas.microsoft.com/office/drawing/2015/06/chart">
            <c:ext xmlns:c16="http://schemas.microsoft.com/office/drawing/2014/chart" uri="{C3380CC4-5D6E-409C-BE32-E72D297353CC}">
              <c16:uniqueId val="{00000006-82E4-4D8F-991D-65162DCB7D0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44'!$C$13:$E$13</c:f>
              <c:strCache>
                <c:ptCount val="3"/>
                <c:pt idx="0">
                  <c:v>TOTAL M/L</c:v>
                </c:pt>
                <c:pt idx="1">
                  <c:v>Volumen total fondos descritos m/l</c:v>
                </c:pt>
                <c:pt idx="2">
                  <c:v>Volumen descrito en el año m/l</c:v>
                </c:pt>
              </c:strCache>
            </c:strRef>
          </c:cat>
          <c:val>
            <c:numRef>
              <c:f>'Tabla 44'!$C$16:$E$16</c:f>
              <c:numCache>
                <c:formatCode>#,##0.00</c:formatCode>
                <c:ptCount val="3"/>
                <c:pt idx="0">
                  <c:v>389499.86</c:v>
                </c:pt>
                <c:pt idx="1">
                  <c:v>283864.28000000003</c:v>
                </c:pt>
                <c:pt idx="2">
                  <c:v>9447.4</c:v>
                </c:pt>
              </c:numCache>
            </c:numRef>
          </c:val>
          <c:extLst xmlns:c16r2="http://schemas.microsoft.com/office/drawing/2015/06/chart">
            <c:ext xmlns:c16="http://schemas.microsoft.com/office/drawing/2014/chart" uri="{C3380CC4-5D6E-409C-BE32-E72D297353CC}">
              <c16:uniqueId val="{00000000-8DDF-429F-B10B-AC9309190A0B}"/>
            </c:ext>
          </c:extLst>
        </c:ser>
        <c:dLbls>
          <c:dLblPos val="inEnd"/>
          <c:showLegendKey val="0"/>
          <c:showVal val="1"/>
          <c:showCatName val="0"/>
          <c:showSerName val="0"/>
          <c:showPercent val="0"/>
          <c:showBubbleSize val="0"/>
        </c:dLbls>
        <c:gapWidth val="41"/>
        <c:axId val="415060968"/>
        <c:axId val="415061360"/>
      </c:barChart>
      <c:catAx>
        <c:axId val="415060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15061360"/>
        <c:crosses val="autoZero"/>
        <c:auto val="1"/>
        <c:lblAlgn val="ctr"/>
        <c:lblOffset val="100"/>
        <c:noMultiLvlLbl val="0"/>
      </c:catAx>
      <c:valAx>
        <c:axId val="415061360"/>
        <c:scaling>
          <c:orientation val="minMax"/>
        </c:scaling>
        <c:delete val="1"/>
        <c:axPos val="l"/>
        <c:numFmt formatCode="#,##0.00" sourceLinked="1"/>
        <c:majorTickMark val="none"/>
        <c:minorTickMark val="none"/>
        <c:tickLblPos val="nextTo"/>
        <c:crossAx val="4150609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45'!$C$13:$D$13</c:f>
              <c:strCache>
                <c:ptCount val="2"/>
                <c:pt idx="0">
                  <c:v>Volumen total fondos reproducidos m/l</c:v>
                </c:pt>
                <c:pt idx="1">
                  <c:v>Volumen reproducido en el año m/l</c:v>
                </c:pt>
              </c:strCache>
            </c:strRef>
          </c:cat>
          <c:val>
            <c:numRef>
              <c:f>'Tabla 45'!$C$16:$D$16</c:f>
              <c:numCache>
                <c:formatCode>#,##0.00</c:formatCode>
                <c:ptCount val="2"/>
                <c:pt idx="0">
                  <c:v>9888.1999999999989</c:v>
                </c:pt>
                <c:pt idx="1">
                  <c:v>944.45</c:v>
                </c:pt>
              </c:numCache>
            </c:numRef>
          </c:val>
          <c:extLst xmlns:c16r2="http://schemas.microsoft.com/office/drawing/2015/06/chart">
            <c:ext xmlns:c16="http://schemas.microsoft.com/office/drawing/2014/chart" uri="{C3380CC4-5D6E-409C-BE32-E72D297353CC}">
              <c16:uniqueId val="{00000000-07A2-461A-B5F5-72CCC1F457FC}"/>
            </c:ext>
          </c:extLst>
        </c:ser>
        <c:dLbls>
          <c:dLblPos val="inEnd"/>
          <c:showLegendKey val="0"/>
          <c:showVal val="1"/>
          <c:showCatName val="0"/>
          <c:showSerName val="0"/>
          <c:showPercent val="0"/>
          <c:showBubbleSize val="0"/>
        </c:dLbls>
        <c:gapWidth val="41"/>
        <c:axId val="415060576"/>
        <c:axId val="415054304"/>
      </c:barChart>
      <c:catAx>
        <c:axId val="415060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15054304"/>
        <c:crosses val="autoZero"/>
        <c:auto val="1"/>
        <c:lblAlgn val="ctr"/>
        <c:lblOffset val="100"/>
        <c:noMultiLvlLbl val="0"/>
      </c:catAx>
      <c:valAx>
        <c:axId val="415054304"/>
        <c:scaling>
          <c:orientation val="minMax"/>
        </c:scaling>
        <c:delete val="1"/>
        <c:axPos val="l"/>
        <c:numFmt formatCode="#,##0.00" sourceLinked="1"/>
        <c:majorTickMark val="none"/>
        <c:minorTickMark val="none"/>
        <c:tickLblPos val="nextTo"/>
        <c:crossAx val="41506057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D00F-4B2A-AD47-D74FE33BC6F1}"/>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D00F-4B2A-AD47-D74FE33BC6F1}"/>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D00F-4B2A-AD47-D74FE33BC6F1}"/>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D00F-4B2A-AD47-D74FE33BC6F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46'!$C$13:$F$13</c:f>
              <c:strCache>
                <c:ptCount val="4"/>
                <c:pt idx="0">
                  <c:v>Sin ingresos</c:v>
                </c:pt>
                <c:pt idx="1">
                  <c:v>&lt; 100</c:v>
                </c:pt>
                <c:pt idx="2">
                  <c:v>&gt; 100</c:v>
                </c:pt>
                <c:pt idx="3">
                  <c:v>&gt; 500</c:v>
                </c:pt>
              </c:strCache>
            </c:strRef>
          </c:cat>
          <c:val>
            <c:numRef>
              <c:f>'Tabla 46'!$C$16:$F$16</c:f>
              <c:numCache>
                <c:formatCode>General</c:formatCode>
                <c:ptCount val="4"/>
                <c:pt idx="0" formatCode="#,##0">
                  <c:v>45</c:v>
                </c:pt>
                <c:pt idx="1">
                  <c:v>48</c:v>
                </c:pt>
                <c:pt idx="2">
                  <c:v>18</c:v>
                </c:pt>
                <c:pt idx="3">
                  <c:v>4</c:v>
                </c:pt>
              </c:numCache>
            </c:numRef>
          </c:val>
          <c:extLst xmlns:c16r2="http://schemas.microsoft.com/office/drawing/2015/06/chart">
            <c:ext xmlns:c16="http://schemas.microsoft.com/office/drawing/2014/chart" uri="{C3380CC4-5D6E-409C-BE32-E72D297353CC}">
              <c16:uniqueId val="{00000008-D00F-4B2A-AD47-D74FE33BC6F1}"/>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C826-4C5A-91FA-C55D3ED46029}"/>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C826-4C5A-91FA-C55D3ED46029}"/>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C826-4C5A-91FA-C55D3ED46029}"/>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C826-4C5A-91FA-C55D3ED46029}"/>
              </c:ext>
            </c:extLst>
          </c:dPt>
          <c:dLbls>
            <c:dLbl>
              <c:idx val="2"/>
              <c:layout>
                <c:manualLayout>
                  <c:x val="3.9481408573928262E-2"/>
                  <c:y val="0.14932815689705453"/>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5-C826-4C5A-91FA-C55D3ED46029}"/>
                </c:ext>
                <c:ext xmlns:c15="http://schemas.microsoft.com/office/drawing/2012/chart" uri="{CE6537A1-D6FC-4f65-9D91-7224C49458BB}"/>
              </c:extLst>
            </c:dLbl>
            <c:dLbl>
              <c:idx val="3"/>
              <c:layout>
                <c:manualLayout>
                  <c:x val="1.5289807524059493E-2"/>
                  <c:y val="0.11343394575678038"/>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7-C826-4C5A-91FA-C55D3ED46029}"/>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47'!$C$13:$F$13</c:f>
              <c:strCache>
                <c:ptCount val="4"/>
                <c:pt idx="0">
                  <c:v>Sin salidas</c:v>
                </c:pt>
                <c:pt idx="1">
                  <c:v>&lt; 100</c:v>
                </c:pt>
                <c:pt idx="2">
                  <c:v>&gt; 100</c:v>
                </c:pt>
                <c:pt idx="3">
                  <c:v>&gt; 500</c:v>
                </c:pt>
              </c:strCache>
            </c:strRef>
          </c:cat>
          <c:val>
            <c:numRef>
              <c:f>'Tabla 47'!$C$16:$F$16</c:f>
              <c:numCache>
                <c:formatCode>General</c:formatCode>
                <c:ptCount val="4"/>
                <c:pt idx="0" formatCode="#,##0">
                  <c:v>102</c:v>
                </c:pt>
                <c:pt idx="1">
                  <c:v>7</c:v>
                </c:pt>
                <c:pt idx="2">
                  <c:v>4</c:v>
                </c:pt>
                <c:pt idx="3">
                  <c:v>2</c:v>
                </c:pt>
              </c:numCache>
            </c:numRef>
          </c:val>
          <c:extLst xmlns:c16r2="http://schemas.microsoft.com/office/drawing/2015/06/chart">
            <c:ext xmlns:c16="http://schemas.microsoft.com/office/drawing/2014/chart" uri="{C3380CC4-5D6E-409C-BE32-E72D297353CC}">
              <c16:uniqueId val="{00000008-C826-4C5A-91FA-C55D3ED4602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081-49E9-8434-E7298D3406B0}"/>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081-49E9-8434-E7298D3406B0}"/>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E081-49E9-8434-E7298D3406B0}"/>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E081-49E9-8434-E7298D3406B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48'!$C$13,'Tabla 48'!$D$13,'Tabla 48'!$E$13,'Tabla 48'!$F$13)</c:f>
              <c:strCache>
                <c:ptCount val="4"/>
                <c:pt idx="0">
                  <c:v>Sin crecimiento</c:v>
                </c:pt>
                <c:pt idx="1">
                  <c:v>&lt; 100</c:v>
                </c:pt>
                <c:pt idx="2">
                  <c:v>&gt; 100</c:v>
                </c:pt>
                <c:pt idx="3">
                  <c:v>&gt; 500</c:v>
                </c:pt>
              </c:strCache>
            </c:strRef>
          </c:cat>
          <c:val>
            <c:numRef>
              <c:f>('Tabla 48'!$C$16,'Tabla 48'!$D$16,'Tabla 48'!$E$16,'Tabla 48'!$F$16)</c:f>
              <c:numCache>
                <c:formatCode>General</c:formatCode>
                <c:ptCount val="4"/>
                <c:pt idx="0" formatCode="#,##0">
                  <c:v>49</c:v>
                </c:pt>
                <c:pt idx="1">
                  <c:v>50</c:v>
                </c:pt>
                <c:pt idx="2">
                  <c:v>13</c:v>
                </c:pt>
                <c:pt idx="3">
                  <c:v>3</c:v>
                </c:pt>
              </c:numCache>
            </c:numRef>
          </c:val>
          <c:extLst xmlns:c16r2="http://schemas.microsoft.com/office/drawing/2015/06/chart">
            <c:ext xmlns:c16="http://schemas.microsoft.com/office/drawing/2014/chart" uri="{C3380CC4-5D6E-409C-BE32-E72D297353CC}">
              <c16:uniqueId val="{00000008-E081-49E9-8434-E7298D3406B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0B09-4D59-925A-07AFCCAA1C83}"/>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0B09-4D59-925A-07AFCCAA1C83}"/>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0B09-4D59-925A-07AFCCAA1C83}"/>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0B09-4D59-925A-07AFCCAA1C83}"/>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0B09-4D59-925A-07AFCCAA1C83}"/>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0B09-4D59-925A-07AFCCAA1C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0B09-4D59-925A-07AFCCAA1C83}"/>
              </c:ext>
            </c:extLst>
          </c:dPt>
          <c:dLbls>
            <c:dLbl>
              <c:idx val="1"/>
              <c:layout>
                <c:manualLayout>
                  <c:x val="-0.11387561610306825"/>
                  <c:y val="-0.1670327134041221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3-0B09-4D59-925A-07AFCCAA1C83}"/>
                </c:ext>
                <c:ext xmlns:c15="http://schemas.microsoft.com/office/drawing/2012/chart" uri="{CE6537A1-D6FC-4f65-9D91-7224C49458BB}"/>
              </c:extLst>
            </c:dLbl>
            <c:dLbl>
              <c:idx val="5"/>
              <c:layout>
                <c:manualLayout>
                  <c:x val="7.4727166362957833E-3"/>
                  <c:y val="0.25148072308655789"/>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0B09-4D59-925A-07AFCCAA1C83}"/>
                </c:ext>
                <c:ext xmlns:c15="http://schemas.microsoft.com/office/drawing/2012/chart" uri="{CE6537A1-D6FC-4f65-9D91-7224C49458BB}"/>
              </c:extLst>
            </c:dLbl>
            <c:dLbl>
              <c:idx val="6"/>
              <c:layout>
                <c:manualLayout>
                  <c:x val="-1.007354012430769E-2"/>
                  <c:y val="0.14424211718843455"/>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0B09-4D59-925A-07AFCCAA1C83}"/>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49'!$C$14,'Tabla 49'!$D$14,'Tabla 49'!$E$14,'Tabla 49'!$F$14,'Tabla 49'!$G$14,'Tabla 49'!$H$14,'Tabla 49'!$I$14)</c:f>
              <c:strCache>
                <c:ptCount val="7"/>
                <c:pt idx="0">
                  <c:v>CONVENCIONALES</c:v>
                </c:pt>
                <c:pt idx="1">
                  <c:v>Pergaminos</c:v>
                </c:pt>
                <c:pt idx="2">
                  <c:v>Volúmenes encuadernados</c:v>
                </c:pt>
                <c:pt idx="3">
                  <c:v>Cartográficos/Figurativos</c:v>
                </c:pt>
                <c:pt idx="4">
                  <c:v>Imágenes fotográficas</c:v>
                </c:pt>
                <c:pt idx="5">
                  <c:v>Sellos</c:v>
                </c:pt>
                <c:pt idx="6">
                  <c:v>Otros</c:v>
                </c:pt>
              </c:strCache>
            </c:strRef>
          </c:cat>
          <c:val>
            <c:numRef>
              <c:f>('Tabla 49'!$C$17,'Tabla 49'!$D$17,'Tabla 49'!$E$17,'Tabla 49'!$F$17,'Tabla 49'!$G$17,'Tabla 49'!$H$17,'Tabla 49'!$I$17)</c:f>
              <c:numCache>
                <c:formatCode>#,##0</c:formatCode>
                <c:ptCount val="7"/>
                <c:pt idx="0">
                  <c:v>172</c:v>
                </c:pt>
                <c:pt idx="1">
                  <c:v>1</c:v>
                </c:pt>
                <c:pt idx="2">
                  <c:v>162</c:v>
                </c:pt>
                <c:pt idx="3">
                  <c:v>2</c:v>
                </c:pt>
                <c:pt idx="4">
                  <c:v>2141</c:v>
                </c:pt>
                <c:pt idx="5">
                  <c:v>0</c:v>
                </c:pt>
                <c:pt idx="6">
                  <c:v>0</c:v>
                </c:pt>
              </c:numCache>
            </c:numRef>
          </c:val>
          <c:extLst xmlns:c16r2="http://schemas.microsoft.com/office/drawing/2015/06/chart">
            <c:ext xmlns:c16="http://schemas.microsoft.com/office/drawing/2014/chart" uri="{C3380CC4-5D6E-409C-BE32-E72D297353CC}">
              <c16:uniqueId val="{0000000E-0B09-4D59-925A-07AFCCAA1C8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413F-4992-9AC4-C5A3E3EB2887}"/>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413F-4992-9AC4-C5A3E3EB288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4'!$B$15:$B$16</c:f>
              <c:strCache>
                <c:ptCount val="2"/>
                <c:pt idx="0">
                  <c:v>Archivos incluidos en Subsistemas del Sistema de Archivos de la Comunidad de Madrid</c:v>
                </c:pt>
                <c:pt idx="1">
                  <c:v>Archivos no incluidos en Subsistemas del Sistema de Archivos de la Comunidad de Madrid</c:v>
                </c:pt>
              </c:strCache>
            </c:strRef>
          </c:cat>
          <c:val>
            <c:numRef>
              <c:f>'Tabla 4'!$C$15:$C$16</c:f>
              <c:numCache>
                <c:formatCode>General</c:formatCode>
                <c:ptCount val="2"/>
                <c:pt idx="0">
                  <c:v>88</c:v>
                </c:pt>
                <c:pt idx="1">
                  <c:v>37</c:v>
                </c:pt>
              </c:numCache>
            </c:numRef>
          </c:val>
          <c:extLst xmlns:c16r2="http://schemas.microsoft.com/office/drawing/2015/06/chart">
            <c:ext xmlns:c16="http://schemas.microsoft.com/office/drawing/2014/chart" uri="{C3380CC4-5D6E-409C-BE32-E72D297353CC}">
              <c16:uniqueId val="{00000004-413F-4992-9AC4-C5A3E3EB288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8A01-4DEF-9D71-DF737064D269}"/>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8A01-4DEF-9D71-DF737064D26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8A01-4DEF-9D71-DF737064D269}"/>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8A01-4DEF-9D71-DF737064D269}"/>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8A01-4DEF-9D71-DF737064D26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('Tabla 5'!$C$13,'Tabla 5'!$D$13,'Tabla 5'!$E$13,'Tabla 5'!$F$13,'Tabla 5'!$G$13)</c:f>
              <c:strCache>
                <c:ptCount val="5"/>
                <c:pt idx="0">
                  <c:v>&lt;1900</c:v>
                </c:pt>
                <c:pt idx="1">
                  <c:v>1901-1940</c:v>
                </c:pt>
                <c:pt idx="2">
                  <c:v>1941-1975</c:v>
                </c:pt>
                <c:pt idx="3">
                  <c:v>1976-2000</c:v>
                </c:pt>
                <c:pt idx="4">
                  <c:v>&gt;2000</c:v>
                </c:pt>
              </c:strCache>
            </c:strRef>
          </c:cat>
          <c:val>
            <c:numRef>
              <c:f>('Tabla 5'!$C$16,'Tabla 5'!$D$16,'Tabla 5'!$E$16,'Tabla 5'!$F$16,'Tabla 5'!$G$16)</c:f>
              <c:numCache>
                <c:formatCode>General</c:formatCode>
                <c:ptCount val="5"/>
                <c:pt idx="0">
                  <c:v>21</c:v>
                </c:pt>
                <c:pt idx="1">
                  <c:v>7</c:v>
                </c:pt>
                <c:pt idx="2">
                  <c:v>4</c:v>
                </c:pt>
                <c:pt idx="3">
                  <c:v>56</c:v>
                </c:pt>
                <c:pt idx="4">
                  <c:v>23</c:v>
                </c:pt>
              </c:numCache>
            </c:numRef>
          </c:val>
          <c:extLst xmlns:c16r2="http://schemas.microsoft.com/office/drawing/2015/06/chart">
            <c:ext xmlns:c16="http://schemas.microsoft.com/office/drawing/2014/chart" uri="{C3380CC4-5D6E-409C-BE32-E72D297353CC}">
              <c16:uniqueId val="{0000000A-8A01-4DEF-9D71-DF737064D26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6DEB-447C-8224-F3D379636E1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6DEB-447C-8224-F3D379636E18}"/>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6DEB-447C-8224-F3D379636E18}"/>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6DEB-447C-8224-F3D379636E18}"/>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6DEB-447C-8224-F3D379636E18}"/>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6DEB-447C-8224-F3D379636E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6DEB-447C-8224-F3D379636E18}"/>
              </c:ext>
            </c:extLst>
          </c:dPt>
          <c:dLbls>
            <c:dLbl>
              <c:idx val="1"/>
              <c:layout>
                <c:manualLayout>
                  <c:x val="0.12100969597861434"/>
                  <c:y val="6.4692760862519308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6DEB-447C-8224-F3D379636E18}"/>
                </c:ext>
                <c:ext xmlns:c15="http://schemas.microsoft.com/office/drawing/2012/chart" uri="{CE6537A1-D6FC-4f65-9D91-7224C49458BB}"/>
              </c:extLst>
            </c:dLbl>
            <c:dLbl>
              <c:idx val="2"/>
              <c:layout>
                <c:manualLayout>
                  <c:x val="6.6969381316666812E-2"/>
                  <c:y val="0.1550653625923878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6DEB-447C-8224-F3D379636E18}"/>
                </c:ext>
                <c:ext xmlns:c15="http://schemas.microsoft.com/office/drawing/2012/chart" uri="{CE6537A1-D6FC-4f65-9D91-7224C49458BB}"/>
              </c:extLst>
            </c:dLbl>
            <c:dLbl>
              <c:idx val="4"/>
              <c:layout>
                <c:manualLayout>
                  <c:x val="1.9195722867500736E-2"/>
                  <c:y val="5.2610881266960265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9-6DEB-447C-8224-F3D379636E18}"/>
                </c:ext>
                <c:ext xmlns:c15="http://schemas.microsoft.com/office/drawing/2012/chart" uri="{CE6537A1-D6FC-4f65-9D91-7224C49458BB}"/>
              </c:extLst>
            </c:dLbl>
            <c:dLbl>
              <c:idx val="5"/>
              <c:layout>
                <c:manualLayout>
                  <c:x val="5.3389336290289462E-2"/>
                  <c:y val="7.413141153965924E-3"/>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B-6DEB-447C-8224-F3D379636E18}"/>
                </c:ext>
                <c:ext xmlns:c15="http://schemas.microsoft.com/office/drawing/2012/chart" uri="{CE6537A1-D6FC-4f65-9D91-7224C49458BB}"/>
              </c:extLst>
            </c:dLbl>
            <c:dLbl>
              <c:idx val="6"/>
              <c:layout>
                <c:manualLayout>
                  <c:x val="4.7924343738682665E-2"/>
                  <c:y val="0.11396719477861876"/>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D-6DEB-447C-8224-F3D379636E18}"/>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6'!$D$13,'Tabla 6'!$E$13,'Tabla 6'!$F$13,'Tabla 6'!$G$13,'Tabla 6'!$H$13,'Tabla 6'!$I$13,'Tabla 6'!$J$13)</c:f>
              <c:strCache>
                <c:ptCount val="7"/>
                <c:pt idx="0">
                  <c:v>&lt;500</c:v>
                </c:pt>
                <c:pt idx="1">
                  <c:v>&gt;500</c:v>
                </c:pt>
                <c:pt idx="2">
                  <c:v>&gt;1000</c:v>
                </c:pt>
                <c:pt idx="3">
                  <c:v>&gt;3000</c:v>
                </c:pt>
                <c:pt idx="4">
                  <c:v>&gt;5000</c:v>
                </c:pt>
                <c:pt idx="5">
                  <c:v>&gt;10000</c:v>
                </c:pt>
                <c:pt idx="6">
                  <c:v>&gt;20000</c:v>
                </c:pt>
              </c:strCache>
            </c:strRef>
          </c:cat>
          <c:val>
            <c:numRef>
              <c:f>('Tabla 6'!$D$16,'Tabla 6'!$E$16,'Tabla 6'!$F$16,'Tabla 6'!$G$16,'Tabla 6'!$H$16,'Tabla 6'!$I$16,'Tabla 6'!$J$16)</c:f>
              <c:numCache>
                <c:formatCode>General</c:formatCode>
                <c:ptCount val="7"/>
                <c:pt idx="0">
                  <c:v>69</c:v>
                </c:pt>
                <c:pt idx="1">
                  <c:v>19</c:v>
                </c:pt>
                <c:pt idx="2">
                  <c:v>12</c:v>
                </c:pt>
                <c:pt idx="3">
                  <c:v>1</c:v>
                </c:pt>
                <c:pt idx="4">
                  <c:v>2</c:v>
                </c:pt>
                <c:pt idx="5">
                  <c:v>1</c:v>
                </c:pt>
                <c:pt idx="6">
                  <c:v>1</c:v>
                </c:pt>
              </c:numCache>
            </c:numRef>
          </c:val>
          <c:extLst xmlns:c16r2="http://schemas.microsoft.com/office/drawing/2015/06/chart">
            <c:ext xmlns:c16="http://schemas.microsoft.com/office/drawing/2014/chart" uri="{C3380CC4-5D6E-409C-BE32-E72D297353CC}">
              <c16:uniqueId val="{0000000E-6DEB-447C-8224-F3D379636E1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3"/>
              </a:solidFill>
              <a:ln w="9525" cap="flat" cmpd="sng" algn="ctr">
                <a:solidFill>
                  <a:schemeClr val="lt1">
                    <a:alpha val="50000"/>
                  </a:schemeClr>
                </a:solidFill>
                <a:round/>
              </a:ln>
              <a:effectLst/>
            </c:spPr>
            <c:extLst xmlns:c16r2="http://schemas.microsoft.com/office/drawing/2015/06/chart">
              <c:ext xmlns:c16="http://schemas.microsoft.com/office/drawing/2014/chart" uri="{C3380CC4-5D6E-409C-BE32-E72D297353CC}">
                <c16:uniqueId val="{00000001-122E-4D95-B1C0-87D716D7B8B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7'!$C$13,'Tabla 7'!$D$13)</c:f>
              <c:strCache>
                <c:ptCount val="2"/>
                <c:pt idx="0">
                  <c:v>Detección de incendios</c:v>
                </c:pt>
                <c:pt idx="1">
                  <c:v>Extinción automática</c:v>
                </c:pt>
              </c:strCache>
            </c:strRef>
          </c:cat>
          <c:val>
            <c:numRef>
              <c:f>('Tabla 7'!$C$16,'Tabla 7'!$D$16)</c:f>
              <c:numCache>
                <c:formatCode>General</c:formatCode>
                <c:ptCount val="2"/>
                <c:pt idx="0">
                  <c:v>107</c:v>
                </c:pt>
                <c:pt idx="1">
                  <c:v>76</c:v>
                </c:pt>
              </c:numCache>
            </c:numRef>
          </c:val>
          <c:extLst xmlns:c16r2="http://schemas.microsoft.com/office/drawing/2015/06/chart">
            <c:ext xmlns:c16="http://schemas.microsoft.com/office/drawing/2014/chart" uri="{C3380CC4-5D6E-409C-BE32-E72D297353CC}">
              <c16:uniqueId val="{00000002-122E-4D95-B1C0-87D716D7B8B6}"/>
            </c:ext>
          </c:extLst>
        </c:ser>
        <c:dLbls>
          <c:dLblPos val="inEnd"/>
          <c:showLegendKey val="0"/>
          <c:showVal val="1"/>
          <c:showCatName val="0"/>
          <c:showSerName val="0"/>
          <c:showPercent val="0"/>
          <c:showBubbleSize val="0"/>
        </c:dLbls>
        <c:gapWidth val="65"/>
        <c:axId val="250065304"/>
        <c:axId val="250067264"/>
      </c:barChart>
      <c:catAx>
        <c:axId val="250065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250067264"/>
        <c:crosses val="autoZero"/>
        <c:auto val="1"/>
        <c:lblAlgn val="ctr"/>
        <c:lblOffset val="100"/>
        <c:noMultiLvlLbl val="0"/>
      </c:catAx>
      <c:valAx>
        <c:axId val="250067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5006530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13BB-4CBF-A277-0893C739FCDB}"/>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13BB-4CBF-A277-0893C739FCDB}"/>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13BB-4CBF-A277-0893C739FCDB}"/>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13BB-4CBF-A277-0893C739FCDB}"/>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13BB-4CBF-A277-0893C739FCDB}"/>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13BB-4CBF-A277-0893C739FCDB}"/>
              </c:ext>
            </c:extLst>
          </c:dPt>
          <c:dLbls>
            <c:dLbl>
              <c:idx val="4"/>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9-13BB-4CBF-A277-0893C739FCDB}"/>
                </c:ext>
                <c:ext xmlns:c15="http://schemas.microsoft.com/office/drawing/2012/chart" uri="{CE6537A1-D6FC-4f65-9D91-7224C49458BB}">
                  <c15:spPr xmlns:c15="http://schemas.microsoft.com/office/drawing/2012/chart">
                    <a:prstGeom prst="rect">
                      <a:avLst/>
                    </a:prstGeom>
                  </c15:spPr>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'Tabla 8'!$D$13:$J$13</c15:sqref>
                  </c15:fullRef>
                </c:ext>
              </c:extLst>
              <c:f>'Tabla 8'!$D$13:$I$13</c:f>
              <c:strCache>
                <c:ptCount val="6"/>
                <c:pt idx="0">
                  <c:v>&lt;1000</c:v>
                </c:pt>
                <c:pt idx="1">
                  <c:v>&gt;1000</c:v>
                </c:pt>
                <c:pt idx="2">
                  <c:v>&gt;3000</c:v>
                </c:pt>
                <c:pt idx="3">
                  <c:v>&gt;5000</c:v>
                </c:pt>
                <c:pt idx="4">
                  <c:v>&gt;10000</c:v>
                </c:pt>
                <c:pt idx="5">
                  <c:v>&gt;20000</c:v>
                </c:pt>
              </c:strCache>
            </c:strRef>
          </c:cat>
          <c:val>
            <c:numRef>
              <c:extLst>
                <c:ext xmlns:c15="http://schemas.microsoft.com/office/drawing/2012/chart" uri="{02D57815-91ED-43cb-92C2-25804820EDAC}">
                  <c15:fullRef>
                    <c15:sqref>'Tabla 8'!$D$16:$J$16</c15:sqref>
                  </c15:fullRef>
                </c:ext>
              </c:extLst>
              <c:f>'Tabla 8'!$D$16:$I$16</c:f>
              <c:numCache>
                <c:formatCode>General</c:formatCode>
                <c:ptCount val="6"/>
                <c:pt idx="0">
                  <c:v>46</c:v>
                </c:pt>
                <c:pt idx="1">
                  <c:v>33</c:v>
                </c:pt>
                <c:pt idx="2">
                  <c:v>13</c:v>
                </c:pt>
                <c:pt idx="3">
                  <c:v>9</c:v>
                </c:pt>
                <c:pt idx="4">
                  <c:v>3</c:v>
                </c:pt>
                <c:pt idx="5">
                  <c:v>4</c:v>
                </c:pt>
              </c:numCache>
            </c:numRef>
          </c:val>
          <c:extLst xmlns:c16r2="http://schemas.microsoft.com/office/drawing/2015/06/chart">
            <c:ext xmlns:c16="http://schemas.microsoft.com/office/drawing/2014/chart" uri="{C3380CC4-5D6E-409C-BE32-E72D297353CC}">
              <c16:uniqueId val="{0000000C-13BB-4CBF-A277-0893C739FCDB}"/>
            </c:ext>
            <c:ext xmlns:c15="http://schemas.microsoft.com/office/drawing/2012/chart" uri="{02D57815-91ED-43cb-92C2-25804820EDAC}">
              <c15:categoryFilterExceptions>
                <c15:categoryFilterException>
                  <c15:sqref>'Tabla 8'!$J$16</c15:sqref>
                  <c15:spPr xmlns:c15="http://schemas.microsoft.com/office/drawing/2012/chart">
                    <a:solidFill>
                      <a:schemeClr val="accent1">
                        <a:lumMod val="60000"/>
                      </a:schemeClr>
                    </a:solidFill>
                    <a:ln>
                      <a:noFill/>
                    </a:ln>
                    <a:effectLst>
                      <a:outerShdw blurRad="254000" sx="102000" sy="102000" algn="ctr" rotWithShape="0">
                        <a:prstClr val="black">
                          <a:alpha val="20000"/>
                        </a:prstClr>
                      </a:outerShdw>
                    </a:effectLst>
                    <a:sp3d/>
                  </c15:spPr>
                  <c15:bubble3D val="0"/>
                </c15:categoryFilterException>
              </c15:categoryFilterExceptions>
            </c:ext>
          </c:extLst>
        </c:ser>
        <c:dLbls>
          <c:dLblPos val="out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333333333333334E-2"/>
          <c:y val="4.6296296296296294E-2"/>
          <c:w val="0.69068919510061244"/>
          <c:h val="0.89814814814814814"/>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F607-43B7-B573-9C19E20A306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F607-43B7-B573-9C19E20A306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16'!$C$13,'Tabla 16'!$D$13)</c:f>
              <c:strCache>
                <c:ptCount val="2"/>
                <c:pt idx="0">
                  <c:v>Acceso libre</c:v>
                </c:pt>
                <c:pt idx="1">
                  <c:v>Acceso restringido</c:v>
                </c:pt>
              </c:strCache>
            </c:strRef>
          </c:cat>
          <c:val>
            <c:numRef>
              <c:f>('Tabla 16'!$C$16,'Tabla 16'!$D$16)</c:f>
              <c:numCache>
                <c:formatCode>General</c:formatCode>
                <c:ptCount val="2"/>
                <c:pt idx="0">
                  <c:v>64</c:v>
                </c:pt>
                <c:pt idx="1">
                  <c:v>51</c:v>
                </c:pt>
              </c:numCache>
            </c:numRef>
          </c:val>
          <c:extLst xmlns:c16r2="http://schemas.microsoft.com/office/drawing/2015/06/chart">
            <c:ext xmlns:c16="http://schemas.microsoft.com/office/drawing/2014/chart" uri="{C3380CC4-5D6E-409C-BE32-E72D297353CC}">
              <c16:uniqueId val="{00000004-F607-43B7-B573-9C19E20A306F}"/>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2.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15.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2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2.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6.jpeg"/><Relationship Id="rId1" Type="http://schemas.openxmlformats.org/officeDocument/2006/relationships/chart" Target="../charts/chart27.xml"/><Relationship Id="rId4" Type="http://schemas.openxmlformats.org/officeDocument/2006/relationships/image" Target="../media/image30.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chart" Target="../charts/chart29.xml"/><Relationship Id="rId1" Type="http://schemas.openxmlformats.org/officeDocument/2006/relationships/chart" Target="../charts/chart28.xml"/></Relationships>
</file>

<file path=xl/drawings/_rels/drawing52.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0.xml"/></Relationships>
</file>

<file path=xl/drawings/_rels/drawing5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chart" Target="../charts/chart3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3" name="12 Rectángulo">
          <a:extLst>
            <a:ext uri="{FF2B5EF4-FFF2-40B4-BE49-F238E27FC236}">
              <a16:creationId xmlns:a16="http://schemas.microsoft.com/office/drawing/2014/main" xmlns=""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123825</xdr:colOff>
      <xdr:row>15</xdr:row>
      <xdr:rowOff>180975</xdr:rowOff>
    </xdr:from>
    <xdr:to>
      <xdr:col>15</xdr:col>
      <xdr:colOff>485775</xdr:colOff>
      <xdr:row>29</xdr:row>
      <xdr:rowOff>161925</xdr:rowOff>
    </xdr:to>
    <xdr:sp macro="" textlink="">
      <xdr:nvSpPr>
        <xdr:cNvPr id="4" name="7 CuadroTexto">
          <a:extLst>
            <a:ext uri="{FF2B5EF4-FFF2-40B4-BE49-F238E27FC236}">
              <a16:creationId xmlns:a16="http://schemas.microsoft.com/office/drawing/2014/main" xmlns="" id="{00000000-0008-0000-0000-000004000000}"/>
            </a:ext>
          </a:extLst>
        </xdr:cNvPr>
        <xdr:cNvSpPr txBox="1"/>
      </xdr:nvSpPr>
      <xdr:spPr>
        <a:xfrm>
          <a:off x="2238375" y="3219450"/>
          <a:ext cx="43148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s-ES" sz="3600" b="1">
              <a:solidFill>
                <a:sysClr val="windowText" lastClr="000000"/>
              </a:solidFill>
              <a:latin typeface="Arial" panose="020B0604020202020204" pitchFamily="34" charset="0"/>
              <a:cs typeface="Arial" panose="020B0604020202020204" pitchFamily="34" charset="0"/>
            </a:rPr>
            <a:t>Estadística</a:t>
          </a:r>
          <a:r>
            <a:rPr lang="es-ES" sz="3600" b="1" baseline="0">
              <a:solidFill>
                <a:sysClr val="windowText" lastClr="000000"/>
              </a:solidFill>
              <a:latin typeface="Arial" panose="020B0604020202020204" pitchFamily="34" charset="0"/>
              <a:cs typeface="Arial" panose="020B0604020202020204" pitchFamily="34" charset="0"/>
            </a:rPr>
            <a:t> de Archivos de la Comunidad de Madrid</a:t>
          </a:r>
        </a:p>
        <a:p>
          <a:pPr algn="r"/>
          <a:r>
            <a:rPr lang="es-ES" sz="3600" b="1" baseline="0">
              <a:solidFill>
                <a:srgbClr val="C00000"/>
              </a:solidFill>
              <a:latin typeface="Arial" panose="020B0604020202020204" pitchFamily="34" charset="0"/>
              <a:cs typeface="Arial" panose="020B0604020202020204" pitchFamily="34" charset="0"/>
            </a:rPr>
            <a:t>Año 2020</a:t>
          </a:r>
          <a:endParaRPr lang="es-ES" sz="3600" b="1">
            <a:solidFill>
              <a:srgbClr val="C0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76200</xdr:colOff>
      <xdr:row>47</xdr:row>
      <xdr:rowOff>95250</xdr:rowOff>
    </xdr:from>
    <xdr:to>
      <xdr:col>15</xdr:col>
      <xdr:colOff>475897</xdr:colOff>
      <xdr:row>55</xdr:row>
      <xdr:rowOff>95250</xdr:rowOff>
    </xdr:to>
    <xdr:pic>
      <xdr:nvPicPr>
        <xdr:cNvPr id="6" name="Imagen 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50" y="9344025"/>
          <a:ext cx="2866672"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33336</xdr:colOff>
      <xdr:row>168</xdr:row>
      <xdr:rowOff>38100</xdr:rowOff>
    </xdr:from>
    <xdr:to>
      <xdr:col>5</xdr:col>
      <xdr:colOff>28575</xdr:colOff>
      <xdr:row>185</xdr:row>
      <xdr:rowOff>85725</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238124</xdr:colOff>
      <xdr:row>212</xdr:row>
      <xdr:rowOff>0</xdr:rowOff>
    </xdr:from>
    <xdr:to>
      <xdr:col>6</xdr:col>
      <xdr:colOff>714374</xdr:colOff>
      <xdr:row>228</xdr:row>
      <xdr:rowOff>104775</xdr:rowOff>
    </xdr:to>
    <xdr:graphicFrame macro="">
      <xdr:nvGraphicFramePr>
        <xdr:cNvPr id="9" name="Gráfico 8">
          <a:extLst>
            <a:ext uri="{FF2B5EF4-FFF2-40B4-BE49-F238E27FC236}">
              <a16:creationId xmlns:a16="http://schemas.microsoft.com/office/drawing/2014/main" xmlns=""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210</xdr:row>
      <xdr:rowOff>0</xdr:rowOff>
    </xdr:from>
    <xdr:to>
      <xdr:col>9</xdr:col>
      <xdr:colOff>742950</xdr:colOff>
      <xdr:row>230</xdr:row>
      <xdr:rowOff>104775</xdr:rowOff>
    </xdr:to>
    <xdr:graphicFrame macro="">
      <xdr:nvGraphicFramePr>
        <xdr:cNvPr id="5" name="Gráfico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0</xdr:rowOff>
    </xdr:from>
    <xdr:to>
      <xdr:col>1</xdr:col>
      <xdr:colOff>895350</xdr:colOff>
      <xdr:row>5</xdr:row>
      <xdr:rowOff>123825</xdr:rowOff>
    </xdr:to>
    <xdr:pic>
      <xdr:nvPicPr>
        <xdr:cNvPr id="6" name="Imagen 2">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210</xdr:row>
      <xdr:rowOff>0</xdr:rowOff>
    </xdr:from>
    <xdr:to>
      <xdr:col>4</xdr:col>
      <xdr:colOff>76200</xdr:colOff>
      <xdr:row>236</xdr:row>
      <xdr:rowOff>19050</xdr:rowOff>
    </xdr:to>
    <xdr:graphicFrame macro="">
      <xdr:nvGraphicFramePr>
        <xdr:cNvPr id="6" name="Gráfico 5">
          <a:extLst>
            <a:ext uri="{FF2B5EF4-FFF2-40B4-BE49-F238E27FC236}">
              <a16:creationId xmlns:a16="http://schemas.microsoft.com/office/drawing/2014/main" xmlns=""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9" name="Imagen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208</xdr:row>
      <xdr:rowOff>0</xdr:rowOff>
    </xdr:from>
    <xdr:to>
      <xdr:col>10</xdr:col>
      <xdr:colOff>19050</xdr:colOff>
      <xdr:row>233</xdr:row>
      <xdr:rowOff>85725</xdr:rowOff>
    </xdr:to>
    <xdr:graphicFrame macro="">
      <xdr:nvGraphicFramePr>
        <xdr:cNvPr id="5" name="Gráfico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10" name="Imagen 9">
          <a:extLst>
            <a:ext uri="{FF2B5EF4-FFF2-40B4-BE49-F238E27FC236}">
              <a16:creationId xmlns:a16="http://schemas.microsoft.com/office/drawing/2014/main" xmlns="" id="{00000000-0008-0000-0C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76200</xdr:rowOff>
    </xdr:from>
    <xdr:to>
      <xdr:col>1</xdr:col>
      <xdr:colOff>1289844</xdr:colOff>
      <xdr:row>5</xdr:row>
      <xdr:rowOff>0</xdr:rowOff>
    </xdr:to>
    <xdr:pic>
      <xdr:nvPicPr>
        <xdr:cNvPr id="10" name="Imagen 9">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38125"/>
          <a:ext cx="1327944" cy="600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114300</xdr:rowOff>
    </xdr:to>
    <xdr:pic>
      <xdr:nvPicPr>
        <xdr:cNvPr id="9" name="Imagen 8">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104775</xdr:rowOff>
    </xdr:to>
    <xdr:pic>
      <xdr:nvPicPr>
        <xdr:cNvPr id="11" name="Imagen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twoCellAnchor editAs="oneCell">
    <xdr:from>
      <xdr:col>1</xdr:col>
      <xdr:colOff>0</xdr:colOff>
      <xdr:row>209</xdr:row>
      <xdr:rowOff>94981</xdr:rowOff>
    </xdr:from>
    <xdr:to>
      <xdr:col>2</xdr:col>
      <xdr:colOff>166687</xdr:colOff>
      <xdr:row>229</xdr:row>
      <xdr:rowOff>1798</xdr:rowOff>
    </xdr:to>
    <xdr:pic>
      <xdr:nvPicPr>
        <xdr:cNvPr id="6" name="Imagen 5"/>
        <xdr:cNvPicPr>
          <a:picLocks noChangeAspect="1"/>
        </xdr:cNvPicPr>
      </xdr:nvPicPr>
      <xdr:blipFill>
        <a:blip xmlns:r="http://schemas.openxmlformats.org/officeDocument/2006/relationships" r:embed="rId2"/>
        <a:stretch>
          <a:fillRect/>
        </a:stretch>
      </xdr:blipFill>
      <xdr:spPr>
        <a:xfrm>
          <a:off x="238125" y="34718356"/>
          <a:ext cx="5536406" cy="32358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210</xdr:row>
      <xdr:rowOff>108898</xdr:rowOff>
    </xdr:from>
    <xdr:to>
      <xdr:col>2</xdr:col>
      <xdr:colOff>238125</xdr:colOff>
      <xdr:row>230</xdr:row>
      <xdr:rowOff>1798</xdr:rowOff>
    </xdr:to>
    <xdr:pic>
      <xdr:nvPicPr>
        <xdr:cNvPr id="9" name="Imagen 8"/>
        <xdr:cNvPicPr>
          <a:picLocks noChangeAspect="1"/>
        </xdr:cNvPicPr>
      </xdr:nvPicPr>
      <xdr:blipFill>
        <a:blip xmlns:r="http://schemas.openxmlformats.org/officeDocument/2006/relationships" r:embed="rId2"/>
        <a:stretch>
          <a:fillRect/>
        </a:stretch>
      </xdr:blipFill>
      <xdr:spPr>
        <a:xfrm>
          <a:off x="238125" y="34922773"/>
          <a:ext cx="5512594" cy="322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210</xdr:row>
      <xdr:rowOff>78271</xdr:rowOff>
    </xdr:from>
    <xdr:to>
      <xdr:col>2</xdr:col>
      <xdr:colOff>127357</xdr:colOff>
      <xdr:row>230</xdr:row>
      <xdr:rowOff>113958</xdr:rowOff>
    </xdr:to>
    <xdr:pic>
      <xdr:nvPicPr>
        <xdr:cNvPr id="8" name="Imagen 7"/>
        <xdr:cNvPicPr>
          <a:picLocks noChangeAspect="1"/>
        </xdr:cNvPicPr>
      </xdr:nvPicPr>
      <xdr:blipFill>
        <a:blip xmlns:r="http://schemas.openxmlformats.org/officeDocument/2006/relationships" r:embed="rId2"/>
        <a:stretch>
          <a:fillRect/>
        </a:stretch>
      </xdr:blipFill>
      <xdr:spPr>
        <a:xfrm>
          <a:off x="235449" y="33597709"/>
          <a:ext cx="5554467" cy="3246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xmlns=""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133350</xdr:colOff>
      <xdr:row>15</xdr:row>
      <xdr:rowOff>180975</xdr:rowOff>
    </xdr:from>
    <xdr:to>
      <xdr:col>16</xdr:col>
      <xdr:colOff>209550</xdr:colOff>
      <xdr:row>29</xdr:row>
      <xdr:rowOff>161925</xdr:rowOff>
    </xdr:to>
    <xdr:sp macro="" textlink="">
      <xdr:nvSpPr>
        <xdr:cNvPr id="3" name="7 CuadroTexto">
          <a:extLst>
            <a:ext uri="{FF2B5EF4-FFF2-40B4-BE49-F238E27FC236}">
              <a16:creationId xmlns:a16="http://schemas.microsoft.com/office/drawing/2014/main" xmlns="" id="{00000000-0008-0000-0000-000004000000}"/>
            </a:ext>
          </a:extLst>
        </xdr:cNvPr>
        <xdr:cNvSpPr txBox="1"/>
      </xdr:nvSpPr>
      <xdr:spPr>
        <a:xfrm>
          <a:off x="133350" y="3219450"/>
          <a:ext cx="66389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2800" b="1">
              <a:solidFill>
                <a:srgbClr val="C00000"/>
              </a:solidFill>
              <a:latin typeface="Arial" panose="020B0604020202020204" pitchFamily="34" charset="0"/>
              <a:cs typeface="Arial" panose="020B0604020202020204" pitchFamily="34" charset="0"/>
            </a:rPr>
            <a:t>Estadística</a:t>
          </a:r>
          <a:r>
            <a:rPr lang="es-ES" sz="2800" b="1" baseline="0">
              <a:solidFill>
                <a:srgbClr val="C00000"/>
              </a:solidFill>
              <a:latin typeface="Arial" panose="020B0604020202020204" pitchFamily="34" charset="0"/>
              <a:cs typeface="Arial" panose="020B0604020202020204" pitchFamily="34" charset="0"/>
            </a:rPr>
            <a:t> de Archivos de la Comunidad de Madrid</a:t>
          </a:r>
        </a:p>
        <a:p>
          <a:pPr algn="ctr"/>
          <a:r>
            <a:rPr lang="es-ES" sz="2800" b="1" baseline="0">
              <a:solidFill>
                <a:sysClr val="windowText" lastClr="000000"/>
              </a:solidFill>
              <a:latin typeface="Arial" panose="020B0604020202020204" pitchFamily="34" charset="0"/>
              <a:cs typeface="Arial" panose="020B0604020202020204" pitchFamily="34" charset="0"/>
            </a:rPr>
            <a:t>Año 2020</a:t>
          </a:r>
          <a:endParaRPr lang="es-ES" sz="2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41</xdr:row>
      <xdr:rowOff>0</xdr:rowOff>
    </xdr:from>
    <xdr:to>
      <xdr:col>11</xdr:col>
      <xdr:colOff>420832</xdr:colOff>
      <xdr:row>49</xdr:row>
      <xdr:rowOff>45836</xdr:rowOff>
    </xdr:to>
    <xdr:pic>
      <xdr:nvPicPr>
        <xdr:cNvPr id="13" name="Imagen 12"/>
        <xdr:cNvPicPr>
          <a:picLocks noChangeAspect="1"/>
        </xdr:cNvPicPr>
      </xdr:nvPicPr>
      <xdr:blipFill>
        <a:blip xmlns:r="http://schemas.openxmlformats.org/officeDocument/2006/relationships" r:embed="rId1"/>
        <a:stretch>
          <a:fillRect/>
        </a:stretch>
      </xdr:blipFill>
      <xdr:spPr>
        <a:xfrm>
          <a:off x="2114550" y="8277225"/>
          <a:ext cx="2402032" cy="134123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5" name="Imagen 4">
          <a:extLst>
            <a:ext uri="{FF2B5EF4-FFF2-40B4-BE49-F238E27FC236}">
              <a16:creationId xmlns:a16="http://schemas.microsoft.com/office/drawing/2014/main" xmlns=""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210</xdr:row>
      <xdr:rowOff>110351</xdr:rowOff>
    </xdr:from>
    <xdr:to>
      <xdr:col>1</xdr:col>
      <xdr:colOff>5495825</xdr:colOff>
      <xdr:row>230</xdr:row>
      <xdr:rowOff>105365</xdr:rowOff>
    </xdr:to>
    <xdr:pic>
      <xdr:nvPicPr>
        <xdr:cNvPr id="2" name="Imagen 1"/>
        <xdr:cNvPicPr>
          <a:picLocks noChangeAspect="1"/>
        </xdr:cNvPicPr>
      </xdr:nvPicPr>
      <xdr:blipFill>
        <a:blip xmlns:r="http://schemas.openxmlformats.org/officeDocument/2006/relationships" r:embed="rId2"/>
        <a:stretch>
          <a:fillRect/>
        </a:stretch>
      </xdr:blipFill>
      <xdr:spPr>
        <a:xfrm>
          <a:off x="241479" y="33756407"/>
          <a:ext cx="5500352" cy="3214733"/>
        </a:xfrm>
        <a:prstGeom prst="rect">
          <a:avLst/>
        </a:prstGeom>
      </xdr:spPr>
    </xdr:pic>
    <xdr:clientData/>
  </xdr:twoCellAnchor>
  <xdr:twoCellAnchor editAs="oneCell">
    <xdr:from>
      <xdr:col>1</xdr:col>
      <xdr:colOff>0</xdr:colOff>
      <xdr:row>232</xdr:row>
      <xdr:rowOff>0</xdr:rowOff>
    </xdr:from>
    <xdr:to>
      <xdr:col>1</xdr:col>
      <xdr:colOff>5530663</xdr:colOff>
      <xdr:row>252</xdr:row>
      <xdr:rowOff>13415</xdr:rowOff>
    </xdr:to>
    <xdr:pic>
      <xdr:nvPicPr>
        <xdr:cNvPr id="13" name="Imagen 12"/>
        <xdr:cNvPicPr>
          <a:picLocks noChangeAspect="1"/>
        </xdr:cNvPicPr>
      </xdr:nvPicPr>
      <xdr:blipFill>
        <a:blip xmlns:r="http://schemas.openxmlformats.org/officeDocument/2006/relationships" r:embed="rId3"/>
        <a:stretch>
          <a:fillRect/>
        </a:stretch>
      </xdr:blipFill>
      <xdr:spPr>
        <a:xfrm>
          <a:off x="241479" y="37187746"/>
          <a:ext cx="5531836" cy="323313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210</xdr:row>
      <xdr:rowOff>91610</xdr:rowOff>
    </xdr:from>
    <xdr:to>
      <xdr:col>2</xdr:col>
      <xdr:colOff>266700</xdr:colOff>
      <xdr:row>230</xdr:row>
      <xdr:rowOff>87523</xdr:rowOff>
    </xdr:to>
    <xdr:pic>
      <xdr:nvPicPr>
        <xdr:cNvPr id="6" name="Imagen 5"/>
        <xdr:cNvPicPr>
          <a:picLocks noChangeAspect="1"/>
        </xdr:cNvPicPr>
      </xdr:nvPicPr>
      <xdr:blipFill>
        <a:blip xmlns:r="http://schemas.openxmlformats.org/officeDocument/2006/relationships" r:embed="rId2"/>
        <a:stretch>
          <a:fillRect/>
        </a:stretch>
      </xdr:blipFill>
      <xdr:spPr>
        <a:xfrm>
          <a:off x="238125" y="33952985"/>
          <a:ext cx="5534025" cy="3234413"/>
        </a:xfrm>
        <a:prstGeom prst="rect">
          <a:avLst/>
        </a:prstGeom>
      </xdr:spPr>
    </xdr:pic>
    <xdr:clientData/>
  </xdr:twoCellAnchor>
  <xdr:twoCellAnchor editAs="oneCell">
    <xdr:from>
      <xdr:col>1</xdr:col>
      <xdr:colOff>0</xdr:colOff>
      <xdr:row>231</xdr:row>
      <xdr:rowOff>80476</xdr:rowOff>
    </xdr:from>
    <xdr:to>
      <xdr:col>2</xdr:col>
      <xdr:colOff>285750</xdr:colOff>
      <xdr:row>251</xdr:row>
      <xdr:rowOff>87523</xdr:rowOff>
    </xdr:to>
    <xdr:pic>
      <xdr:nvPicPr>
        <xdr:cNvPr id="12" name="Imagen 11"/>
        <xdr:cNvPicPr>
          <a:picLocks noChangeAspect="1"/>
        </xdr:cNvPicPr>
      </xdr:nvPicPr>
      <xdr:blipFill>
        <a:blip xmlns:r="http://schemas.openxmlformats.org/officeDocument/2006/relationships" r:embed="rId3"/>
        <a:stretch>
          <a:fillRect/>
        </a:stretch>
      </xdr:blipFill>
      <xdr:spPr>
        <a:xfrm>
          <a:off x="238125" y="37342276"/>
          <a:ext cx="5553075" cy="324554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38099</xdr:colOff>
      <xdr:row>209</xdr:row>
      <xdr:rowOff>28575</xdr:rowOff>
    </xdr:from>
    <xdr:to>
      <xdr:col>4</xdr:col>
      <xdr:colOff>28574</xdr:colOff>
      <xdr:row>226</xdr:row>
      <xdr:rowOff>133350</xdr:rowOff>
    </xdr:to>
    <xdr:graphicFrame macro="">
      <xdr:nvGraphicFramePr>
        <xdr:cNvPr id="4" name="Gráfico 3">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238124</xdr:colOff>
      <xdr:row>211</xdr:row>
      <xdr:rowOff>161924</xdr:rowOff>
    </xdr:from>
    <xdr:to>
      <xdr:col>6</xdr:col>
      <xdr:colOff>9524</xdr:colOff>
      <xdr:row>229</xdr:row>
      <xdr:rowOff>104775</xdr:rowOff>
    </xdr:to>
    <xdr:graphicFrame macro="">
      <xdr:nvGraphicFramePr>
        <xdr:cNvPr id="5" name="Gráfico 4">
          <a:extLst>
            <a:ext uri="{FF2B5EF4-FFF2-40B4-BE49-F238E27FC236}">
              <a16:creationId xmlns:a16="http://schemas.microsoft.com/office/drawing/2014/main" xmlns=""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209</xdr:row>
      <xdr:rowOff>0</xdr:rowOff>
    </xdr:from>
    <xdr:to>
      <xdr:col>4</xdr:col>
      <xdr:colOff>9525</xdr:colOff>
      <xdr:row>226</xdr:row>
      <xdr:rowOff>142875</xdr:rowOff>
    </xdr:to>
    <xdr:graphicFrame macro="">
      <xdr:nvGraphicFramePr>
        <xdr:cNvPr id="4" name="Gráfico 3">
          <a:extLst>
            <a:ext uri="{FF2B5EF4-FFF2-40B4-BE49-F238E27FC236}">
              <a16:creationId xmlns:a16="http://schemas.microsoft.com/office/drawing/2014/main" xmlns=""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226</xdr:row>
      <xdr:rowOff>0</xdr:rowOff>
    </xdr:from>
    <xdr:to>
      <xdr:col>12</xdr:col>
      <xdr:colOff>866775</xdr:colOff>
      <xdr:row>244</xdr:row>
      <xdr:rowOff>0</xdr:rowOff>
    </xdr:to>
    <xdr:graphicFrame macro="">
      <xdr:nvGraphicFramePr>
        <xdr:cNvPr id="4" name="Gráfico 3">
          <a:extLst>
            <a:ext uri="{FF2B5EF4-FFF2-40B4-BE49-F238E27FC236}">
              <a16:creationId xmlns:a16="http://schemas.microsoft.com/office/drawing/2014/main" xmlns=""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238124</xdr:colOff>
      <xdr:row>221</xdr:row>
      <xdr:rowOff>161924</xdr:rowOff>
    </xdr:from>
    <xdr:to>
      <xdr:col>11</xdr:col>
      <xdr:colOff>9525</xdr:colOff>
      <xdr:row>240</xdr:row>
      <xdr:rowOff>9525</xdr:rowOff>
    </xdr:to>
    <xdr:graphicFrame macro="">
      <xdr:nvGraphicFramePr>
        <xdr:cNvPr id="5" name="Gráfico 4">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222</xdr:row>
      <xdr:rowOff>0</xdr:rowOff>
    </xdr:from>
    <xdr:to>
      <xdr:col>7</xdr:col>
      <xdr:colOff>19050</xdr:colOff>
      <xdr:row>238</xdr:row>
      <xdr:rowOff>76200</xdr:rowOff>
    </xdr:to>
    <xdr:graphicFrame macro="">
      <xdr:nvGraphicFramePr>
        <xdr:cNvPr id="4" name="Gráfico 3">
          <a:extLst>
            <a:ext uri="{FF2B5EF4-FFF2-40B4-BE49-F238E27FC236}">
              <a16:creationId xmlns:a16="http://schemas.microsoft.com/office/drawing/2014/main" xmlns=""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xmlns="" id="{00000000-0008-0000-0100-000002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57150</xdr:colOff>
      <xdr:row>33</xdr:row>
      <xdr:rowOff>142875</xdr:rowOff>
    </xdr:from>
    <xdr:to>
      <xdr:col>11</xdr:col>
      <xdr:colOff>198755</xdr:colOff>
      <xdr:row>54</xdr:row>
      <xdr:rowOff>103505</xdr:rowOff>
    </xdr:to>
    <xdr:sp macro="" textlink="">
      <xdr:nvSpPr>
        <xdr:cNvPr id="6" name="Cuadro de texto 2">
          <a:extLst>
            <a:ext uri="{FF2B5EF4-FFF2-40B4-BE49-F238E27FC236}">
              <a16:creationId xmlns:a16="http://schemas.microsoft.com/office/drawing/2014/main" xmlns="" id="{00000000-0008-0000-0100-000006000000}"/>
            </a:ext>
          </a:extLst>
        </xdr:cNvPr>
        <xdr:cNvSpPr txBox="1">
          <a:spLocks noChangeArrowheads="1"/>
        </xdr:cNvSpPr>
      </xdr:nvSpPr>
      <xdr:spPr bwMode="auto">
        <a:xfrm>
          <a:off x="257175" y="6781800"/>
          <a:ext cx="4037330" cy="37039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CONSEJERÍA DE CULTURA, TURISMO Y</a:t>
          </a:r>
          <a:r>
            <a:rPr lang="es-ES" sz="1000" b="0" baseline="0">
              <a:effectLst/>
              <a:latin typeface="Arial" panose="020B0604020202020204" pitchFamily="34" charset="0"/>
              <a:ea typeface="Calibri" panose="020F0502020204030204" pitchFamily="34" charset="0"/>
              <a:cs typeface="Arial" panose="020B0604020202020204" pitchFamily="34" charset="0"/>
            </a:rPr>
            <a:t> DEPORTE</a:t>
          </a: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Consejera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a:t>
          </a:r>
          <a:r>
            <a:rPr lang="es-ES" sz="1000" b="0">
              <a:effectLst/>
              <a:latin typeface="Arial" panose="020B0604020202020204" pitchFamily="34" charset="0"/>
              <a:ea typeface="Calibri" panose="020F0502020204030204" pitchFamily="34" charset="0"/>
              <a:cs typeface="Arial" panose="020B0604020202020204" pitchFamily="34" charset="0"/>
            </a:rPr>
            <a:t>Turismo y Deporte</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Marta</a:t>
          </a:r>
          <a:r>
            <a:rPr lang="es-ES" sz="1000" b="0" baseline="0">
              <a:effectLst/>
              <a:latin typeface="Arial" panose="020B0604020202020204" pitchFamily="34" charset="0"/>
              <a:ea typeface="Calibri" panose="020F0502020204030204" pitchFamily="34" charset="0"/>
              <a:cs typeface="Arial" panose="020B0604020202020204" pitchFamily="34" charset="0"/>
            </a:rPr>
            <a:t> Rivera</a:t>
          </a:r>
          <a:r>
            <a:rPr lang="es-ES" sz="1000" b="0">
              <a:effectLst/>
              <a:latin typeface="Arial" panose="020B0604020202020204" pitchFamily="34" charset="0"/>
              <a:ea typeface="Calibri" panose="020F0502020204030204" pitchFamily="34" charset="0"/>
              <a:cs typeface="Arial" panose="020B0604020202020204" pitchFamily="34" charset="0"/>
            </a:rPr>
            <a:t> de la Cruz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Viceconsejero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y </a:t>
          </a:r>
          <a:r>
            <a:rPr lang="es-ES" sz="1000" b="0">
              <a:effectLst/>
              <a:latin typeface="Arial" panose="020B0604020202020204" pitchFamily="34" charset="0"/>
              <a:ea typeface="Calibri" panose="020F0502020204030204" pitchFamily="34" charset="0"/>
              <a:cs typeface="Arial" panose="020B0604020202020204" pitchFamily="34" charset="0"/>
            </a:rPr>
            <a:t>Turismo</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Carlos Daniel Martínez Rodríguez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Directora General de Patrimonio Cultural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Elena Hernando Gonzalo</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Subdirector General de Archivos</a:t>
          </a:r>
          <a:r>
            <a:rPr lang="es-ES" sz="1000" b="0" baseline="0">
              <a:effectLst/>
              <a:latin typeface="Arial" panose="020B0604020202020204" pitchFamily="34" charset="0"/>
              <a:ea typeface="Calibri" panose="020F0502020204030204" pitchFamily="34" charset="0"/>
              <a:cs typeface="Arial" panose="020B0604020202020204" pitchFamily="34" charset="0"/>
            </a:rPr>
            <a:t> y Gestión Documental</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Javier Díez Llamazares</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Comunidad de Madrid</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u="sng">
              <a:effectLst/>
              <a:latin typeface="Arial" panose="020B0604020202020204" pitchFamily="34" charset="0"/>
              <a:ea typeface="Calibri" panose="020F0502020204030204" pitchFamily="34" charset="0"/>
              <a:cs typeface="Arial" panose="020B0604020202020204" pitchFamily="34" charset="0"/>
            </a:rPr>
            <a:t>Edita</a:t>
          </a:r>
          <a:r>
            <a:rPr lang="es-ES" sz="1000" b="0">
              <a:effectLst/>
              <a:latin typeface="Arial" panose="020B0604020202020204" pitchFamily="34" charset="0"/>
              <a:ea typeface="Calibri" panose="020F0502020204030204" pitchFamily="34" charset="0"/>
              <a:cs typeface="Arial" panose="020B0604020202020204" pitchFamily="34" charset="0"/>
            </a:rPr>
            <a:t>: Dirección General de Patrimonio Cultural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r>
            <a:rPr lang="es-ES" sz="1000" b="0" u="sng">
              <a:effectLst/>
              <a:latin typeface="Arial" panose="020B0604020202020204" pitchFamily="34" charset="0"/>
              <a:ea typeface="Calibri" panose="020F0502020204030204" pitchFamily="34" charset="0"/>
              <a:cs typeface="Arial" panose="020B0604020202020204" pitchFamily="34" charset="0"/>
            </a:rPr>
            <a:t>Datos y gráficos</a:t>
          </a:r>
          <a:r>
            <a:rPr lang="es-ES" sz="1000" b="0">
              <a:effectLst/>
              <a:latin typeface="Arial" panose="020B0604020202020204" pitchFamily="34" charset="0"/>
              <a:ea typeface="Calibri" panose="020F0502020204030204" pitchFamily="34" charset="0"/>
              <a:cs typeface="Arial" panose="020B0604020202020204" pitchFamily="34" charset="0"/>
            </a:rPr>
            <a:t>: </a:t>
          </a:r>
          <a:r>
            <a:rPr lang="es-ES" sz="1000" b="0" baseline="0">
              <a:effectLst/>
              <a:latin typeface="Arial" panose="020B0604020202020204" pitchFamily="34" charset="0"/>
              <a:ea typeface="+mn-ea"/>
              <a:cs typeface="Arial" panose="020B0604020202020204" pitchFamily="34" charset="0"/>
            </a:rPr>
            <a:t>Servicio de Estadística, Censo del Patrimonio Documental y Directorio de Archivos (</a:t>
          </a:r>
          <a:r>
            <a:rPr lang="es-ES" sz="1000" b="0">
              <a:effectLst/>
              <a:latin typeface="Arial" panose="020B0604020202020204" pitchFamily="34" charset="0"/>
              <a:ea typeface="+mn-ea"/>
              <a:cs typeface="Arial" panose="020B0604020202020204" pitchFamily="34" charset="0"/>
            </a:rPr>
            <a:t>Unidad de Protección y Promoción del Patrimonio</a:t>
          </a:r>
          <a:r>
            <a:rPr lang="es-ES" sz="1000" b="0" baseline="0">
              <a:effectLst/>
              <a:latin typeface="Arial" panose="020B0604020202020204" pitchFamily="34" charset="0"/>
              <a:ea typeface="+mn-ea"/>
              <a:cs typeface="Arial" panose="020B0604020202020204" pitchFamily="34" charset="0"/>
            </a:rPr>
            <a:t> Documental de la </a:t>
          </a:r>
          <a:r>
            <a:rPr lang="es-ES" sz="1000" b="0">
              <a:effectLst/>
              <a:latin typeface="Arial" panose="020B0604020202020204" pitchFamily="34" charset="0"/>
              <a:ea typeface="Calibri" panose="020F0502020204030204" pitchFamily="34" charset="0"/>
              <a:cs typeface="Arial" panose="020B0604020202020204" pitchFamily="34" charset="0"/>
            </a:rPr>
            <a:t>Subdirección General de Archivos y Gestión Documental)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Impreso en España – Printed in Spain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23813</xdr:colOff>
      <xdr:row>223</xdr:row>
      <xdr:rowOff>0</xdr:rowOff>
    </xdr:from>
    <xdr:to>
      <xdr:col>8</xdr:col>
      <xdr:colOff>11906</xdr:colOff>
      <xdr:row>240</xdr:row>
      <xdr:rowOff>71437</xdr:rowOff>
    </xdr:to>
    <xdr:graphicFrame macro="">
      <xdr:nvGraphicFramePr>
        <xdr:cNvPr id="4" name="Gráfico 3">
          <a:extLst>
            <a:ext uri="{FF2B5EF4-FFF2-40B4-BE49-F238E27FC236}">
              <a16:creationId xmlns:a16="http://schemas.microsoft.com/office/drawing/2014/main" xmlns=""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238124</xdr:colOff>
      <xdr:row>224</xdr:row>
      <xdr:rowOff>1</xdr:rowOff>
    </xdr:from>
    <xdr:to>
      <xdr:col>3</xdr:col>
      <xdr:colOff>1083469</xdr:colOff>
      <xdr:row>239</xdr:row>
      <xdr:rowOff>59532</xdr:rowOff>
    </xdr:to>
    <xdr:graphicFrame macro="">
      <xdr:nvGraphicFramePr>
        <xdr:cNvPr id="2" name="Gráfico 1">
          <a:extLst>
            <a:ext uri="{FF2B5EF4-FFF2-40B4-BE49-F238E27FC236}">
              <a16:creationId xmlns:a16="http://schemas.microsoft.com/office/drawing/2014/main" xmlns=""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242</xdr:row>
      <xdr:rowOff>0</xdr:rowOff>
    </xdr:from>
    <xdr:to>
      <xdr:col>3</xdr:col>
      <xdr:colOff>1131093</xdr:colOff>
      <xdr:row>261</xdr:row>
      <xdr:rowOff>71437</xdr:rowOff>
    </xdr:to>
    <xdr:graphicFrame macro="">
      <xdr:nvGraphicFramePr>
        <xdr:cNvPr id="3" name="Gráfico 2">
          <a:extLst>
            <a:ext uri="{FF2B5EF4-FFF2-40B4-BE49-F238E27FC236}">
              <a16:creationId xmlns:a16="http://schemas.microsoft.com/office/drawing/2014/main" xmlns=""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238124</xdr:colOff>
      <xdr:row>264</xdr:row>
      <xdr:rowOff>0</xdr:rowOff>
    </xdr:from>
    <xdr:to>
      <xdr:col>4</xdr:col>
      <xdr:colOff>23811</xdr:colOff>
      <xdr:row>283</xdr:row>
      <xdr:rowOff>-1</xdr:rowOff>
    </xdr:to>
    <xdr:graphicFrame macro="">
      <xdr:nvGraphicFramePr>
        <xdr:cNvPr id="4" name="Gráfico 3">
          <a:extLst>
            <a:ext uri="{FF2B5EF4-FFF2-40B4-BE49-F238E27FC236}">
              <a16:creationId xmlns:a16="http://schemas.microsoft.com/office/drawing/2014/main" xmlns=""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2</xdr:row>
      <xdr:rowOff>0</xdr:rowOff>
    </xdr:from>
    <xdr:ext cx="1456944" cy="660011"/>
    <xdr:pic>
      <xdr:nvPicPr>
        <xdr:cNvPr id="5" name="Imagen 4">
          <a:extLst>
            <a:ext uri="{FF2B5EF4-FFF2-40B4-BE49-F238E27FC236}">
              <a16:creationId xmlns:a16="http://schemas.microsoft.com/office/drawing/2014/main" xmlns="" id="{00000000-0008-0000-1D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323850"/>
          <a:ext cx="1456944" cy="6600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224</xdr:row>
      <xdr:rowOff>0</xdr:rowOff>
    </xdr:from>
    <xdr:to>
      <xdr:col>5</xdr:col>
      <xdr:colOff>9525</xdr:colOff>
      <xdr:row>240</xdr:row>
      <xdr:rowOff>47625</xdr:rowOff>
    </xdr:to>
    <xdr:graphicFrame macro="">
      <xdr:nvGraphicFramePr>
        <xdr:cNvPr id="4" name="Gráfico 3">
          <a:extLst>
            <a:ext uri="{FF2B5EF4-FFF2-40B4-BE49-F238E27FC236}">
              <a16:creationId xmlns:a16="http://schemas.microsoft.com/office/drawing/2014/main" xmlns=""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1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238124</xdr:colOff>
      <xdr:row>223</xdr:row>
      <xdr:rowOff>0</xdr:rowOff>
    </xdr:from>
    <xdr:to>
      <xdr:col>5</xdr:col>
      <xdr:colOff>19049</xdr:colOff>
      <xdr:row>240</xdr:row>
      <xdr:rowOff>47625</xdr:rowOff>
    </xdr:to>
    <xdr:graphicFrame macro="">
      <xdr:nvGraphicFramePr>
        <xdr:cNvPr id="4" name="Gráfico 3">
          <a:extLst>
            <a:ext uri="{FF2B5EF4-FFF2-40B4-BE49-F238E27FC236}">
              <a16:creationId xmlns:a16="http://schemas.microsoft.com/office/drawing/2014/main" xmlns=""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2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238124</xdr:colOff>
      <xdr:row>223</xdr:row>
      <xdr:rowOff>0</xdr:rowOff>
    </xdr:from>
    <xdr:to>
      <xdr:col>9</xdr:col>
      <xdr:colOff>28574</xdr:colOff>
      <xdr:row>242</xdr:row>
      <xdr:rowOff>93909</xdr:rowOff>
    </xdr:to>
    <xdr:graphicFrame macro="">
      <xdr:nvGraphicFramePr>
        <xdr:cNvPr id="4" name="Gráfico 3">
          <a:extLst>
            <a:ext uri="{FF2B5EF4-FFF2-40B4-BE49-F238E27FC236}">
              <a16:creationId xmlns:a16="http://schemas.microsoft.com/office/drawing/2014/main" xmlns=""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2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10</xdr:row>
      <xdr:rowOff>85726</xdr:rowOff>
    </xdr:from>
    <xdr:to>
      <xdr:col>12</xdr:col>
      <xdr:colOff>47625</xdr:colOff>
      <xdr:row>36</xdr:row>
      <xdr:rowOff>180976</xdr:rowOff>
    </xdr:to>
    <xdr:sp macro="" textlink="">
      <xdr:nvSpPr>
        <xdr:cNvPr id="3" name="CuadroTexto 2">
          <a:extLst>
            <a:ext uri="{FF2B5EF4-FFF2-40B4-BE49-F238E27FC236}">
              <a16:creationId xmlns:a16="http://schemas.microsoft.com/office/drawing/2014/main" xmlns="" id="{00000000-0008-0000-0200-000003000000}"/>
            </a:ext>
          </a:extLst>
        </xdr:cNvPr>
        <xdr:cNvSpPr txBox="1"/>
      </xdr:nvSpPr>
      <xdr:spPr>
        <a:xfrm>
          <a:off x="447675" y="1752601"/>
          <a:ext cx="8629650" cy="50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a:solidFill>
                <a:schemeClr val="dk1"/>
              </a:solidFill>
              <a:effectLst/>
              <a:latin typeface="Arial" panose="020B0604020202020204" pitchFamily="34" charset="0"/>
              <a:ea typeface="+mn-ea"/>
              <a:cs typeface="Arial" panose="020B0604020202020204" pitchFamily="34" charset="0"/>
            </a:rPr>
            <a:t>Es una gran satisfacción para la Dirección General de Patrimonio Cultural presentar una nueva edición de la </a:t>
          </a:r>
          <a:r>
            <a:rPr lang="es-ES" sz="1200" b="1">
              <a:solidFill>
                <a:schemeClr val="dk1"/>
              </a:solidFill>
              <a:effectLst/>
              <a:latin typeface="Arial" panose="020B0604020202020204" pitchFamily="34" charset="0"/>
              <a:ea typeface="+mn-ea"/>
              <a:cs typeface="Arial" panose="020B0604020202020204" pitchFamily="34" charset="0"/>
            </a:rPr>
            <a:t>Estadística de Archivos de la Comunidad de Madrid</a:t>
          </a:r>
          <a:r>
            <a:rPr lang="es-ES" sz="1200">
              <a:solidFill>
                <a:schemeClr val="dk1"/>
              </a:solidFill>
              <a:effectLst/>
              <a:latin typeface="Arial" panose="020B0604020202020204" pitchFamily="34" charset="0"/>
              <a:ea typeface="+mn-ea"/>
              <a:cs typeface="Arial" panose="020B0604020202020204" pitchFamily="34" charset="0"/>
            </a:rPr>
            <a:t>. Esta serie de estadísticas comenzó en el año 2011 y con la presente alcanzamos ya su </a:t>
          </a:r>
          <a:r>
            <a:rPr lang="es-ES" sz="1200">
              <a:solidFill>
                <a:sysClr val="windowText" lastClr="000000"/>
              </a:solidFill>
              <a:effectLst/>
              <a:latin typeface="Arial" panose="020B0604020202020204" pitchFamily="34" charset="0"/>
              <a:ea typeface="+mn-ea"/>
              <a:cs typeface="Arial" panose="020B0604020202020204" pitchFamily="34" charset="0"/>
            </a:rPr>
            <a:t>sexta</a:t>
          </a:r>
          <a:r>
            <a:rPr lang="es-ES" sz="1200">
              <a:solidFill>
                <a:schemeClr val="dk1"/>
              </a:solidFill>
              <a:effectLst/>
              <a:latin typeface="Arial" panose="020B0604020202020204" pitchFamily="34" charset="0"/>
              <a:ea typeface="+mn-ea"/>
              <a:cs typeface="Arial" panose="020B0604020202020204" pitchFamily="34" charset="0"/>
            </a:rPr>
            <a:t> publicación. No cabe duda de que uno de los valores de este tipo de estudios reside en su continuidad en el tiempo, lo que permite obtener una perspectiva adecuada para observar la evolución de los parámetros que se analizan. Creemos que, con esta nueva publicación, esa continuidad y esa perspectiva sobre los Archivos de la Comunidad de Madrid están aseguradas, y permitirán su uso, tanto como un instrumento esencial para la planificación de las políticas archivísticas a desarrollar en los próximos años en nuestra región, como para satisfacer las demandas de información sobre nuestros archivos en el contexto de la transparencia y del gobierno abierto.</a:t>
          </a:r>
        </a:p>
        <a:p>
          <a:endParaRPr lang="es-ES" sz="1200">
            <a:solidFill>
              <a:schemeClr val="dk1"/>
            </a:solidFill>
            <a:effectLst/>
            <a:latin typeface="Arial" panose="020B0604020202020204" pitchFamily="34" charset="0"/>
            <a:ea typeface="+mn-ea"/>
            <a:cs typeface="Arial" panose="020B0604020202020204" pitchFamily="34" charset="0"/>
          </a:endParaRPr>
        </a:p>
        <a:p>
          <a:r>
            <a:rPr lang="es-ES" sz="1200">
              <a:solidFill>
                <a:schemeClr val="dk1"/>
              </a:solidFill>
              <a:effectLst/>
              <a:latin typeface="Arial" panose="020B0604020202020204" pitchFamily="34" charset="0"/>
              <a:ea typeface="+mn-ea"/>
              <a:cs typeface="Arial" panose="020B0604020202020204" pitchFamily="34" charset="0"/>
            </a:rPr>
            <a:t>Tenemos algunos retos pendientes que esperamos poder ir solucionando paulatinamente: desde acrecentar el número de archivos sobre los que operar en estos trabajos hasta automatizar al máximo el proceso mediante la recogida de datos online. Tampoco quiero olvidar la importante labor de la Subdirección General de Archivos y Gestión Documental para lograr una mayor normalización en la </a:t>
          </a:r>
          <a:r>
            <a:rPr lang="es-ES" sz="1200">
              <a:solidFill>
                <a:sysClr val="windowText" lastClr="000000"/>
              </a:solidFill>
              <a:effectLst/>
              <a:latin typeface="Arial" panose="020B0604020202020204" pitchFamily="34" charset="0"/>
              <a:ea typeface="+mn-ea"/>
              <a:cs typeface="Arial" panose="020B0604020202020204" pitchFamily="34" charset="0"/>
            </a:rPr>
            <a:t>confección </a:t>
          </a:r>
          <a:r>
            <a:rPr lang="es-ES" sz="1200">
              <a:solidFill>
                <a:schemeClr val="dk1"/>
              </a:solidFill>
              <a:effectLst/>
              <a:latin typeface="Arial" panose="020B0604020202020204" pitchFamily="34" charset="0"/>
              <a:ea typeface="+mn-ea"/>
              <a:cs typeface="Arial" panose="020B0604020202020204" pitchFamily="34" charset="0"/>
            </a:rPr>
            <a:t>de las estadísticas de archivos tanto a nivel nacional mediante la cooperación dentro de los grupos de trabajo existentes al efecto en el Consejo de Cooperación Archivística del Estado como a nivel internacional mediante la participación dentro del Comité de UNE CTN50 en la elaboración de la norma ISO 24083: Information and Documentation – International Archives Statistics</a:t>
          </a:r>
          <a:r>
            <a:rPr lang="es-ES" sz="1200">
              <a:solidFill>
                <a:sysClr val="windowText" lastClr="000000"/>
              </a:solidFill>
              <a:effectLst/>
              <a:latin typeface="Arial" panose="020B0604020202020204" pitchFamily="34" charset="0"/>
              <a:ea typeface="+mn-ea"/>
              <a:cs typeface="Arial" panose="020B0604020202020204" pitchFamily="34" charset="0"/>
            </a:rPr>
            <a:t>,</a:t>
          </a:r>
          <a:r>
            <a:rPr lang="es-ES" sz="1200" baseline="0">
              <a:solidFill>
                <a:sysClr val="windowText" lastClr="000000"/>
              </a:solidFill>
              <a:effectLst/>
              <a:latin typeface="Arial" panose="020B0604020202020204" pitchFamily="34" charset="0"/>
              <a:ea typeface="+mn-ea"/>
              <a:cs typeface="Arial" panose="020B0604020202020204" pitchFamily="34" charset="0"/>
            </a:rPr>
            <a:t> publicada el pasado año</a:t>
          </a:r>
          <a:r>
            <a:rPr lang="es-ES" sz="1200" baseline="0">
              <a:solidFill>
                <a:schemeClr val="dk1"/>
              </a:solidFill>
              <a:effectLst/>
              <a:latin typeface="Arial" panose="020B0604020202020204" pitchFamily="34" charset="0"/>
              <a:ea typeface="+mn-ea"/>
              <a:cs typeface="Arial" panose="020B0604020202020204" pitchFamily="34" charset="0"/>
            </a:rPr>
            <a:t>.</a:t>
          </a:r>
          <a:r>
            <a:rPr lang="es-ES" sz="1200">
              <a:solidFill>
                <a:schemeClr val="dk1"/>
              </a:solidFill>
              <a:effectLst/>
              <a:latin typeface="Arial" panose="020B0604020202020204" pitchFamily="34" charset="0"/>
              <a:ea typeface="+mn-ea"/>
              <a:cs typeface="Arial" panose="020B0604020202020204" pitchFamily="34" charset="0"/>
            </a:rPr>
            <a:t> Todo ello, sin duda, contribuirá a lograr en un futuro próximo una información estadística a nivel de todo el Estado en materia de archivos homogénea y comparable entre las diferentes administraciones públicas responsables de la misma.</a:t>
          </a:r>
        </a:p>
        <a:p>
          <a:endParaRPr lang="es-ES" sz="1200">
            <a:solidFill>
              <a:schemeClr val="dk1"/>
            </a:solidFill>
            <a:effectLst/>
            <a:latin typeface="Arial" panose="020B0604020202020204" pitchFamily="34" charset="0"/>
            <a:ea typeface="+mn-ea"/>
            <a:cs typeface="Arial" panose="020B0604020202020204" pitchFamily="34" charset="0"/>
          </a:endParaRPr>
        </a:p>
        <a:p>
          <a:r>
            <a:rPr lang="es-ES" sz="1200">
              <a:solidFill>
                <a:schemeClr val="dk1"/>
              </a:solidFill>
              <a:effectLst/>
              <a:latin typeface="Arial" panose="020B0604020202020204" pitchFamily="34" charset="0"/>
              <a:ea typeface="+mn-ea"/>
              <a:cs typeface="Arial" panose="020B0604020202020204" pitchFamily="34" charset="0"/>
            </a:rPr>
            <a:t>Finalmente, no puedo dejar de agradecer la magnífica colaboración prestada por los archivos participantes y su personal a la hora de facilitar toda la información requerida para la elaboración de esta publicación.</a:t>
          </a:r>
        </a:p>
        <a:p>
          <a:r>
            <a:rPr lang="es-ES" sz="1200">
              <a:solidFill>
                <a:schemeClr val="dk1"/>
              </a:solidFill>
              <a:effectLst/>
              <a:latin typeface="Arial" panose="020B0604020202020204" pitchFamily="34" charset="0"/>
              <a:ea typeface="+mn-ea"/>
              <a:cs typeface="Arial" panose="020B0604020202020204" pitchFamily="34" charset="0"/>
            </a:rPr>
            <a:t> </a:t>
          </a:r>
        </a:p>
        <a:p>
          <a:endParaRPr lang="es-ES" sz="1200">
            <a:solidFill>
              <a:schemeClr val="dk1"/>
            </a:solidFill>
            <a:effectLst/>
            <a:latin typeface="Arial" panose="020B0604020202020204" pitchFamily="34" charset="0"/>
            <a:ea typeface="+mn-ea"/>
            <a:cs typeface="Arial" panose="020B0604020202020204" pitchFamily="34" charset="0"/>
          </a:endParaRPr>
        </a:p>
        <a:p>
          <a:pPr algn="ctr"/>
          <a:r>
            <a:rPr lang="es-ES" sz="1200" b="1">
              <a:solidFill>
                <a:schemeClr val="dk1"/>
              </a:solidFill>
              <a:effectLst/>
              <a:latin typeface="Arial" panose="020B0604020202020204" pitchFamily="34" charset="0"/>
              <a:ea typeface="+mn-ea"/>
              <a:cs typeface="Arial" panose="020B0604020202020204" pitchFamily="34" charset="0"/>
            </a:rPr>
            <a:t>Elena Hernando Gonzalo</a:t>
          </a:r>
          <a:endParaRPr lang="es-ES" sz="1200">
            <a:solidFill>
              <a:schemeClr val="dk1"/>
            </a:solidFill>
            <a:effectLst/>
            <a:latin typeface="Arial" panose="020B0604020202020204" pitchFamily="34" charset="0"/>
            <a:ea typeface="+mn-ea"/>
            <a:cs typeface="Arial" panose="020B0604020202020204" pitchFamily="34" charset="0"/>
          </a:endParaRPr>
        </a:p>
        <a:p>
          <a:pPr algn="ctr"/>
          <a:r>
            <a:rPr lang="es-ES" sz="1200" i="1">
              <a:solidFill>
                <a:schemeClr val="dk1"/>
              </a:solidFill>
              <a:effectLst/>
              <a:latin typeface="Arial" panose="020B0604020202020204" pitchFamily="34" charset="0"/>
              <a:ea typeface="+mn-ea"/>
              <a:cs typeface="Arial" panose="020B0604020202020204" pitchFamily="34" charset="0"/>
            </a:rPr>
            <a:t>Directora General de Patrimonio Cultural</a:t>
          </a:r>
        </a:p>
        <a:p>
          <a:pPr algn="ctr"/>
          <a:r>
            <a:rPr lang="es-ES" sz="1200">
              <a:solidFill>
                <a:schemeClr val="dk1"/>
              </a:solidFill>
              <a:effectLst/>
              <a:latin typeface="Arial" panose="020B0604020202020204" pitchFamily="34" charset="0"/>
              <a:ea typeface="+mn-ea"/>
              <a:cs typeface="Arial" panose="020B0604020202020204" pitchFamily="34" charset="0"/>
            </a:rPr>
            <a:t>Consejería de Cultura</a:t>
          </a:r>
          <a:r>
            <a:rPr lang="es-ES" sz="1200" baseline="0">
              <a:solidFill>
                <a:schemeClr val="dk1"/>
              </a:solidFill>
              <a:effectLst/>
              <a:latin typeface="Arial" panose="020B0604020202020204" pitchFamily="34" charset="0"/>
              <a:ea typeface="+mn-ea"/>
              <a:cs typeface="Arial" panose="020B0604020202020204" pitchFamily="34" charset="0"/>
            </a:rPr>
            <a:t>, </a:t>
          </a:r>
          <a:r>
            <a:rPr lang="es-ES" sz="1200">
              <a:solidFill>
                <a:schemeClr val="dk1"/>
              </a:solidFill>
              <a:effectLst/>
              <a:latin typeface="Arial" panose="020B0604020202020204" pitchFamily="34" charset="0"/>
              <a:ea typeface="+mn-ea"/>
              <a:cs typeface="Arial" panose="020B0604020202020204" pitchFamily="34" charset="0"/>
            </a:rPr>
            <a:t>Turismo y Deporte</a:t>
          </a: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xmlns=""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xmlns="" id="{00000000-0008-0000-2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238124</xdr:colOff>
      <xdr:row>210</xdr:row>
      <xdr:rowOff>0</xdr:rowOff>
    </xdr:from>
    <xdr:to>
      <xdr:col>4</xdr:col>
      <xdr:colOff>1447799</xdr:colOff>
      <xdr:row>227</xdr:row>
      <xdr:rowOff>9525</xdr:rowOff>
    </xdr:to>
    <xdr:graphicFrame macro="">
      <xdr:nvGraphicFramePr>
        <xdr:cNvPr id="5" name="Gráfico 4">
          <a:extLst>
            <a:ext uri="{FF2B5EF4-FFF2-40B4-BE49-F238E27FC236}">
              <a16:creationId xmlns:a16="http://schemas.microsoft.com/office/drawing/2014/main" xmlns=""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238124</xdr:colOff>
      <xdr:row>221</xdr:row>
      <xdr:rowOff>0</xdr:rowOff>
    </xdr:from>
    <xdr:to>
      <xdr:col>11</xdr:col>
      <xdr:colOff>28574</xdr:colOff>
      <xdr:row>238</xdr:row>
      <xdr:rowOff>123825</xdr:rowOff>
    </xdr:to>
    <xdr:graphicFrame macro="">
      <xdr:nvGraphicFramePr>
        <xdr:cNvPr id="4" name="Gráfico 3">
          <a:extLst>
            <a:ext uri="{FF2B5EF4-FFF2-40B4-BE49-F238E27FC236}">
              <a16:creationId xmlns:a16="http://schemas.microsoft.com/office/drawing/2014/main" xmlns=""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238124</xdr:colOff>
      <xdr:row>220</xdr:row>
      <xdr:rowOff>161924</xdr:rowOff>
    </xdr:from>
    <xdr:to>
      <xdr:col>6</xdr:col>
      <xdr:colOff>19049</xdr:colOff>
      <xdr:row>238</xdr:row>
      <xdr:rowOff>38099</xdr:rowOff>
    </xdr:to>
    <xdr:graphicFrame macro="">
      <xdr:nvGraphicFramePr>
        <xdr:cNvPr id="4" name="Gráfico 3">
          <a:extLst>
            <a:ext uri="{FF2B5EF4-FFF2-40B4-BE49-F238E27FC236}">
              <a16:creationId xmlns:a16="http://schemas.microsoft.com/office/drawing/2014/main" xmlns=""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238124</xdr:colOff>
      <xdr:row>220</xdr:row>
      <xdr:rowOff>161924</xdr:rowOff>
    </xdr:from>
    <xdr:to>
      <xdr:col>5</xdr:col>
      <xdr:colOff>28574</xdr:colOff>
      <xdr:row>238</xdr:row>
      <xdr:rowOff>76199</xdr:rowOff>
    </xdr:to>
    <xdr:graphicFrame macro="">
      <xdr:nvGraphicFramePr>
        <xdr:cNvPr id="4" name="Gráfico 3">
          <a:extLst>
            <a:ext uri="{FF2B5EF4-FFF2-40B4-BE49-F238E27FC236}">
              <a16:creationId xmlns:a16="http://schemas.microsoft.com/office/drawing/2014/main" xmlns=""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15530</xdr:colOff>
      <xdr:row>212</xdr:row>
      <xdr:rowOff>0</xdr:rowOff>
    </xdr:from>
    <xdr:to>
      <xdr:col>3</xdr:col>
      <xdr:colOff>0</xdr:colOff>
      <xdr:row>231</xdr:row>
      <xdr:rowOff>0</xdr:rowOff>
    </xdr:to>
    <xdr:pic>
      <xdr:nvPicPr>
        <xdr:cNvPr id="3" name="Imagen 2"/>
        <xdr:cNvPicPr>
          <a:picLocks noChangeAspect="1"/>
        </xdr:cNvPicPr>
      </xdr:nvPicPr>
      <xdr:blipFill>
        <a:blip xmlns:r="http://schemas.openxmlformats.org/officeDocument/2006/relationships" r:embed="rId2"/>
        <a:stretch>
          <a:fillRect/>
        </a:stretch>
      </xdr:blipFill>
      <xdr:spPr>
        <a:xfrm>
          <a:off x="259193" y="34987762"/>
          <a:ext cx="6485836" cy="315654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210</xdr:row>
      <xdr:rowOff>147280</xdr:rowOff>
    </xdr:from>
    <xdr:to>
      <xdr:col>3</xdr:col>
      <xdr:colOff>28575</xdr:colOff>
      <xdr:row>230</xdr:row>
      <xdr:rowOff>87523</xdr:rowOff>
    </xdr:to>
    <xdr:pic>
      <xdr:nvPicPr>
        <xdr:cNvPr id="6" name="Imagen 5"/>
        <xdr:cNvPicPr>
          <a:picLocks noChangeAspect="1"/>
        </xdr:cNvPicPr>
      </xdr:nvPicPr>
      <xdr:blipFill>
        <a:blip xmlns:r="http://schemas.openxmlformats.org/officeDocument/2006/relationships" r:embed="rId2"/>
        <a:stretch>
          <a:fillRect/>
        </a:stretch>
      </xdr:blipFill>
      <xdr:spPr>
        <a:xfrm>
          <a:off x="238125" y="33951505"/>
          <a:ext cx="6524625" cy="31787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243416</xdr:colOff>
      <xdr:row>210</xdr:row>
      <xdr:rowOff>158749</xdr:rowOff>
    </xdr:from>
    <xdr:to>
      <xdr:col>12</xdr:col>
      <xdr:colOff>42332</xdr:colOff>
      <xdr:row>230</xdr:row>
      <xdr:rowOff>105832</xdr:rowOff>
    </xdr:to>
    <xdr:graphicFrame macro="">
      <xdr:nvGraphicFramePr>
        <xdr:cNvPr id="4" name="Gráfico 3">
          <a:extLst>
            <a:ext uri="{FF2B5EF4-FFF2-40B4-BE49-F238E27FC236}">
              <a16:creationId xmlns:a16="http://schemas.microsoft.com/office/drawing/2014/main" xmlns=""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28574</xdr:colOff>
      <xdr:row>10</xdr:row>
      <xdr:rowOff>95250</xdr:rowOff>
    </xdr:from>
    <xdr:to>
      <xdr:col>12</xdr:col>
      <xdr:colOff>38099</xdr:colOff>
      <xdr:row>47</xdr:row>
      <xdr:rowOff>19050</xdr:rowOff>
    </xdr:to>
    <xdr:sp macro="" textlink="">
      <xdr:nvSpPr>
        <xdr:cNvPr id="3" name="CuadroTexto 2">
          <a:extLst>
            <a:ext uri="{FF2B5EF4-FFF2-40B4-BE49-F238E27FC236}">
              <a16:creationId xmlns:a16="http://schemas.microsoft.com/office/drawing/2014/main" xmlns="" id="{00000000-0008-0000-0300-000003000000}"/>
            </a:ext>
          </a:extLst>
        </xdr:cNvPr>
        <xdr:cNvSpPr txBox="1"/>
      </xdr:nvSpPr>
      <xdr:spPr>
        <a:xfrm>
          <a:off x="447674" y="1762125"/>
          <a:ext cx="8620125" cy="697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1200">
              <a:solidFill>
                <a:schemeClr val="dk1"/>
              </a:solidFill>
              <a:effectLst/>
              <a:latin typeface="Arial" panose="020B0604020202020204" pitchFamily="34" charset="0"/>
              <a:ea typeface="+mn-ea"/>
              <a:cs typeface="Arial" panose="020B0604020202020204" pitchFamily="34" charset="0"/>
            </a:rPr>
            <a:t>La </a:t>
          </a:r>
          <a:r>
            <a:rPr lang="es-ES" sz="1200" b="1">
              <a:solidFill>
                <a:schemeClr val="dk1"/>
              </a:solidFill>
              <a:effectLst/>
              <a:latin typeface="Arial" panose="020B0604020202020204" pitchFamily="34" charset="0"/>
              <a:ea typeface="+mn-ea"/>
              <a:cs typeface="Arial" panose="020B0604020202020204" pitchFamily="34" charset="0"/>
            </a:rPr>
            <a:t>Estadística de Archivos de la Comunidad de Madrid </a:t>
          </a:r>
          <a:r>
            <a:rPr lang="es-ES" sz="1200">
              <a:solidFill>
                <a:schemeClr val="dk1"/>
              </a:solidFill>
              <a:effectLst/>
              <a:latin typeface="Arial" panose="020B0604020202020204" pitchFamily="34" charset="0"/>
              <a:ea typeface="+mn-ea"/>
              <a:cs typeface="Arial" panose="020B0604020202020204" pitchFamily="34" charset="0"/>
            </a:rPr>
            <a:t>se realiza sobre la base de un conjunto de archivos pertenecientes al Censo del Patrimonio Documental de la Comunidad de Madrid. Los archivos integrados en la Estadística son aquellos, presentes en dicho Censo, que custodian Patrimonio Documental Madrileño conforme a la clasificación que de éste se establece en los artículos 4 a 8 de</a:t>
          </a:r>
          <a:r>
            <a:rPr lang="es-ES" sz="1200" i="1">
              <a:solidFill>
                <a:schemeClr val="dk1"/>
              </a:solidFill>
              <a:effectLst/>
              <a:latin typeface="Arial" panose="020B0604020202020204" pitchFamily="34" charset="0"/>
              <a:ea typeface="+mn-ea"/>
              <a:cs typeface="Arial" panose="020B0604020202020204" pitchFamily="34" charset="0"/>
            </a:rPr>
            <a:t> </a:t>
          </a:r>
          <a:r>
            <a:rPr lang="es-ES" sz="1200" i="0">
              <a:solidFill>
                <a:schemeClr val="dk1"/>
              </a:solidFill>
              <a:effectLst/>
              <a:latin typeface="Arial" panose="020B0604020202020204" pitchFamily="34" charset="0"/>
              <a:ea typeface="+mn-ea"/>
              <a:cs typeface="Arial" panose="020B0604020202020204" pitchFamily="34" charset="0"/>
            </a:rPr>
            <a:t>la Ley 4/1993, de 21 de abril, de Archivos y Patrimonio Documental de la Comunidad de Madrid, y que responden a la definición que de centro de archivo se da en el artículo 2.2 de esta ley:</a:t>
          </a:r>
          <a:endParaRPr lang="es-ES" sz="1200">
            <a:effectLst/>
            <a:latin typeface="Arial" panose="020B0604020202020204" pitchFamily="34" charset="0"/>
            <a:cs typeface="Arial" panose="020B0604020202020204" pitchFamily="34" charset="0"/>
          </a:endParaRP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a:t>
          </a:r>
          <a:r>
            <a:rPr lang="es-ES" sz="1200" i="1">
              <a:solidFill>
                <a:sysClr val="windowText" lastClr="000000"/>
              </a:solidFill>
              <a:latin typeface="Arial" panose="020B0604020202020204" pitchFamily="34" charset="0"/>
              <a:cs typeface="Arial" panose="020B0604020202020204" pitchFamily="34" charset="0"/>
            </a:rPr>
            <a:t>Centro de Archivo es el lugar donde se custodian, organizan y sirven los documentos de los diferentes fondos de archivo de una o diversas procedencias para los fines mencionados en el párrafo anterior (dar servicio a los ciudadanos por medio de la custodia e información de sus derechos e intereses, la buena gestión de las Instituciones y el fomento de la investigación que ayude al progreso y promueva la cultura) dotado de instalaciones adecuadas y personal suficiente para su atención. En los Centros de Archivo podrán ingresar, además de fondos de archivo, documentos, colecciones de documentos de archivo o colecciones de documentación de valor informativo que con el paso del tiempo hubiesen adquirido la condición de testimonio relevante</a:t>
          </a:r>
          <a:r>
            <a:rPr lang="es-ES" sz="1200">
              <a:solidFill>
                <a:sysClr val="windowText" lastClr="000000"/>
              </a:solidFill>
              <a:latin typeface="Arial" panose="020B0604020202020204" pitchFamily="34" charset="0"/>
              <a:cs typeface="Arial" panose="020B0604020202020204" pitchFamily="34" charset="0"/>
            </a:rPr>
            <a:t>”</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No obstante, se ha acotado el campo de análisis –en cuanto a los archivos de titularidad pública– a los archivos incluidos en los Subsistemas de Archivos de la Comunidad de Madrid definidos en el artículo 11.2 de la Ley 4/1993, de 21 de abril. Se incluyen, además, un conjunto de archivos de titularidad privada, que custodian Patrimonio Documental Madrileño, y que representan un muestreo suficientemente significativo de los archivos de la Región. </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La metodología de recogida de datos consiste en la cumplimentación por parte de los archiveros o responsables técnicos de los centros de archivo requeridos de un formulario en soporte PDF que, tras su revisión y grabación en la base de datos del Censo de Archivos de la Comunidad de Madrid, permite la realización de las consultas estadísticas necesarias.</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Aunque en un primer momento la realización de la Estadística se programó anualmente, a partir del año 2012 ésta ha pasado a ser de periodicidad bienal. Anteriormente, se han realizado las Estadísticas de Archivos de la Comunidad de Madrid correspondientes a los años 2011, 2012, 2014, 2016 y 2018.</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Todas ellas tienen la misma estructura, reflejada en un índice que presenta 49 tablas de resultados clasificadas en 14 categorías de datos de interés archivístico: Características generales; Edificios de archivos; Capacidad de almacenamiento; Accesibilidad; Servicios y equipamientos; Informatización; Sistemas de gestión de documentos; Usuarios; Actividades educativas y culturales; Personal; Presupuestos; Externalización de servicios; Carácter y volumen de los fondos; y Restauración.</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La presentación de los datos de cada año clasifica los archivos incluidos por titularidad, ofreciéndose los datos globales totales, los datos globales de archivos públicos/privados, los datos totales de las diferentes clases de archivos de cada titularidad y los datos individuales de cada archivo. La publicación se completa con gráficos ilustrativos de los resultados obtenidos.</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En esta edición las tablas</a:t>
          </a:r>
          <a:r>
            <a:rPr lang="es-ES" sz="1200" baseline="0">
              <a:solidFill>
                <a:sysClr val="windowText" lastClr="000000"/>
              </a:solidFill>
              <a:latin typeface="Arial" panose="020B0604020202020204" pitchFamily="34" charset="0"/>
              <a:cs typeface="Arial" panose="020B0604020202020204" pitchFamily="34" charset="0"/>
            </a:rPr>
            <a:t> de datos son facilitadas en hojas de cálculo para facilitar su consulta y reutilización.</a:t>
          </a:r>
          <a:endParaRPr lang="es-ES" sz="1200">
            <a:solidFill>
              <a:sysClr val="windowText" lastClr="000000"/>
            </a:solidFill>
            <a:latin typeface="Arial" panose="020B0604020202020204" pitchFamily="34" charset="0"/>
            <a:cs typeface="Arial" panose="020B0604020202020204" pitchFamily="34" charset="0"/>
          </a:endParaRPr>
        </a:p>
        <a:p>
          <a:r>
            <a:rPr lang="es-ES" sz="1100">
              <a:solidFill>
                <a:sysClr val="windowText" lastClr="000000"/>
              </a:solidFill>
              <a:latin typeface="Arial" panose="020B0604020202020204" pitchFamily="34" charset="0"/>
              <a:cs typeface="Arial" panose="020B0604020202020204" pitchFamily="34" charset="0"/>
            </a:rPr>
            <a:t> </a:t>
          </a:r>
        </a:p>
        <a:p>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210</xdr:row>
      <xdr:rowOff>0</xdr:rowOff>
    </xdr:from>
    <xdr:to>
      <xdr:col>10</xdr:col>
      <xdr:colOff>19050</xdr:colOff>
      <xdr:row>226</xdr:row>
      <xdr:rowOff>152400</xdr:rowOff>
    </xdr:to>
    <xdr:graphicFrame macro="">
      <xdr:nvGraphicFramePr>
        <xdr:cNvPr id="5" name="Gráfico 4">
          <a:extLst>
            <a:ext uri="{FF2B5EF4-FFF2-40B4-BE49-F238E27FC236}">
              <a16:creationId xmlns:a16="http://schemas.microsoft.com/office/drawing/2014/main" xmlns="" id="{00000000-0008-0000-3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6" name="Imagen 5">
          <a:extLst>
            <a:ext uri="{FF2B5EF4-FFF2-40B4-BE49-F238E27FC236}">
              <a16:creationId xmlns:a16="http://schemas.microsoft.com/office/drawing/2014/main" xmlns="" id="{00000000-0008-0000-3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229</xdr:row>
      <xdr:rowOff>-1</xdr:rowOff>
    </xdr:from>
    <xdr:to>
      <xdr:col>10</xdr:col>
      <xdr:colOff>46464</xdr:colOff>
      <xdr:row>272</xdr:row>
      <xdr:rowOff>69694</xdr:rowOff>
    </xdr:to>
    <xdr:pic>
      <xdr:nvPicPr>
        <xdr:cNvPr id="4" name="Imagen 3"/>
        <xdr:cNvPicPr>
          <a:picLocks noChangeAspect="1"/>
        </xdr:cNvPicPr>
      </xdr:nvPicPr>
      <xdr:blipFill>
        <a:blip xmlns:r="http://schemas.openxmlformats.org/officeDocument/2006/relationships" r:embed="rId3"/>
        <a:stretch>
          <a:fillRect/>
        </a:stretch>
      </xdr:blipFill>
      <xdr:spPr>
        <a:xfrm>
          <a:off x="232317" y="37310121"/>
          <a:ext cx="11220915" cy="7062439"/>
        </a:xfrm>
        <a:prstGeom prst="rect">
          <a:avLst/>
        </a:prstGeom>
      </xdr:spPr>
    </xdr:pic>
    <xdr:clientData/>
  </xdr:twoCellAnchor>
  <xdr:twoCellAnchor editAs="oneCell">
    <xdr:from>
      <xdr:col>1</xdr:col>
      <xdr:colOff>0</xdr:colOff>
      <xdr:row>275</xdr:row>
      <xdr:rowOff>0</xdr:rowOff>
    </xdr:from>
    <xdr:to>
      <xdr:col>10</xdr:col>
      <xdr:colOff>27609</xdr:colOff>
      <xdr:row>314</xdr:row>
      <xdr:rowOff>74711</xdr:rowOff>
    </xdr:to>
    <xdr:pic>
      <xdr:nvPicPr>
        <xdr:cNvPr id="16" name="Imagen 15"/>
        <xdr:cNvPicPr>
          <a:picLocks noChangeAspect="1"/>
        </xdr:cNvPicPr>
      </xdr:nvPicPr>
      <xdr:blipFill>
        <a:blip xmlns:r="http://schemas.openxmlformats.org/officeDocument/2006/relationships" r:embed="rId4"/>
        <a:stretch>
          <a:fillRect/>
        </a:stretch>
      </xdr:blipFill>
      <xdr:spPr>
        <a:xfrm>
          <a:off x="234674" y="45499130"/>
          <a:ext cx="11181522" cy="653514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238124</xdr:colOff>
      <xdr:row>222</xdr:row>
      <xdr:rowOff>161924</xdr:rowOff>
    </xdr:from>
    <xdr:to>
      <xdr:col>11</xdr:col>
      <xdr:colOff>714374</xdr:colOff>
      <xdr:row>247</xdr:row>
      <xdr:rowOff>76200</xdr:rowOff>
    </xdr:to>
    <xdr:graphicFrame macro="">
      <xdr:nvGraphicFramePr>
        <xdr:cNvPr id="4" name="Gráfico 3">
          <a:extLst>
            <a:ext uri="{FF2B5EF4-FFF2-40B4-BE49-F238E27FC236}">
              <a16:creationId xmlns:a16="http://schemas.microsoft.com/office/drawing/2014/main" xmlns="" id="{00000000-0008-0000-3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249</xdr:row>
      <xdr:rowOff>0</xdr:rowOff>
    </xdr:from>
    <xdr:to>
      <xdr:col>12</xdr:col>
      <xdr:colOff>9525</xdr:colOff>
      <xdr:row>274</xdr:row>
      <xdr:rowOff>66675</xdr:rowOff>
    </xdr:to>
    <xdr:graphicFrame macro="">
      <xdr:nvGraphicFramePr>
        <xdr:cNvPr id="6" name="Gráfico 5">
          <a:extLst>
            <a:ext uri="{FF2B5EF4-FFF2-40B4-BE49-F238E27FC236}">
              <a16:creationId xmlns:a16="http://schemas.microsoft.com/office/drawing/2014/main" xmlns="" id="{00000000-0008-0000-3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238124</xdr:colOff>
      <xdr:row>210</xdr:row>
      <xdr:rowOff>161924</xdr:rowOff>
    </xdr:from>
    <xdr:to>
      <xdr:col>5</xdr:col>
      <xdr:colOff>761999</xdr:colOff>
      <xdr:row>233</xdr:row>
      <xdr:rowOff>9525</xdr:rowOff>
    </xdr:to>
    <xdr:graphicFrame macro="">
      <xdr:nvGraphicFramePr>
        <xdr:cNvPr id="4" name="Gráfico 3">
          <a:extLst>
            <a:ext uri="{FF2B5EF4-FFF2-40B4-BE49-F238E27FC236}">
              <a16:creationId xmlns:a16="http://schemas.microsoft.com/office/drawing/2014/main" xmlns="" id="{00000000-0008-0000-3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238124</xdr:colOff>
      <xdr:row>210</xdr:row>
      <xdr:rowOff>161924</xdr:rowOff>
    </xdr:from>
    <xdr:to>
      <xdr:col>5</xdr:col>
      <xdr:colOff>19050</xdr:colOff>
      <xdr:row>231</xdr:row>
      <xdr:rowOff>114300</xdr:rowOff>
    </xdr:to>
    <xdr:graphicFrame macro="">
      <xdr:nvGraphicFramePr>
        <xdr:cNvPr id="5" name="Gráfico 4">
          <a:extLst>
            <a:ext uri="{FF2B5EF4-FFF2-40B4-BE49-F238E27FC236}">
              <a16:creationId xmlns:a16="http://schemas.microsoft.com/office/drawing/2014/main" xmlns="" id="{00000000-0008-0000-3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210</xdr:row>
      <xdr:rowOff>161924</xdr:rowOff>
    </xdr:from>
    <xdr:to>
      <xdr:col>4</xdr:col>
      <xdr:colOff>19050</xdr:colOff>
      <xdr:row>231</xdr:row>
      <xdr:rowOff>161924</xdr:rowOff>
    </xdr:to>
    <xdr:graphicFrame macro="">
      <xdr:nvGraphicFramePr>
        <xdr:cNvPr id="6" name="Gráfico 5">
          <a:extLst>
            <a:ext uri="{FF2B5EF4-FFF2-40B4-BE49-F238E27FC236}">
              <a16:creationId xmlns:a16="http://schemas.microsoft.com/office/drawing/2014/main" xmlns="" id="{00000000-0008-0000-3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238124</xdr:colOff>
      <xdr:row>212</xdr:row>
      <xdr:rowOff>0</xdr:rowOff>
    </xdr:from>
    <xdr:to>
      <xdr:col>7</xdr:col>
      <xdr:colOff>19049</xdr:colOff>
      <xdr:row>234</xdr:row>
      <xdr:rowOff>38100</xdr:rowOff>
    </xdr:to>
    <xdr:graphicFrame macro="">
      <xdr:nvGraphicFramePr>
        <xdr:cNvPr id="4" name="Gráfico 3">
          <a:extLst>
            <a:ext uri="{FF2B5EF4-FFF2-40B4-BE49-F238E27FC236}">
              <a16:creationId xmlns:a16="http://schemas.microsoft.com/office/drawing/2014/main" xmlns=""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238124</xdr:colOff>
      <xdr:row>209</xdr:row>
      <xdr:rowOff>161924</xdr:rowOff>
    </xdr:from>
    <xdr:to>
      <xdr:col>6</xdr:col>
      <xdr:colOff>847724</xdr:colOff>
      <xdr:row>231</xdr:row>
      <xdr:rowOff>38099</xdr:rowOff>
    </xdr:to>
    <xdr:graphicFrame macro="">
      <xdr:nvGraphicFramePr>
        <xdr:cNvPr id="4" name="Gráfico 3">
          <a:extLst>
            <a:ext uri="{FF2B5EF4-FFF2-40B4-BE49-F238E27FC236}">
              <a16:creationId xmlns:a16="http://schemas.microsoft.com/office/drawing/2014/main" xmlns=""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238124</xdr:colOff>
      <xdr:row>209</xdr:row>
      <xdr:rowOff>161924</xdr:rowOff>
    </xdr:from>
    <xdr:to>
      <xdr:col>6</xdr:col>
      <xdr:colOff>1000124</xdr:colOff>
      <xdr:row>230</xdr:row>
      <xdr:rowOff>142874</xdr:rowOff>
    </xdr:to>
    <xdr:graphicFrame macro="">
      <xdr:nvGraphicFramePr>
        <xdr:cNvPr id="4" name="Gráfico 3">
          <a:extLst>
            <a:ext uri="{FF2B5EF4-FFF2-40B4-BE49-F238E27FC236}">
              <a16:creationId xmlns:a16="http://schemas.microsoft.com/office/drawing/2014/main" xmlns="" id="{00000000-0008-0000-3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238124</xdr:colOff>
      <xdr:row>223</xdr:row>
      <xdr:rowOff>161924</xdr:rowOff>
    </xdr:from>
    <xdr:to>
      <xdr:col>9</xdr:col>
      <xdr:colOff>9524</xdr:colOff>
      <xdr:row>245</xdr:row>
      <xdr:rowOff>152399</xdr:rowOff>
    </xdr:to>
    <xdr:graphicFrame macro="">
      <xdr:nvGraphicFramePr>
        <xdr:cNvPr id="5" name="Gráfico 4">
          <a:extLst>
            <a:ext uri="{FF2B5EF4-FFF2-40B4-BE49-F238E27FC236}">
              <a16:creationId xmlns:a16="http://schemas.microsoft.com/office/drawing/2014/main" xmlns="" id="{00000000-0008-0000-3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390525</xdr:colOff>
      <xdr:row>2</xdr:row>
      <xdr:rowOff>38100</xdr:rowOff>
    </xdr:from>
    <xdr:to>
      <xdr:col>2</xdr:col>
      <xdr:colOff>437769</xdr:colOff>
      <xdr:row>5</xdr:row>
      <xdr:rowOff>115443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19</xdr:row>
      <xdr:rowOff>0</xdr:rowOff>
    </xdr:from>
    <xdr:to>
      <xdr:col>5</xdr:col>
      <xdr:colOff>9524</xdr:colOff>
      <xdr:row>34</xdr:row>
      <xdr:rowOff>9525</xdr:rowOff>
    </xdr:to>
    <xdr:graphicFrame macro="">
      <xdr:nvGraphicFramePr>
        <xdr:cNvPr id="3" name="Gráfico 4">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37</xdr:row>
      <xdr:rowOff>152399</xdr:rowOff>
    </xdr:from>
    <xdr:to>
      <xdr:col>5</xdr:col>
      <xdr:colOff>28575</xdr:colOff>
      <xdr:row>53</xdr:row>
      <xdr:rowOff>133349</xdr:rowOff>
    </xdr:to>
    <xdr:graphicFrame macro="">
      <xdr:nvGraphicFramePr>
        <xdr:cNvPr id="7" name="Gráfico 6">
          <a:extLst>
            <a:ext uri="{FF2B5EF4-FFF2-40B4-BE49-F238E27FC236}">
              <a16:creationId xmlns:a16="http://schemas.microsoft.com/office/drawing/2014/main" xmlns=""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46</xdr:row>
      <xdr:rowOff>9524</xdr:rowOff>
    </xdr:from>
    <xdr:to>
      <xdr:col>5</xdr:col>
      <xdr:colOff>38100</xdr:colOff>
      <xdr:row>69</xdr:row>
      <xdr:rowOff>142874</xdr:rowOff>
    </xdr:to>
    <xdr:graphicFrame macro="">
      <xdr:nvGraphicFramePr>
        <xdr:cNvPr id="3" name="Gráfico 5">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abSelected="1" zoomScale="60" zoomScaleNormal="60" workbookViewId="0">
      <selection activeCell="M2" sqref="M2"/>
    </sheetView>
  </sheetViews>
  <sheetFormatPr baseColWidth="10" defaultColWidth="9.140625" defaultRowHeight="12.75" customHeight="1" x14ac:dyDescent="0.2"/>
  <cols>
    <col min="1" max="1" width="3" style="361" customWidth="1"/>
    <col min="2" max="4" width="2.140625" style="361" customWidth="1"/>
    <col min="5" max="12" width="7.42578125" style="361" customWidth="1"/>
    <col min="13" max="13" width="7.28515625" style="361" customWidth="1"/>
    <col min="14" max="17" width="7.42578125" style="361" customWidth="1"/>
    <col min="18" max="18" width="1.42578125" style="361" customWidth="1"/>
    <col min="19" max="23" width="4.7109375" style="361" customWidth="1"/>
    <col min="24" max="32" width="5.5703125" style="361" customWidth="1"/>
    <col min="33" max="33" width="3.28515625" style="361" customWidth="1"/>
    <col min="34" max="38" width="5.5703125" style="361" customWidth="1"/>
    <col min="39" max="39" width="1.5703125" style="361" customWidth="1"/>
    <col min="40" max="43" width="5.5703125" style="361" customWidth="1"/>
    <col min="44" max="44" width="5.7109375" style="361" customWidth="1"/>
    <col min="45" max="45" width="10.7109375" style="361" customWidth="1"/>
    <col min="46" max="46" width="2" style="361" customWidth="1"/>
    <col min="47" max="256" width="9.140625" style="361"/>
    <col min="257" max="257" width="3" style="361" customWidth="1"/>
    <col min="258" max="260" width="2.140625" style="361" customWidth="1"/>
    <col min="261" max="268" width="7.42578125" style="361" customWidth="1"/>
    <col min="269" max="269" width="7.28515625" style="361" customWidth="1"/>
    <col min="270" max="273" width="7.42578125" style="361" customWidth="1"/>
    <col min="274" max="274" width="1.42578125" style="361" customWidth="1"/>
    <col min="275" max="279" width="4.7109375" style="361" customWidth="1"/>
    <col min="280" max="288" width="5.5703125" style="361" customWidth="1"/>
    <col min="289" max="289" width="3.28515625" style="361" customWidth="1"/>
    <col min="290" max="294" width="5.5703125" style="361" customWidth="1"/>
    <col min="295" max="295" width="1.5703125" style="361" customWidth="1"/>
    <col min="296" max="299" width="5.5703125" style="361" customWidth="1"/>
    <col min="300" max="300" width="5.7109375" style="361" customWidth="1"/>
    <col min="301" max="301" width="10.7109375" style="361" customWidth="1"/>
    <col min="302" max="302" width="2" style="361" customWidth="1"/>
    <col min="303" max="512" width="9.140625" style="361"/>
    <col min="513" max="513" width="3" style="361" customWidth="1"/>
    <col min="514" max="516" width="2.140625" style="361" customWidth="1"/>
    <col min="517" max="524" width="7.42578125" style="361" customWidth="1"/>
    <col min="525" max="525" width="7.28515625" style="361" customWidth="1"/>
    <col min="526" max="529" width="7.42578125" style="361" customWidth="1"/>
    <col min="530" max="530" width="1.42578125" style="361" customWidth="1"/>
    <col min="531" max="535" width="4.7109375" style="361" customWidth="1"/>
    <col min="536" max="544" width="5.5703125" style="361" customWidth="1"/>
    <col min="545" max="545" width="3.28515625" style="361" customWidth="1"/>
    <col min="546" max="550" width="5.5703125" style="361" customWidth="1"/>
    <col min="551" max="551" width="1.5703125" style="361" customWidth="1"/>
    <col min="552" max="555" width="5.5703125" style="361" customWidth="1"/>
    <col min="556" max="556" width="5.7109375" style="361" customWidth="1"/>
    <col min="557" max="557" width="10.7109375" style="361" customWidth="1"/>
    <col min="558" max="558" width="2" style="361" customWidth="1"/>
    <col min="559" max="768" width="9.140625" style="361"/>
    <col min="769" max="769" width="3" style="361" customWidth="1"/>
    <col min="770" max="772" width="2.140625" style="361" customWidth="1"/>
    <col min="773" max="780" width="7.42578125" style="361" customWidth="1"/>
    <col min="781" max="781" width="7.28515625" style="361" customWidth="1"/>
    <col min="782" max="785" width="7.42578125" style="361" customWidth="1"/>
    <col min="786" max="786" width="1.42578125" style="361" customWidth="1"/>
    <col min="787" max="791" width="4.7109375" style="361" customWidth="1"/>
    <col min="792" max="800" width="5.5703125" style="361" customWidth="1"/>
    <col min="801" max="801" width="3.28515625" style="361" customWidth="1"/>
    <col min="802" max="806" width="5.5703125" style="361" customWidth="1"/>
    <col min="807" max="807" width="1.5703125" style="361" customWidth="1"/>
    <col min="808" max="811" width="5.5703125" style="361" customWidth="1"/>
    <col min="812" max="812" width="5.7109375" style="361" customWidth="1"/>
    <col min="813" max="813" width="10.7109375" style="361" customWidth="1"/>
    <col min="814" max="814" width="2" style="361" customWidth="1"/>
    <col min="815" max="1024" width="9.140625" style="361"/>
    <col min="1025" max="1025" width="3" style="361" customWidth="1"/>
    <col min="1026" max="1028" width="2.140625" style="361" customWidth="1"/>
    <col min="1029" max="1036" width="7.42578125" style="361" customWidth="1"/>
    <col min="1037" max="1037" width="7.28515625" style="361" customWidth="1"/>
    <col min="1038" max="1041" width="7.42578125" style="361" customWidth="1"/>
    <col min="1042" max="1042" width="1.42578125" style="361" customWidth="1"/>
    <col min="1043" max="1047" width="4.7109375" style="361" customWidth="1"/>
    <col min="1048" max="1056" width="5.5703125" style="361" customWidth="1"/>
    <col min="1057" max="1057" width="3.28515625" style="361" customWidth="1"/>
    <col min="1058" max="1062" width="5.5703125" style="361" customWidth="1"/>
    <col min="1063" max="1063" width="1.5703125" style="361" customWidth="1"/>
    <col min="1064" max="1067" width="5.5703125" style="361" customWidth="1"/>
    <col min="1068" max="1068" width="5.7109375" style="361" customWidth="1"/>
    <col min="1069" max="1069" width="10.7109375" style="361" customWidth="1"/>
    <col min="1070" max="1070" width="2" style="361" customWidth="1"/>
    <col min="1071" max="1280" width="9.140625" style="361"/>
    <col min="1281" max="1281" width="3" style="361" customWidth="1"/>
    <col min="1282" max="1284" width="2.140625" style="361" customWidth="1"/>
    <col min="1285" max="1292" width="7.42578125" style="361" customWidth="1"/>
    <col min="1293" max="1293" width="7.28515625" style="361" customWidth="1"/>
    <col min="1294" max="1297" width="7.42578125" style="361" customWidth="1"/>
    <col min="1298" max="1298" width="1.42578125" style="361" customWidth="1"/>
    <col min="1299" max="1303" width="4.7109375" style="361" customWidth="1"/>
    <col min="1304" max="1312" width="5.5703125" style="361" customWidth="1"/>
    <col min="1313" max="1313" width="3.28515625" style="361" customWidth="1"/>
    <col min="1314" max="1318" width="5.5703125" style="361" customWidth="1"/>
    <col min="1319" max="1319" width="1.5703125" style="361" customWidth="1"/>
    <col min="1320" max="1323" width="5.5703125" style="361" customWidth="1"/>
    <col min="1324" max="1324" width="5.7109375" style="361" customWidth="1"/>
    <col min="1325" max="1325" width="10.7109375" style="361" customWidth="1"/>
    <col min="1326" max="1326" width="2" style="361" customWidth="1"/>
    <col min="1327" max="1536" width="9.140625" style="361"/>
    <col min="1537" max="1537" width="3" style="361" customWidth="1"/>
    <col min="1538" max="1540" width="2.140625" style="361" customWidth="1"/>
    <col min="1541" max="1548" width="7.42578125" style="361" customWidth="1"/>
    <col min="1549" max="1549" width="7.28515625" style="361" customWidth="1"/>
    <col min="1550" max="1553" width="7.42578125" style="361" customWidth="1"/>
    <col min="1554" max="1554" width="1.42578125" style="361" customWidth="1"/>
    <col min="1555" max="1559" width="4.7109375" style="361" customWidth="1"/>
    <col min="1560" max="1568" width="5.5703125" style="361" customWidth="1"/>
    <col min="1569" max="1569" width="3.28515625" style="361" customWidth="1"/>
    <col min="1570" max="1574" width="5.5703125" style="361" customWidth="1"/>
    <col min="1575" max="1575" width="1.5703125" style="361" customWidth="1"/>
    <col min="1576" max="1579" width="5.5703125" style="361" customWidth="1"/>
    <col min="1580" max="1580" width="5.7109375" style="361" customWidth="1"/>
    <col min="1581" max="1581" width="10.7109375" style="361" customWidth="1"/>
    <col min="1582" max="1582" width="2" style="361" customWidth="1"/>
    <col min="1583" max="1792" width="9.140625" style="361"/>
    <col min="1793" max="1793" width="3" style="361" customWidth="1"/>
    <col min="1794" max="1796" width="2.140625" style="361" customWidth="1"/>
    <col min="1797" max="1804" width="7.42578125" style="361" customWidth="1"/>
    <col min="1805" max="1805" width="7.28515625" style="361" customWidth="1"/>
    <col min="1806" max="1809" width="7.42578125" style="361" customWidth="1"/>
    <col min="1810" max="1810" width="1.42578125" style="361" customWidth="1"/>
    <col min="1811" max="1815" width="4.7109375" style="361" customWidth="1"/>
    <col min="1816" max="1824" width="5.5703125" style="361" customWidth="1"/>
    <col min="1825" max="1825" width="3.28515625" style="361" customWidth="1"/>
    <col min="1826" max="1830" width="5.5703125" style="361" customWidth="1"/>
    <col min="1831" max="1831" width="1.5703125" style="361" customWidth="1"/>
    <col min="1832" max="1835" width="5.5703125" style="361" customWidth="1"/>
    <col min="1836" max="1836" width="5.7109375" style="361" customWidth="1"/>
    <col min="1837" max="1837" width="10.7109375" style="361" customWidth="1"/>
    <col min="1838" max="1838" width="2" style="361" customWidth="1"/>
    <col min="1839" max="2048" width="9.140625" style="361"/>
    <col min="2049" max="2049" width="3" style="361" customWidth="1"/>
    <col min="2050" max="2052" width="2.140625" style="361" customWidth="1"/>
    <col min="2053" max="2060" width="7.42578125" style="361" customWidth="1"/>
    <col min="2061" max="2061" width="7.28515625" style="361" customWidth="1"/>
    <col min="2062" max="2065" width="7.42578125" style="361" customWidth="1"/>
    <col min="2066" max="2066" width="1.42578125" style="361" customWidth="1"/>
    <col min="2067" max="2071" width="4.7109375" style="361" customWidth="1"/>
    <col min="2072" max="2080" width="5.5703125" style="361" customWidth="1"/>
    <col min="2081" max="2081" width="3.28515625" style="361" customWidth="1"/>
    <col min="2082" max="2086" width="5.5703125" style="361" customWidth="1"/>
    <col min="2087" max="2087" width="1.5703125" style="361" customWidth="1"/>
    <col min="2088" max="2091" width="5.5703125" style="361" customWidth="1"/>
    <col min="2092" max="2092" width="5.7109375" style="361" customWidth="1"/>
    <col min="2093" max="2093" width="10.7109375" style="361" customWidth="1"/>
    <col min="2094" max="2094" width="2" style="361" customWidth="1"/>
    <col min="2095" max="2304" width="9.140625" style="361"/>
    <col min="2305" max="2305" width="3" style="361" customWidth="1"/>
    <col min="2306" max="2308" width="2.140625" style="361" customWidth="1"/>
    <col min="2309" max="2316" width="7.42578125" style="361" customWidth="1"/>
    <col min="2317" max="2317" width="7.28515625" style="361" customWidth="1"/>
    <col min="2318" max="2321" width="7.42578125" style="361" customWidth="1"/>
    <col min="2322" max="2322" width="1.42578125" style="361" customWidth="1"/>
    <col min="2323" max="2327" width="4.7109375" style="361" customWidth="1"/>
    <col min="2328" max="2336" width="5.5703125" style="361" customWidth="1"/>
    <col min="2337" max="2337" width="3.28515625" style="361" customWidth="1"/>
    <col min="2338" max="2342" width="5.5703125" style="361" customWidth="1"/>
    <col min="2343" max="2343" width="1.5703125" style="361" customWidth="1"/>
    <col min="2344" max="2347" width="5.5703125" style="361" customWidth="1"/>
    <col min="2348" max="2348" width="5.7109375" style="361" customWidth="1"/>
    <col min="2349" max="2349" width="10.7109375" style="361" customWidth="1"/>
    <col min="2350" max="2350" width="2" style="361" customWidth="1"/>
    <col min="2351" max="2560" width="9.140625" style="361"/>
    <col min="2561" max="2561" width="3" style="361" customWidth="1"/>
    <col min="2562" max="2564" width="2.140625" style="361" customWidth="1"/>
    <col min="2565" max="2572" width="7.42578125" style="361" customWidth="1"/>
    <col min="2573" max="2573" width="7.28515625" style="361" customWidth="1"/>
    <col min="2574" max="2577" width="7.42578125" style="361" customWidth="1"/>
    <col min="2578" max="2578" width="1.42578125" style="361" customWidth="1"/>
    <col min="2579" max="2583" width="4.7109375" style="361" customWidth="1"/>
    <col min="2584" max="2592" width="5.5703125" style="361" customWidth="1"/>
    <col min="2593" max="2593" width="3.28515625" style="361" customWidth="1"/>
    <col min="2594" max="2598" width="5.5703125" style="361" customWidth="1"/>
    <col min="2599" max="2599" width="1.5703125" style="361" customWidth="1"/>
    <col min="2600" max="2603" width="5.5703125" style="361" customWidth="1"/>
    <col min="2604" max="2604" width="5.7109375" style="361" customWidth="1"/>
    <col min="2605" max="2605" width="10.7109375" style="361" customWidth="1"/>
    <col min="2606" max="2606" width="2" style="361" customWidth="1"/>
    <col min="2607" max="2816" width="9.140625" style="361"/>
    <col min="2817" max="2817" width="3" style="361" customWidth="1"/>
    <col min="2818" max="2820" width="2.140625" style="361" customWidth="1"/>
    <col min="2821" max="2828" width="7.42578125" style="361" customWidth="1"/>
    <col min="2829" max="2829" width="7.28515625" style="361" customWidth="1"/>
    <col min="2830" max="2833" width="7.42578125" style="361" customWidth="1"/>
    <col min="2834" max="2834" width="1.42578125" style="361" customWidth="1"/>
    <col min="2835" max="2839" width="4.7109375" style="361" customWidth="1"/>
    <col min="2840" max="2848" width="5.5703125" style="361" customWidth="1"/>
    <col min="2849" max="2849" width="3.28515625" style="361" customWidth="1"/>
    <col min="2850" max="2854" width="5.5703125" style="361" customWidth="1"/>
    <col min="2855" max="2855" width="1.5703125" style="361" customWidth="1"/>
    <col min="2856" max="2859" width="5.5703125" style="361" customWidth="1"/>
    <col min="2860" max="2860" width="5.7109375" style="361" customWidth="1"/>
    <col min="2861" max="2861" width="10.7109375" style="361" customWidth="1"/>
    <col min="2862" max="2862" width="2" style="361" customWidth="1"/>
    <col min="2863" max="3072" width="9.140625" style="361"/>
    <col min="3073" max="3073" width="3" style="361" customWidth="1"/>
    <col min="3074" max="3076" width="2.140625" style="361" customWidth="1"/>
    <col min="3077" max="3084" width="7.42578125" style="361" customWidth="1"/>
    <col min="3085" max="3085" width="7.28515625" style="361" customWidth="1"/>
    <col min="3086" max="3089" width="7.42578125" style="361" customWidth="1"/>
    <col min="3090" max="3090" width="1.42578125" style="361" customWidth="1"/>
    <col min="3091" max="3095" width="4.7109375" style="361" customWidth="1"/>
    <col min="3096" max="3104" width="5.5703125" style="361" customWidth="1"/>
    <col min="3105" max="3105" width="3.28515625" style="361" customWidth="1"/>
    <col min="3106" max="3110" width="5.5703125" style="361" customWidth="1"/>
    <col min="3111" max="3111" width="1.5703125" style="361" customWidth="1"/>
    <col min="3112" max="3115" width="5.5703125" style="361" customWidth="1"/>
    <col min="3116" max="3116" width="5.7109375" style="361" customWidth="1"/>
    <col min="3117" max="3117" width="10.7109375" style="361" customWidth="1"/>
    <col min="3118" max="3118" width="2" style="361" customWidth="1"/>
    <col min="3119" max="3328" width="9.140625" style="361"/>
    <col min="3329" max="3329" width="3" style="361" customWidth="1"/>
    <col min="3330" max="3332" width="2.140625" style="361" customWidth="1"/>
    <col min="3333" max="3340" width="7.42578125" style="361" customWidth="1"/>
    <col min="3341" max="3341" width="7.28515625" style="361" customWidth="1"/>
    <col min="3342" max="3345" width="7.42578125" style="361" customWidth="1"/>
    <col min="3346" max="3346" width="1.42578125" style="361" customWidth="1"/>
    <col min="3347" max="3351" width="4.7109375" style="361" customWidth="1"/>
    <col min="3352" max="3360" width="5.5703125" style="361" customWidth="1"/>
    <col min="3361" max="3361" width="3.28515625" style="361" customWidth="1"/>
    <col min="3362" max="3366" width="5.5703125" style="361" customWidth="1"/>
    <col min="3367" max="3367" width="1.5703125" style="361" customWidth="1"/>
    <col min="3368" max="3371" width="5.5703125" style="361" customWidth="1"/>
    <col min="3372" max="3372" width="5.7109375" style="361" customWidth="1"/>
    <col min="3373" max="3373" width="10.7109375" style="361" customWidth="1"/>
    <col min="3374" max="3374" width="2" style="361" customWidth="1"/>
    <col min="3375" max="3584" width="9.140625" style="361"/>
    <col min="3585" max="3585" width="3" style="361" customWidth="1"/>
    <col min="3586" max="3588" width="2.140625" style="361" customWidth="1"/>
    <col min="3589" max="3596" width="7.42578125" style="361" customWidth="1"/>
    <col min="3597" max="3597" width="7.28515625" style="361" customWidth="1"/>
    <col min="3598" max="3601" width="7.42578125" style="361" customWidth="1"/>
    <col min="3602" max="3602" width="1.42578125" style="361" customWidth="1"/>
    <col min="3603" max="3607" width="4.7109375" style="361" customWidth="1"/>
    <col min="3608" max="3616" width="5.5703125" style="361" customWidth="1"/>
    <col min="3617" max="3617" width="3.28515625" style="361" customWidth="1"/>
    <col min="3618" max="3622" width="5.5703125" style="361" customWidth="1"/>
    <col min="3623" max="3623" width="1.5703125" style="361" customWidth="1"/>
    <col min="3624" max="3627" width="5.5703125" style="361" customWidth="1"/>
    <col min="3628" max="3628" width="5.7109375" style="361" customWidth="1"/>
    <col min="3629" max="3629" width="10.7109375" style="361" customWidth="1"/>
    <col min="3630" max="3630" width="2" style="361" customWidth="1"/>
    <col min="3631" max="3840" width="9.140625" style="361"/>
    <col min="3841" max="3841" width="3" style="361" customWidth="1"/>
    <col min="3842" max="3844" width="2.140625" style="361" customWidth="1"/>
    <col min="3845" max="3852" width="7.42578125" style="361" customWidth="1"/>
    <col min="3853" max="3853" width="7.28515625" style="361" customWidth="1"/>
    <col min="3854" max="3857" width="7.42578125" style="361" customWidth="1"/>
    <col min="3858" max="3858" width="1.42578125" style="361" customWidth="1"/>
    <col min="3859" max="3863" width="4.7109375" style="361" customWidth="1"/>
    <col min="3864" max="3872" width="5.5703125" style="361" customWidth="1"/>
    <col min="3873" max="3873" width="3.28515625" style="361" customWidth="1"/>
    <col min="3874" max="3878" width="5.5703125" style="361" customWidth="1"/>
    <col min="3879" max="3879" width="1.5703125" style="361" customWidth="1"/>
    <col min="3880" max="3883" width="5.5703125" style="361" customWidth="1"/>
    <col min="3884" max="3884" width="5.7109375" style="361" customWidth="1"/>
    <col min="3885" max="3885" width="10.7109375" style="361" customWidth="1"/>
    <col min="3886" max="3886" width="2" style="361" customWidth="1"/>
    <col min="3887" max="4096" width="9.140625" style="361"/>
    <col min="4097" max="4097" width="3" style="361" customWidth="1"/>
    <col min="4098" max="4100" width="2.140625" style="361" customWidth="1"/>
    <col min="4101" max="4108" width="7.42578125" style="361" customWidth="1"/>
    <col min="4109" max="4109" width="7.28515625" style="361" customWidth="1"/>
    <col min="4110" max="4113" width="7.42578125" style="361" customWidth="1"/>
    <col min="4114" max="4114" width="1.42578125" style="361" customWidth="1"/>
    <col min="4115" max="4119" width="4.7109375" style="361" customWidth="1"/>
    <col min="4120" max="4128" width="5.5703125" style="361" customWidth="1"/>
    <col min="4129" max="4129" width="3.28515625" style="361" customWidth="1"/>
    <col min="4130" max="4134" width="5.5703125" style="361" customWidth="1"/>
    <col min="4135" max="4135" width="1.5703125" style="361" customWidth="1"/>
    <col min="4136" max="4139" width="5.5703125" style="361" customWidth="1"/>
    <col min="4140" max="4140" width="5.7109375" style="361" customWidth="1"/>
    <col min="4141" max="4141" width="10.7109375" style="361" customWidth="1"/>
    <col min="4142" max="4142" width="2" style="361" customWidth="1"/>
    <col min="4143" max="4352" width="9.140625" style="361"/>
    <col min="4353" max="4353" width="3" style="361" customWidth="1"/>
    <col min="4354" max="4356" width="2.140625" style="361" customWidth="1"/>
    <col min="4357" max="4364" width="7.42578125" style="361" customWidth="1"/>
    <col min="4365" max="4365" width="7.28515625" style="361" customWidth="1"/>
    <col min="4366" max="4369" width="7.42578125" style="361" customWidth="1"/>
    <col min="4370" max="4370" width="1.42578125" style="361" customWidth="1"/>
    <col min="4371" max="4375" width="4.7109375" style="361" customWidth="1"/>
    <col min="4376" max="4384" width="5.5703125" style="361" customWidth="1"/>
    <col min="4385" max="4385" width="3.28515625" style="361" customWidth="1"/>
    <col min="4386" max="4390" width="5.5703125" style="361" customWidth="1"/>
    <col min="4391" max="4391" width="1.5703125" style="361" customWidth="1"/>
    <col min="4392" max="4395" width="5.5703125" style="361" customWidth="1"/>
    <col min="4396" max="4396" width="5.7109375" style="361" customWidth="1"/>
    <col min="4397" max="4397" width="10.7109375" style="361" customWidth="1"/>
    <col min="4398" max="4398" width="2" style="361" customWidth="1"/>
    <col min="4399" max="4608" width="9.140625" style="361"/>
    <col min="4609" max="4609" width="3" style="361" customWidth="1"/>
    <col min="4610" max="4612" width="2.140625" style="361" customWidth="1"/>
    <col min="4613" max="4620" width="7.42578125" style="361" customWidth="1"/>
    <col min="4621" max="4621" width="7.28515625" style="361" customWidth="1"/>
    <col min="4622" max="4625" width="7.42578125" style="361" customWidth="1"/>
    <col min="4626" max="4626" width="1.42578125" style="361" customWidth="1"/>
    <col min="4627" max="4631" width="4.7109375" style="361" customWidth="1"/>
    <col min="4632" max="4640" width="5.5703125" style="361" customWidth="1"/>
    <col min="4641" max="4641" width="3.28515625" style="361" customWidth="1"/>
    <col min="4642" max="4646" width="5.5703125" style="361" customWidth="1"/>
    <col min="4647" max="4647" width="1.5703125" style="361" customWidth="1"/>
    <col min="4648" max="4651" width="5.5703125" style="361" customWidth="1"/>
    <col min="4652" max="4652" width="5.7109375" style="361" customWidth="1"/>
    <col min="4653" max="4653" width="10.7109375" style="361" customWidth="1"/>
    <col min="4654" max="4654" width="2" style="361" customWidth="1"/>
    <col min="4655" max="4864" width="9.140625" style="361"/>
    <col min="4865" max="4865" width="3" style="361" customWidth="1"/>
    <col min="4866" max="4868" width="2.140625" style="361" customWidth="1"/>
    <col min="4869" max="4876" width="7.42578125" style="361" customWidth="1"/>
    <col min="4877" max="4877" width="7.28515625" style="361" customWidth="1"/>
    <col min="4878" max="4881" width="7.42578125" style="361" customWidth="1"/>
    <col min="4882" max="4882" width="1.42578125" style="361" customWidth="1"/>
    <col min="4883" max="4887" width="4.7109375" style="361" customWidth="1"/>
    <col min="4888" max="4896" width="5.5703125" style="361" customWidth="1"/>
    <col min="4897" max="4897" width="3.28515625" style="361" customWidth="1"/>
    <col min="4898" max="4902" width="5.5703125" style="361" customWidth="1"/>
    <col min="4903" max="4903" width="1.5703125" style="361" customWidth="1"/>
    <col min="4904" max="4907" width="5.5703125" style="361" customWidth="1"/>
    <col min="4908" max="4908" width="5.7109375" style="361" customWidth="1"/>
    <col min="4909" max="4909" width="10.7109375" style="361" customWidth="1"/>
    <col min="4910" max="4910" width="2" style="361" customWidth="1"/>
    <col min="4911" max="5120" width="9.140625" style="361"/>
    <col min="5121" max="5121" width="3" style="361" customWidth="1"/>
    <col min="5122" max="5124" width="2.140625" style="361" customWidth="1"/>
    <col min="5125" max="5132" width="7.42578125" style="361" customWidth="1"/>
    <col min="5133" max="5133" width="7.28515625" style="361" customWidth="1"/>
    <col min="5134" max="5137" width="7.42578125" style="361" customWidth="1"/>
    <col min="5138" max="5138" width="1.42578125" style="361" customWidth="1"/>
    <col min="5139" max="5143" width="4.7109375" style="361" customWidth="1"/>
    <col min="5144" max="5152" width="5.5703125" style="361" customWidth="1"/>
    <col min="5153" max="5153" width="3.28515625" style="361" customWidth="1"/>
    <col min="5154" max="5158" width="5.5703125" style="361" customWidth="1"/>
    <col min="5159" max="5159" width="1.5703125" style="361" customWidth="1"/>
    <col min="5160" max="5163" width="5.5703125" style="361" customWidth="1"/>
    <col min="5164" max="5164" width="5.7109375" style="361" customWidth="1"/>
    <col min="5165" max="5165" width="10.7109375" style="361" customWidth="1"/>
    <col min="5166" max="5166" width="2" style="361" customWidth="1"/>
    <col min="5167" max="5376" width="9.140625" style="361"/>
    <col min="5377" max="5377" width="3" style="361" customWidth="1"/>
    <col min="5378" max="5380" width="2.140625" style="361" customWidth="1"/>
    <col min="5381" max="5388" width="7.42578125" style="361" customWidth="1"/>
    <col min="5389" max="5389" width="7.28515625" style="361" customWidth="1"/>
    <col min="5390" max="5393" width="7.42578125" style="361" customWidth="1"/>
    <col min="5394" max="5394" width="1.42578125" style="361" customWidth="1"/>
    <col min="5395" max="5399" width="4.7109375" style="361" customWidth="1"/>
    <col min="5400" max="5408" width="5.5703125" style="361" customWidth="1"/>
    <col min="5409" max="5409" width="3.28515625" style="361" customWidth="1"/>
    <col min="5410" max="5414" width="5.5703125" style="361" customWidth="1"/>
    <col min="5415" max="5415" width="1.5703125" style="361" customWidth="1"/>
    <col min="5416" max="5419" width="5.5703125" style="361" customWidth="1"/>
    <col min="5420" max="5420" width="5.7109375" style="361" customWidth="1"/>
    <col min="5421" max="5421" width="10.7109375" style="361" customWidth="1"/>
    <col min="5422" max="5422" width="2" style="361" customWidth="1"/>
    <col min="5423" max="5632" width="9.140625" style="361"/>
    <col min="5633" max="5633" width="3" style="361" customWidth="1"/>
    <col min="5634" max="5636" width="2.140625" style="361" customWidth="1"/>
    <col min="5637" max="5644" width="7.42578125" style="361" customWidth="1"/>
    <col min="5645" max="5645" width="7.28515625" style="361" customWidth="1"/>
    <col min="5646" max="5649" width="7.42578125" style="361" customWidth="1"/>
    <col min="5650" max="5650" width="1.42578125" style="361" customWidth="1"/>
    <col min="5651" max="5655" width="4.7109375" style="361" customWidth="1"/>
    <col min="5656" max="5664" width="5.5703125" style="361" customWidth="1"/>
    <col min="5665" max="5665" width="3.28515625" style="361" customWidth="1"/>
    <col min="5666" max="5670" width="5.5703125" style="361" customWidth="1"/>
    <col min="5671" max="5671" width="1.5703125" style="361" customWidth="1"/>
    <col min="5672" max="5675" width="5.5703125" style="361" customWidth="1"/>
    <col min="5676" max="5676" width="5.7109375" style="361" customWidth="1"/>
    <col min="5677" max="5677" width="10.7109375" style="361" customWidth="1"/>
    <col min="5678" max="5678" width="2" style="361" customWidth="1"/>
    <col min="5679" max="5888" width="9.140625" style="361"/>
    <col min="5889" max="5889" width="3" style="361" customWidth="1"/>
    <col min="5890" max="5892" width="2.140625" style="361" customWidth="1"/>
    <col min="5893" max="5900" width="7.42578125" style="361" customWidth="1"/>
    <col min="5901" max="5901" width="7.28515625" style="361" customWidth="1"/>
    <col min="5902" max="5905" width="7.42578125" style="361" customWidth="1"/>
    <col min="5906" max="5906" width="1.42578125" style="361" customWidth="1"/>
    <col min="5907" max="5911" width="4.7109375" style="361" customWidth="1"/>
    <col min="5912" max="5920" width="5.5703125" style="361" customWidth="1"/>
    <col min="5921" max="5921" width="3.28515625" style="361" customWidth="1"/>
    <col min="5922" max="5926" width="5.5703125" style="361" customWidth="1"/>
    <col min="5927" max="5927" width="1.5703125" style="361" customWidth="1"/>
    <col min="5928" max="5931" width="5.5703125" style="361" customWidth="1"/>
    <col min="5932" max="5932" width="5.7109375" style="361" customWidth="1"/>
    <col min="5933" max="5933" width="10.7109375" style="361" customWidth="1"/>
    <col min="5934" max="5934" width="2" style="361" customWidth="1"/>
    <col min="5935" max="6144" width="9.140625" style="361"/>
    <col min="6145" max="6145" width="3" style="361" customWidth="1"/>
    <col min="6146" max="6148" width="2.140625" style="361" customWidth="1"/>
    <col min="6149" max="6156" width="7.42578125" style="361" customWidth="1"/>
    <col min="6157" max="6157" width="7.28515625" style="361" customWidth="1"/>
    <col min="6158" max="6161" width="7.42578125" style="361" customWidth="1"/>
    <col min="6162" max="6162" width="1.42578125" style="361" customWidth="1"/>
    <col min="6163" max="6167" width="4.7109375" style="361" customWidth="1"/>
    <col min="6168" max="6176" width="5.5703125" style="361" customWidth="1"/>
    <col min="6177" max="6177" width="3.28515625" style="361" customWidth="1"/>
    <col min="6178" max="6182" width="5.5703125" style="361" customWidth="1"/>
    <col min="6183" max="6183" width="1.5703125" style="361" customWidth="1"/>
    <col min="6184" max="6187" width="5.5703125" style="361" customWidth="1"/>
    <col min="6188" max="6188" width="5.7109375" style="361" customWidth="1"/>
    <col min="6189" max="6189" width="10.7109375" style="361" customWidth="1"/>
    <col min="6190" max="6190" width="2" style="361" customWidth="1"/>
    <col min="6191" max="6400" width="9.140625" style="361"/>
    <col min="6401" max="6401" width="3" style="361" customWidth="1"/>
    <col min="6402" max="6404" width="2.140625" style="361" customWidth="1"/>
    <col min="6405" max="6412" width="7.42578125" style="361" customWidth="1"/>
    <col min="6413" max="6413" width="7.28515625" style="361" customWidth="1"/>
    <col min="6414" max="6417" width="7.42578125" style="361" customWidth="1"/>
    <col min="6418" max="6418" width="1.42578125" style="361" customWidth="1"/>
    <col min="6419" max="6423" width="4.7109375" style="361" customWidth="1"/>
    <col min="6424" max="6432" width="5.5703125" style="361" customWidth="1"/>
    <col min="6433" max="6433" width="3.28515625" style="361" customWidth="1"/>
    <col min="6434" max="6438" width="5.5703125" style="361" customWidth="1"/>
    <col min="6439" max="6439" width="1.5703125" style="361" customWidth="1"/>
    <col min="6440" max="6443" width="5.5703125" style="361" customWidth="1"/>
    <col min="6444" max="6444" width="5.7109375" style="361" customWidth="1"/>
    <col min="6445" max="6445" width="10.7109375" style="361" customWidth="1"/>
    <col min="6446" max="6446" width="2" style="361" customWidth="1"/>
    <col min="6447" max="6656" width="9.140625" style="361"/>
    <col min="6657" max="6657" width="3" style="361" customWidth="1"/>
    <col min="6658" max="6660" width="2.140625" style="361" customWidth="1"/>
    <col min="6661" max="6668" width="7.42578125" style="361" customWidth="1"/>
    <col min="6669" max="6669" width="7.28515625" style="361" customWidth="1"/>
    <col min="6670" max="6673" width="7.42578125" style="361" customWidth="1"/>
    <col min="6674" max="6674" width="1.42578125" style="361" customWidth="1"/>
    <col min="6675" max="6679" width="4.7109375" style="361" customWidth="1"/>
    <col min="6680" max="6688" width="5.5703125" style="361" customWidth="1"/>
    <col min="6689" max="6689" width="3.28515625" style="361" customWidth="1"/>
    <col min="6690" max="6694" width="5.5703125" style="361" customWidth="1"/>
    <col min="6695" max="6695" width="1.5703125" style="361" customWidth="1"/>
    <col min="6696" max="6699" width="5.5703125" style="361" customWidth="1"/>
    <col min="6700" max="6700" width="5.7109375" style="361" customWidth="1"/>
    <col min="6701" max="6701" width="10.7109375" style="361" customWidth="1"/>
    <col min="6702" max="6702" width="2" style="361" customWidth="1"/>
    <col min="6703" max="6912" width="9.140625" style="361"/>
    <col min="6913" max="6913" width="3" style="361" customWidth="1"/>
    <col min="6914" max="6916" width="2.140625" style="361" customWidth="1"/>
    <col min="6917" max="6924" width="7.42578125" style="361" customWidth="1"/>
    <col min="6925" max="6925" width="7.28515625" style="361" customWidth="1"/>
    <col min="6926" max="6929" width="7.42578125" style="361" customWidth="1"/>
    <col min="6930" max="6930" width="1.42578125" style="361" customWidth="1"/>
    <col min="6931" max="6935" width="4.7109375" style="361" customWidth="1"/>
    <col min="6936" max="6944" width="5.5703125" style="361" customWidth="1"/>
    <col min="6945" max="6945" width="3.28515625" style="361" customWidth="1"/>
    <col min="6946" max="6950" width="5.5703125" style="361" customWidth="1"/>
    <col min="6951" max="6951" width="1.5703125" style="361" customWidth="1"/>
    <col min="6952" max="6955" width="5.5703125" style="361" customWidth="1"/>
    <col min="6956" max="6956" width="5.7109375" style="361" customWidth="1"/>
    <col min="6957" max="6957" width="10.7109375" style="361" customWidth="1"/>
    <col min="6958" max="6958" width="2" style="361" customWidth="1"/>
    <col min="6959" max="7168" width="9.140625" style="361"/>
    <col min="7169" max="7169" width="3" style="361" customWidth="1"/>
    <col min="7170" max="7172" width="2.140625" style="361" customWidth="1"/>
    <col min="7173" max="7180" width="7.42578125" style="361" customWidth="1"/>
    <col min="7181" max="7181" width="7.28515625" style="361" customWidth="1"/>
    <col min="7182" max="7185" width="7.42578125" style="361" customWidth="1"/>
    <col min="7186" max="7186" width="1.42578125" style="361" customWidth="1"/>
    <col min="7187" max="7191" width="4.7109375" style="361" customWidth="1"/>
    <col min="7192" max="7200" width="5.5703125" style="361" customWidth="1"/>
    <col min="7201" max="7201" width="3.28515625" style="361" customWidth="1"/>
    <col min="7202" max="7206" width="5.5703125" style="361" customWidth="1"/>
    <col min="7207" max="7207" width="1.5703125" style="361" customWidth="1"/>
    <col min="7208" max="7211" width="5.5703125" style="361" customWidth="1"/>
    <col min="7212" max="7212" width="5.7109375" style="361" customWidth="1"/>
    <col min="7213" max="7213" width="10.7109375" style="361" customWidth="1"/>
    <col min="7214" max="7214" width="2" style="361" customWidth="1"/>
    <col min="7215" max="7424" width="9.140625" style="361"/>
    <col min="7425" max="7425" width="3" style="361" customWidth="1"/>
    <col min="7426" max="7428" width="2.140625" style="361" customWidth="1"/>
    <col min="7429" max="7436" width="7.42578125" style="361" customWidth="1"/>
    <col min="7437" max="7437" width="7.28515625" style="361" customWidth="1"/>
    <col min="7438" max="7441" width="7.42578125" style="361" customWidth="1"/>
    <col min="7442" max="7442" width="1.42578125" style="361" customWidth="1"/>
    <col min="7443" max="7447" width="4.7109375" style="361" customWidth="1"/>
    <col min="7448" max="7456" width="5.5703125" style="361" customWidth="1"/>
    <col min="7457" max="7457" width="3.28515625" style="361" customWidth="1"/>
    <col min="7458" max="7462" width="5.5703125" style="361" customWidth="1"/>
    <col min="7463" max="7463" width="1.5703125" style="361" customWidth="1"/>
    <col min="7464" max="7467" width="5.5703125" style="361" customWidth="1"/>
    <col min="7468" max="7468" width="5.7109375" style="361" customWidth="1"/>
    <col min="7469" max="7469" width="10.7109375" style="361" customWidth="1"/>
    <col min="7470" max="7470" width="2" style="361" customWidth="1"/>
    <col min="7471" max="7680" width="9.140625" style="361"/>
    <col min="7681" max="7681" width="3" style="361" customWidth="1"/>
    <col min="7682" max="7684" width="2.140625" style="361" customWidth="1"/>
    <col min="7685" max="7692" width="7.42578125" style="361" customWidth="1"/>
    <col min="7693" max="7693" width="7.28515625" style="361" customWidth="1"/>
    <col min="7694" max="7697" width="7.42578125" style="361" customWidth="1"/>
    <col min="7698" max="7698" width="1.42578125" style="361" customWidth="1"/>
    <col min="7699" max="7703" width="4.7109375" style="361" customWidth="1"/>
    <col min="7704" max="7712" width="5.5703125" style="361" customWidth="1"/>
    <col min="7713" max="7713" width="3.28515625" style="361" customWidth="1"/>
    <col min="7714" max="7718" width="5.5703125" style="361" customWidth="1"/>
    <col min="7719" max="7719" width="1.5703125" style="361" customWidth="1"/>
    <col min="7720" max="7723" width="5.5703125" style="361" customWidth="1"/>
    <col min="7724" max="7724" width="5.7109375" style="361" customWidth="1"/>
    <col min="7725" max="7725" width="10.7109375" style="361" customWidth="1"/>
    <col min="7726" max="7726" width="2" style="361" customWidth="1"/>
    <col min="7727" max="7936" width="9.140625" style="361"/>
    <col min="7937" max="7937" width="3" style="361" customWidth="1"/>
    <col min="7938" max="7940" width="2.140625" style="361" customWidth="1"/>
    <col min="7941" max="7948" width="7.42578125" style="361" customWidth="1"/>
    <col min="7949" max="7949" width="7.28515625" style="361" customWidth="1"/>
    <col min="7950" max="7953" width="7.42578125" style="361" customWidth="1"/>
    <col min="7954" max="7954" width="1.42578125" style="361" customWidth="1"/>
    <col min="7955" max="7959" width="4.7109375" style="361" customWidth="1"/>
    <col min="7960" max="7968" width="5.5703125" style="361" customWidth="1"/>
    <col min="7969" max="7969" width="3.28515625" style="361" customWidth="1"/>
    <col min="7970" max="7974" width="5.5703125" style="361" customWidth="1"/>
    <col min="7975" max="7975" width="1.5703125" style="361" customWidth="1"/>
    <col min="7976" max="7979" width="5.5703125" style="361" customWidth="1"/>
    <col min="7980" max="7980" width="5.7109375" style="361" customWidth="1"/>
    <col min="7981" max="7981" width="10.7109375" style="361" customWidth="1"/>
    <col min="7982" max="7982" width="2" style="361" customWidth="1"/>
    <col min="7983" max="8192" width="9.140625" style="361"/>
    <col min="8193" max="8193" width="3" style="361" customWidth="1"/>
    <col min="8194" max="8196" width="2.140625" style="361" customWidth="1"/>
    <col min="8197" max="8204" width="7.42578125" style="361" customWidth="1"/>
    <col min="8205" max="8205" width="7.28515625" style="361" customWidth="1"/>
    <col min="8206" max="8209" width="7.42578125" style="361" customWidth="1"/>
    <col min="8210" max="8210" width="1.42578125" style="361" customWidth="1"/>
    <col min="8211" max="8215" width="4.7109375" style="361" customWidth="1"/>
    <col min="8216" max="8224" width="5.5703125" style="361" customWidth="1"/>
    <col min="8225" max="8225" width="3.28515625" style="361" customWidth="1"/>
    <col min="8226" max="8230" width="5.5703125" style="361" customWidth="1"/>
    <col min="8231" max="8231" width="1.5703125" style="361" customWidth="1"/>
    <col min="8232" max="8235" width="5.5703125" style="361" customWidth="1"/>
    <col min="8236" max="8236" width="5.7109375" style="361" customWidth="1"/>
    <col min="8237" max="8237" width="10.7109375" style="361" customWidth="1"/>
    <col min="8238" max="8238" width="2" style="361" customWidth="1"/>
    <col min="8239" max="8448" width="9.140625" style="361"/>
    <col min="8449" max="8449" width="3" style="361" customWidth="1"/>
    <col min="8450" max="8452" width="2.140625" style="361" customWidth="1"/>
    <col min="8453" max="8460" width="7.42578125" style="361" customWidth="1"/>
    <col min="8461" max="8461" width="7.28515625" style="361" customWidth="1"/>
    <col min="8462" max="8465" width="7.42578125" style="361" customWidth="1"/>
    <col min="8466" max="8466" width="1.42578125" style="361" customWidth="1"/>
    <col min="8467" max="8471" width="4.7109375" style="361" customWidth="1"/>
    <col min="8472" max="8480" width="5.5703125" style="361" customWidth="1"/>
    <col min="8481" max="8481" width="3.28515625" style="361" customWidth="1"/>
    <col min="8482" max="8486" width="5.5703125" style="361" customWidth="1"/>
    <col min="8487" max="8487" width="1.5703125" style="361" customWidth="1"/>
    <col min="8488" max="8491" width="5.5703125" style="361" customWidth="1"/>
    <col min="8492" max="8492" width="5.7109375" style="361" customWidth="1"/>
    <col min="8493" max="8493" width="10.7109375" style="361" customWidth="1"/>
    <col min="8494" max="8494" width="2" style="361" customWidth="1"/>
    <col min="8495" max="8704" width="9.140625" style="361"/>
    <col min="8705" max="8705" width="3" style="361" customWidth="1"/>
    <col min="8706" max="8708" width="2.140625" style="361" customWidth="1"/>
    <col min="8709" max="8716" width="7.42578125" style="361" customWidth="1"/>
    <col min="8717" max="8717" width="7.28515625" style="361" customWidth="1"/>
    <col min="8718" max="8721" width="7.42578125" style="361" customWidth="1"/>
    <col min="8722" max="8722" width="1.42578125" style="361" customWidth="1"/>
    <col min="8723" max="8727" width="4.7109375" style="361" customWidth="1"/>
    <col min="8728" max="8736" width="5.5703125" style="361" customWidth="1"/>
    <col min="8737" max="8737" width="3.28515625" style="361" customWidth="1"/>
    <col min="8738" max="8742" width="5.5703125" style="361" customWidth="1"/>
    <col min="8743" max="8743" width="1.5703125" style="361" customWidth="1"/>
    <col min="8744" max="8747" width="5.5703125" style="361" customWidth="1"/>
    <col min="8748" max="8748" width="5.7109375" style="361" customWidth="1"/>
    <col min="8749" max="8749" width="10.7109375" style="361" customWidth="1"/>
    <col min="8750" max="8750" width="2" style="361" customWidth="1"/>
    <col min="8751" max="8960" width="9.140625" style="361"/>
    <col min="8961" max="8961" width="3" style="361" customWidth="1"/>
    <col min="8962" max="8964" width="2.140625" style="361" customWidth="1"/>
    <col min="8965" max="8972" width="7.42578125" style="361" customWidth="1"/>
    <col min="8973" max="8973" width="7.28515625" style="361" customWidth="1"/>
    <col min="8974" max="8977" width="7.42578125" style="361" customWidth="1"/>
    <col min="8978" max="8978" width="1.42578125" style="361" customWidth="1"/>
    <col min="8979" max="8983" width="4.7109375" style="361" customWidth="1"/>
    <col min="8984" max="8992" width="5.5703125" style="361" customWidth="1"/>
    <col min="8993" max="8993" width="3.28515625" style="361" customWidth="1"/>
    <col min="8994" max="8998" width="5.5703125" style="361" customWidth="1"/>
    <col min="8999" max="8999" width="1.5703125" style="361" customWidth="1"/>
    <col min="9000" max="9003" width="5.5703125" style="361" customWidth="1"/>
    <col min="9004" max="9004" width="5.7109375" style="361" customWidth="1"/>
    <col min="9005" max="9005" width="10.7109375" style="361" customWidth="1"/>
    <col min="9006" max="9006" width="2" style="361" customWidth="1"/>
    <col min="9007" max="9216" width="9.140625" style="361"/>
    <col min="9217" max="9217" width="3" style="361" customWidth="1"/>
    <col min="9218" max="9220" width="2.140625" style="361" customWidth="1"/>
    <col min="9221" max="9228" width="7.42578125" style="361" customWidth="1"/>
    <col min="9229" max="9229" width="7.28515625" style="361" customWidth="1"/>
    <col min="9230" max="9233" width="7.42578125" style="361" customWidth="1"/>
    <col min="9234" max="9234" width="1.42578125" style="361" customWidth="1"/>
    <col min="9235" max="9239" width="4.7109375" style="361" customWidth="1"/>
    <col min="9240" max="9248" width="5.5703125" style="361" customWidth="1"/>
    <col min="9249" max="9249" width="3.28515625" style="361" customWidth="1"/>
    <col min="9250" max="9254" width="5.5703125" style="361" customWidth="1"/>
    <col min="9255" max="9255" width="1.5703125" style="361" customWidth="1"/>
    <col min="9256" max="9259" width="5.5703125" style="361" customWidth="1"/>
    <col min="9260" max="9260" width="5.7109375" style="361" customWidth="1"/>
    <col min="9261" max="9261" width="10.7109375" style="361" customWidth="1"/>
    <col min="9262" max="9262" width="2" style="361" customWidth="1"/>
    <col min="9263" max="9472" width="9.140625" style="361"/>
    <col min="9473" max="9473" width="3" style="361" customWidth="1"/>
    <col min="9474" max="9476" width="2.140625" style="361" customWidth="1"/>
    <col min="9477" max="9484" width="7.42578125" style="361" customWidth="1"/>
    <col min="9485" max="9485" width="7.28515625" style="361" customWidth="1"/>
    <col min="9486" max="9489" width="7.42578125" style="361" customWidth="1"/>
    <col min="9490" max="9490" width="1.42578125" style="361" customWidth="1"/>
    <col min="9491" max="9495" width="4.7109375" style="361" customWidth="1"/>
    <col min="9496" max="9504" width="5.5703125" style="361" customWidth="1"/>
    <col min="9505" max="9505" width="3.28515625" style="361" customWidth="1"/>
    <col min="9506" max="9510" width="5.5703125" style="361" customWidth="1"/>
    <col min="9511" max="9511" width="1.5703125" style="361" customWidth="1"/>
    <col min="9512" max="9515" width="5.5703125" style="361" customWidth="1"/>
    <col min="9516" max="9516" width="5.7109375" style="361" customWidth="1"/>
    <col min="9517" max="9517" width="10.7109375" style="361" customWidth="1"/>
    <col min="9518" max="9518" width="2" style="361" customWidth="1"/>
    <col min="9519" max="9728" width="9.140625" style="361"/>
    <col min="9729" max="9729" width="3" style="361" customWidth="1"/>
    <col min="9730" max="9732" width="2.140625" style="361" customWidth="1"/>
    <col min="9733" max="9740" width="7.42578125" style="361" customWidth="1"/>
    <col min="9741" max="9741" width="7.28515625" style="361" customWidth="1"/>
    <col min="9742" max="9745" width="7.42578125" style="361" customWidth="1"/>
    <col min="9746" max="9746" width="1.42578125" style="361" customWidth="1"/>
    <col min="9747" max="9751" width="4.7109375" style="361" customWidth="1"/>
    <col min="9752" max="9760" width="5.5703125" style="361" customWidth="1"/>
    <col min="9761" max="9761" width="3.28515625" style="361" customWidth="1"/>
    <col min="9762" max="9766" width="5.5703125" style="361" customWidth="1"/>
    <col min="9767" max="9767" width="1.5703125" style="361" customWidth="1"/>
    <col min="9768" max="9771" width="5.5703125" style="361" customWidth="1"/>
    <col min="9772" max="9772" width="5.7109375" style="361" customWidth="1"/>
    <col min="9773" max="9773" width="10.7109375" style="361" customWidth="1"/>
    <col min="9774" max="9774" width="2" style="361" customWidth="1"/>
    <col min="9775" max="9984" width="9.140625" style="361"/>
    <col min="9985" max="9985" width="3" style="361" customWidth="1"/>
    <col min="9986" max="9988" width="2.140625" style="361" customWidth="1"/>
    <col min="9989" max="9996" width="7.42578125" style="361" customWidth="1"/>
    <col min="9997" max="9997" width="7.28515625" style="361" customWidth="1"/>
    <col min="9998" max="10001" width="7.42578125" style="361" customWidth="1"/>
    <col min="10002" max="10002" width="1.42578125" style="361" customWidth="1"/>
    <col min="10003" max="10007" width="4.7109375" style="361" customWidth="1"/>
    <col min="10008" max="10016" width="5.5703125" style="361" customWidth="1"/>
    <col min="10017" max="10017" width="3.28515625" style="361" customWidth="1"/>
    <col min="10018" max="10022" width="5.5703125" style="361" customWidth="1"/>
    <col min="10023" max="10023" width="1.5703125" style="361" customWidth="1"/>
    <col min="10024" max="10027" width="5.5703125" style="361" customWidth="1"/>
    <col min="10028" max="10028" width="5.7109375" style="361" customWidth="1"/>
    <col min="10029" max="10029" width="10.7109375" style="361" customWidth="1"/>
    <col min="10030" max="10030" width="2" style="361" customWidth="1"/>
    <col min="10031" max="10240" width="9.140625" style="361"/>
    <col min="10241" max="10241" width="3" style="361" customWidth="1"/>
    <col min="10242" max="10244" width="2.140625" style="361" customWidth="1"/>
    <col min="10245" max="10252" width="7.42578125" style="361" customWidth="1"/>
    <col min="10253" max="10253" width="7.28515625" style="361" customWidth="1"/>
    <col min="10254" max="10257" width="7.42578125" style="361" customWidth="1"/>
    <col min="10258" max="10258" width="1.42578125" style="361" customWidth="1"/>
    <col min="10259" max="10263" width="4.7109375" style="361" customWidth="1"/>
    <col min="10264" max="10272" width="5.5703125" style="361" customWidth="1"/>
    <col min="10273" max="10273" width="3.28515625" style="361" customWidth="1"/>
    <col min="10274" max="10278" width="5.5703125" style="361" customWidth="1"/>
    <col min="10279" max="10279" width="1.5703125" style="361" customWidth="1"/>
    <col min="10280" max="10283" width="5.5703125" style="361" customWidth="1"/>
    <col min="10284" max="10284" width="5.7109375" style="361" customWidth="1"/>
    <col min="10285" max="10285" width="10.7109375" style="361" customWidth="1"/>
    <col min="10286" max="10286" width="2" style="361" customWidth="1"/>
    <col min="10287" max="10496" width="9.140625" style="361"/>
    <col min="10497" max="10497" width="3" style="361" customWidth="1"/>
    <col min="10498" max="10500" width="2.140625" style="361" customWidth="1"/>
    <col min="10501" max="10508" width="7.42578125" style="361" customWidth="1"/>
    <col min="10509" max="10509" width="7.28515625" style="361" customWidth="1"/>
    <col min="10510" max="10513" width="7.42578125" style="361" customWidth="1"/>
    <col min="10514" max="10514" width="1.42578125" style="361" customWidth="1"/>
    <col min="10515" max="10519" width="4.7109375" style="361" customWidth="1"/>
    <col min="10520" max="10528" width="5.5703125" style="361" customWidth="1"/>
    <col min="10529" max="10529" width="3.28515625" style="361" customWidth="1"/>
    <col min="10530" max="10534" width="5.5703125" style="361" customWidth="1"/>
    <col min="10535" max="10535" width="1.5703125" style="361" customWidth="1"/>
    <col min="10536" max="10539" width="5.5703125" style="361" customWidth="1"/>
    <col min="10540" max="10540" width="5.7109375" style="361" customWidth="1"/>
    <col min="10541" max="10541" width="10.7109375" style="361" customWidth="1"/>
    <col min="10542" max="10542" width="2" style="361" customWidth="1"/>
    <col min="10543" max="10752" width="9.140625" style="361"/>
    <col min="10753" max="10753" width="3" style="361" customWidth="1"/>
    <col min="10754" max="10756" width="2.140625" style="361" customWidth="1"/>
    <col min="10757" max="10764" width="7.42578125" style="361" customWidth="1"/>
    <col min="10765" max="10765" width="7.28515625" style="361" customWidth="1"/>
    <col min="10766" max="10769" width="7.42578125" style="361" customWidth="1"/>
    <col min="10770" max="10770" width="1.42578125" style="361" customWidth="1"/>
    <col min="10771" max="10775" width="4.7109375" style="361" customWidth="1"/>
    <col min="10776" max="10784" width="5.5703125" style="361" customWidth="1"/>
    <col min="10785" max="10785" width="3.28515625" style="361" customWidth="1"/>
    <col min="10786" max="10790" width="5.5703125" style="361" customWidth="1"/>
    <col min="10791" max="10791" width="1.5703125" style="361" customWidth="1"/>
    <col min="10792" max="10795" width="5.5703125" style="361" customWidth="1"/>
    <col min="10796" max="10796" width="5.7109375" style="361" customWidth="1"/>
    <col min="10797" max="10797" width="10.7109375" style="361" customWidth="1"/>
    <col min="10798" max="10798" width="2" style="361" customWidth="1"/>
    <col min="10799" max="11008" width="9.140625" style="361"/>
    <col min="11009" max="11009" width="3" style="361" customWidth="1"/>
    <col min="11010" max="11012" width="2.140625" style="361" customWidth="1"/>
    <col min="11013" max="11020" width="7.42578125" style="361" customWidth="1"/>
    <col min="11021" max="11021" width="7.28515625" style="361" customWidth="1"/>
    <col min="11022" max="11025" width="7.42578125" style="361" customWidth="1"/>
    <col min="11026" max="11026" width="1.42578125" style="361" customWidth="1"/>
    <col min="11027" max="11031" width="4.7109375" style="361" customWidth="1"/>
    <col min="11032" max="11040" width="5.5703125" style="361" customWidth="1"/>
    <col min="11041" max="11041" width="3.28515625" style="361" customWidth="1"/>
    <col min="11042" max="11046" width="5.5703125" style="361" customWidth="1"/>
    <col min="11047" max="11047" width="1.5703125" style="361" customWidth="1"/>
    <col min="11048" max="11051" width="5.5703125" style="361" customWidth="1"/>
    <col min="11052" max="11052" width="5.7109375" style="361" customWidth="1"/>
    <col min="11053" max="11053" width="10.7109375" style="361" customWidth="1"/>
    <col min="11054" max="11054" width="2" style="361" customWidth="1"/>
    <col min="11055" max="11264" width="9.140625" style="361"/>
    <col min="11265" max="11265" width="3" style="361" customWidth="1"/>
    <col min="11266" max="11268" width="2.140625" style="361" customWidth="1"/>
    <col min="11269" max="11276" width="7.42578125" style="361" customWidth="1"/>
    <col min="11277" max="11277" width="7.28515625" style="361" customWidth="1"/>
    <col min="11278" max="11281" width="7.42578125" style="361" customWidth="1"/>
    <col min="11282" max="11282" width="1.42578125" style="361" customWidth="1"/>
    <col min="11283" max="11287" width="4.7109375" style="361" customWidth="1"/>
    <col min="11288" max="11296" width="5.5703125" style="361" customWidth="1"/>
    <col min="11297" max="11297" width="3.28515625" style="361" customWidth="1"/>
    <col min="11298" max="11302" width="5.5703125" style="361" customWidth="1"/>
    <col min="11303" max="11303" width="1.5703125" style="361" customWidth="1"/>
    <col min="11304" max="11307" width="5.5703125" style="361" customWidth="1"/>
    <col min="11308" max="11308" width="5.7109375" style="361" customWidth="1"/>
    <col min="11309" max="11309" width="10.7109375" style="361" customWidth="1"/>
    <col min="11310" max="11310" width="2" style="361" customWidth="1"/>
    <col min="11311" max="11520" width="9.140625" style="361"/>
    <col min="11521" max="11521" width="3" style="361" customWidth="1"/>
    <col min="11522" max="11524" width="2.140625" style="361" customWidth="1"/>
    <col min="11525" max="11532" width="7.42578125" style="361" customWidth="1"/>
    <col min="11533" max="11533" width="7.28515625" style="361" customWidth="1"/>
    <col min="11534" max="11537" width="7.42578125" style="361" customWidth="1"/>
    <col min="11538" max="11538" width="1.42578125" style="361" customWidth="1"/>
    <col min="11539" max="11543" width="4.7109375" style="361" customWidth="1"/>
    <col min="11544" max="11552" width="5.5703125" style="361" customWidth="1"/>
    <col min="11553" max="11553" width="3.28515625" style="361" customWidth="1"/>
    <col min="11554" max="11558" width="5.5703125" style="361" customWidth="1"/>
    <col min="11559" max="11559" width="1.5703125" style="361" customWidth="1"/>
    <col min="11560" max="11563" width="5.5703125" style="361" customWidth="1"/>
    <col min="11564" max="11564" width="5.7109375" style="361" customWidth="1"/>
    <col min="11565" max="11565" width="10.7109375" style="361" customWidth="1"/>
    <col min="11566" max="11566" width="2" style="361" customWidth="1"/>
    <col min="11567" max="11776" width="9.140625" style="361"/>
    <col min="11777" max="11777" width="3" style="361" customWidth="1"/>
    <col min="11778" max="11780" width="2.140625" style="361" customWidth="1"/>
    <col min="11781" max="11788" width="7.42578125" style="361" customWidth="1"/>
    <col min="11789" max="11789" width="7.28515625" style="361" customWidth="1"/>
    <col min="11790" max="11793" width="7.42578125" style="361" customWidth="1"/>
    <col min="11794" max="11794" width="1.42578125" style="361" customWidth="1"/>
    <col min="11795" max="11799" width="4.7109375" style="361" customWidth="1"/>
    <col min="11800" max="11808" width="5.5703125" style="361" customWidth="1"/>
    <col min="11809" max="11809" width="3.28515625" style="361" customWidth="1"/>
    <col min="11810" max="11814" width="5.5703125" style="361" customWidth="1"/>
    <col min="11815" max="11815" width="1.5703125" style="361" customWidth="1"/>
    <col min="11816" max="11819" width="5.5703125" style="361" customWidth="1"/>
    <col min="11820" max="11820" width="5.7109375" style="361" customWidth="1"/>
    <col min="11821" max="11821" width="10.7109375" style="361" customWidth="1"/>
    <col min="11822" max="11822" width="2" style="361" customWidth="1"/>
    <col min="11823" max="12032" width="9.140625" style="361"/>
    <col min="12033" max="12033" width="3" style="361" customWidth="1"/>
    <col min="12034" max="12036" width="2.140625" style="361" customWidth="1"/>
    <col min="12037" max="12044" width="7.42578125" style="361" customWidth="1"/>
    <col min="12045" max="12045" width="7.28515625" style="361" customWidth="1"/>
    <col min="12046" max="12049" width="7.42578125" style="361" customWidth="1"/>
    <col min="12050" max="12050" width="1.42578125" style="361" customWidth="1"/>
    <col min="12051" max="12055" width="4.7109375" style="361" customWidth="1"/>
    <col min="12056" max="12064" width="5.5703125" style="361" customWidth="1"/>
    <col min="12065" max="12065" width="3.28515625" style="361" customWidth="1"/>
    <col min="12066" max="12070" width="5.5703125" style="361" customWidth="1"/>
    <col min="12071" max="12071" width="1.5703125" style="361" customWidth="1"/>
    <col min="12072" max="12075" width="5.5703125" style="361" customWidth="1"/>
    <col min="12076" max="12076" width="5.7109375" style="361" customWidth="1"/>
    <col min="12077" max="12077" width="10.7109375" style="361" customWidth="1"/>
    <col min="12078" max="12078" width="2" style="361" customWidth="1"/>
    <col min="12079" max="12288" width="9.140625" style="361"/>
    <col min="12289" max="12289" width="3" style="361" customWidth="1"/>
    <col min="12290" max="12292" width="2.140625" style="361" customWidth="1"/>
    <col min="12293" max="12300" width="7.42578125" style="361" customWidth="1"/>
    <col min="12301" max="12301" width="7.28515625" style="361" customWidth="1"/>
    <col min="12302" max="12305" width="7.42578125" style="361" customWidth="1"/>
    <col min="12306" max="12306" width="1.42578125" style="361" customWidth="1"/>
    <col min="12307" max="12311" width="4.7109375" style="361" customWidth="1"/>
    <col min="12312" max="12320" width="5.5703125" style="361" customWidth="1"/>
    <col min="12321" max="12321" width="3.28515625" style="361" customWidth="1"/>
    <col min="12322" max="12326" width="5.5703125" style="361" customWidth="1"/>
    <col min="12327" max="12327" width="1.5703125" style="361" customWidth="1"/>
    <col min="12328" max="12331" width="5.5703125" style="361" customWidth="1"/>
    <col min="12332" max="12332" width="5.7109375" style="361" customWidth="1"/>
    <col min="12333" max="12333" width="10.7109375" style="361" customWidth="1"/>
    <col min="12334" max="12334" width="2" style="361" customWidth="1"/>
    <col min="12335" max="12544" width="9.140625" style="361"/>
    <col min="12545" max="12545" width="3" style="361" customWidth="1"/>
    <col min="12546" max="12548" width="2.140625" style="361" customWidth="1"/>
    <col min="12549" max="12556" width="7.42578125" style="361" customWidth="1"/>
    <col min="12557" max="12557" width="7.28515625" style="361" customWidth="1"/>
    <col min="12558" max="12561" width="7.42578125" style="361" customWidth="1"/>
    <col min="12562" max="12562" width="1.42578125" style="361" customWidth="1"/>
    <col min="12563" max="12567" width="4.7109375" style="361" customWidth="1"/>
    <col min="12568" max="12576" width="5.5703125" style="361" customWidth="1"/>
    <col min="12577" max="12577" width="3.28515625" style="361" customWidth="1"/>
    <col min="12578" max="12582" width="5.5703125" style="361" customWidth="1"/>
    <col min="12583" max="12583" width="1.5703125" style="361" customWidth="1"/>
    <col min="12584" max="12587" width="5.5703125" style="361" customWidth="1"/>
    <col min="12588" max="12588" width="5.7109375" style="361" customWidth="1"/>
    <col min="12589" max="12589" width="10.7109375" style="361" customWidth="1"/>
    <col min="12590" max="12590" width="2" style="361" customWidth="1"/>
    <col min="12591" max="12800" width="9.140625" style="361"/>
    <col min="12801" max="12801" width="3" style="361" customWidth="1"/>
    <col min="12802" max="12804" width="2.140625" style="361" customWidth="1"/>
    <col min="12805" max="12812" width="7.42578125" style="361" customWidth="1"/>
    <col min="12813" max="12813" width="7.28515625" style="361" customWidth="1"/>
    <col min="12814" max="12817" width="7.42578125" style="361" customWidth="1"/>
    <col min="12818" max="12818" width="1.42578125" style="361" customWidth="1"/>
    <col min="12819" max="12823" width="4.7109375" style="361" customWidth="1"/>
    <col min="12824" max="12832" width="5.5703125" style="361" customWidth="1"/>
    <col min="12833" max="12833" width="3.28515625" style="361" customWidth="1"/>
    <col min="12834" max="12838" width="5.5703125" style="361" customWidth="1"/>
    <col min="12839" max="12839" width="1.5703125" style="361" customWidth="1"/>
    <col min="12840" max="12843" width="5.5703125" style="361" customWidth="1"/>
    <col min="12844" max="12844" width="5.7109375" style="361" customWidth="1"/>
    <col min="12845" max="12845" width="10.7109375" style="361" customWidth="1"/>
    <col min="12846" max="12846" width="2" style="361" customWidth="1"/>
    <col min="12847" max="13056" width="9.140625" style="361"/>
    <col min="13057" max="13057" width="3" style="361" customWidth="1"/>
    <col min="13058" max="13060" width="2.140625" style="361" customWidth="1"/>
    <col min="13061" max="13068" width="7.42578125" style="361" customWidth="1"/>
    <col min="13069" max="13069" width="7.28515625" style="361" customWidth="1"/>
    <col min="13070" max="13073" width="7.42578125" style="361" customWidth="1"/>
    <col min="13074" max="13074" width="1.42578125" style="361" customWidth="1"/>
    <col min="13075" max="13079" width="4.7109375" style="361" customWidth="1"/>
    <col min="13080" max="13088" width="5.5703125" style="361" customWidth="1"/>
    <col min="13089" max="13089" width="3.28515625" style="361" customWidth="1"/>
    <col min="13090" max="13094" width="5.5703125" style="361" customWidth="1"/>
    <col min="13095" max="13095" width="1.5703125" style="361" customWidth="1"/>
    <col min="13096" max="13099" width="5.5703125" style="361" customWidth="1"/>
    <col min="13100" max="13100" width="5.7109375" style="361" customWidth="1"/>
    <col min="13101" max="13101" width="10.7109375" style="361" customWidth="1"/>
    <col min="13102" max="13102" width="2" style="361" customWidth="1"/>
    <col min="13103" max="13312" width="9.140625" style="361"/>
    <col min="13313" max="13313" width="3" style="361" customWidth="1"/>
    <col min="13314" max="13316" width="2.140625" style="361" customWidth="1"/>
    <col min="13317" max="13324" width="7.42578125" style="361" customWidth="1"/>
    <col min="13325" max="13325" width="7.28515625" style="361" customWidth="1"/>
    <col min="13326" max="13329" width="7.42578125" style="361" customWidth="1"/>
    <col min="13330" max="13330" width="1.42578125" style="361" customWidth="1"/>
    <col min="13331" max="13335" width="4.7109375" style="361" customWidth="1"/>
    <col min="13336" max="13344" width="5.5703125" style="361" customWidth="1"/>
    <col min="13345" max="13345" width="3.28515625" style="361" customWidth="1"/>
    <col min="13346" max="13350" width="5.5703125" style="361" customWidth="1"/>
    <col min="13351" max="13351" width="1.5703125" style="361" customWidth="1"/>
    <col min="13352" max="13355" width="5.5703125" style="361" customWidth="1"/>
    <col min="13356" max="13356" width="5.7109375" style="361" customWidth="1"/>
    <col min="13357" max="13357" width="10.7109375" style="361" customWidth="1"/>
    <col min="13358" max="13358" width="2" style="361" customWidth="1"/>
    <col min="13359" max="13568" width="9.140625" style="361"/>
    <col min="13569" max="13569" width="3" style="361" customWidth="1"/>
    <col min="13570" max="13572" width="2.140625" style="361" customWidth="1"/>
    <col min="13573" max="13580" width="7.42578125" style="361" customWidth="1"/>
    <col min="13581" max="13581" width="7.28515625" style="361" customWidth="1"/>
    <col min="13582" max="13585" width="7.42578125" style="361" customWidth="1"/>
    <col min="13586" max="13586" width="1.42578125" style="361" customWidth="1"/>
    <col min="13587" max="13591" width="4.7109375" style="361" customWidth="1"/>
    <col min="13592" max="13600" width="5.5703125" style="361" customWidth="1"/>
    <col min="13601" max="13601" width="3.28515625" style="361" customWidth="1"/>
    <col min="13602" max="13606" width="5.5703125" style="361" customWidth="1"/>
    <col min="13607" max="13607" width="1.5703125" style="361" customWidth="1"/>
    <col min="13608" max="13611" width="5.5703125" style="361" customWidth="1"/>
    <col min="13612" max="13612" width="5.7109375" style="361" customWidth="1"/>
    <col min="13613" max="13613" width="10.7109375" style="361" customWidth="1"/>
    <col min="13614" max="13614" width="2" style="361" customWidth="1"/>
    <col min="13615" max="13824" width="9.140625" style="361"/>
    <col min="13825" max="13825" width="3" style="361" customWidth="1"/>
    <col min="13826" max="13828" width="2.140625" style="361" customWidth="1"/>
    <col min="13829" max="13836" width="7.42578125" style="361" customWidth="1"/>
    <col min="13837" max="13837" width="7.28515625" style="361" customWidth="1"/>
    <col min="13838" max="13841" width="7.42578125" style="361" customWidth="1"/>
    <col min="13842" max="13842" width="1.42578125" style="361" customWidth="1"/>
    <col min="13843" max="13847" width="4.7109375" style="361" customWidth="1"/>
    <col min="13848" max="13856" width="5.5703125" style="361" customWidth="1"/>
    <col min="13857" max="13857" width="3.28515625" style="361" customWidth="1"/>
    <col min="13858" max="13862" width="5.5703125" style="361" customWidth="1"/>
    <col min="13863" max="13863" width="1.5703125" style="361" customWidth="1"/>
    <col min="13864" max="13867" width="5.5703125" style="361" customWidth="1"/>
    <col min="13868" max="13868" width="5.7109375" style="361" customWidth="1"/>
    <col min="13869" max="13869" width="10.7109375" style="361" customWidth="1"/>
    <col min="13870" max="13870" width="2" style="361" customWidth="1"/>
    <col min="13871" max="14080" width="9.140625" style="361"/>
    <col min="14081" max="14081" width="3" style="361" customWidth="1"/>
    <col min="14082" max="14084" width="2.140625" style="361" customWidth="1"/>
    <col min="14085" max="14092" width="7.42578125" style="361" customWidth="1"/>
    <col min="14093" max="14093" width="7.28515625" style="361" customWidth="1"/>
    <col min="14094" max="14097" width="7.42578125" style="361" customWidth="1"/>
    <col min="14098" max="14098" width="1.42578125" style="361" customWidth="1"/>
    <col min="14099" max="14103" width="4.7109375" style="361" customWidth="1"/>
    <col min="14104" max="14112" width="5.5703125" style="361" customWidth="1"/>
    <col min="14113" max="14113" width="3.28515625" style="361" customWidth="1"/>
    <col min="14114" max="14118" width="5.5703125" style="361" customWidth="1"/>
    <col min="14119" max="14119" width="1.5703125" style="361" customWidth="1"/>
    <col min="14120" max="14123" width="5.5703125" style="361" customWidth="1"/>
    <col min="14124" max="14124" width="5.7109375" style="361" customWidth="1"/>
    <col min="14125" max="14125" width="10.7109375" style="361" customWidth="1"/>
    <col min="14126" max="14126" width="2" style="361" customWidth="1"/>
    <col min="14127" max="14336" width="9.140625" style="361"/>
    <col min="14337" max="14337" width="3" style="361" customWidth="1"/>
    <col min="14338" max="14340" width="2.140625" style="361" customWidth="1"/>
    <col min="14341" max="14348" width="7.42578125" style="361" customWidth="1"/>
    <col min="14349" max="14349" width="7.28515625" style="361" customWidth="1"/>
    <col min="14350" max="14353" width="7.42578125" style="361" customWidth="1"/>
    <col min="14354" max="14354" width="1.42578125" style="361" customWidth="1"/>
    <col min="14355" max="14359" width="4.7109375" style="361" customWidth="1"/>
    <col min="14360" max="14368" width="5.5703125" style="361" customWidth="1"/>
    <col min="14369" max="14369" width="3.28515625" style="361" customWidth="1"/>
    <col min="14370" max="14374" width="5.5703125" style="361" customWidth="1"/>
    <col min="14375" max="14375" width="1.5703125" style="361" customWidth="1"/>
    <col min="14376" max="14379" width="5.5703125" style="361" customWidth="1"/>
    <col min="14380" max="14380" width="5.7109375" style="361" customWidth="1"/>
    <col min="14381" max="14381" width="10.7109375" style="361" customWidth="1"/>
    <col min="14382" max="14382" width="2" style="361" customWidth="1"/>
    <col min="14383" max="14592" width="9.140625" style="361"/>
    <col min="14593" max="14593" width="3" style="361" customWidth="1"/>
    <col min="14594" max="14596" width="2.140625" style="361" customWidth="1"/>
    <col min="14597" max="14604" width="7.42578125" style="361" customWidth="1"/>
    <col min="14605" max="14605" width="7.28515625" style="361" customWidth="1"/>
    <col min="14606" max="14609" width="7.42578125" style="361" customWidth="1"/>
    <col min="14610" max="14610" width="1.42578125" style="361" customWidth="1"/>
    <col min="14611" max="14615" width="4.7109375" style="361" customWidth="1"/>
    <col min="14616" max="14624" width="5.5703125" style="361" customWidth="1"/>
    <col min="14625" max="14625" width="3.28515625" style="361" customWidth="1"/>
    <col min="14626" max="14630" width="5.5703125" style="361" customWidth="1"/>
    <col min="14631" max="14631" width="1.5703125" style="361" customWidth="1"/>
    <col min="14632" max="14635" width="5.5703125" style="361" customWidth="1"/>
    <col min="14636" max="14636" width="5.7109375" style="361" customWidth="1"/>
    <col min="14637" max="14637" width="10.7109375" style="361" customWidth="1"/>
    <col min="14638" max="14638" width="2" style="361" customWidth="1"/>
    <col min="14639" max="14848" width="9.140625" style="361"/>
    <col min="14849" max="14849" width="3" style="361" customWidth="1"/>
    <col min="14850" max="14852" width="2.140625" style="361" customWidth="1"/>
    <col min="14853" max="14860" width="7.42578125" style="361" customWidth="1"/>
    <col min="14861" max="14861" width="7.28515625" style="361" customWidth="1"/>
    <col min="14862" max="14865" width="7.42578125" style="361" customWidth="1"/>
    <col min="14866" max="14866" width="1.42578125" style="361" customWidth="1"/>
    <col min="14867" max="14871" width="4.7109375" style="361" customWidth="1"/>
    <col min="14872" max="14880" width="5.5703125" style="361" customWidth="1"/>
    <col min="14881" max="14881" width="3.28515625" style="361" customWidth="1"/>
    <col min="14882" max="14886" width="5.5703125" style="361" customWidth="1"/>
    <col min="14887" max="14887" width="1.5703125" style="361" customWidth="1"/>
    <col min="14888" max="14891" width="5.5703125" style="361" customWidth="1"/>
    <col min="14892" max="14892" width="5.7109375" style="361" customWidth="1"/>
    <col min="14893" max="14893" width="10.7109375" style="361" customWidth="1"/>
    <col min="14894" max="14894" width="2" style="361" customWidth="1"/>
    <col min="14895" max="15104" width="9.140625" style="361"/>
    <col min="15105" max="15105" width="3" style="361" customWidth="1"/>
    <col min="15106" max="15108" width="2.140625" style="361" customWidth="1"/>
    <col min="15109" max="15116" width="7.42578125" style="361" customWidth="1"/>
    <col min="15117" max="15117" width="7.28515625" style="361" customWidth="1"/>
    <col min="15118" max="15121" width="7.42578125" style="361" customWidth="1"/>
    <col min="15122" max="15122" width="1.42578125" style="361" customWidth="1"/>
    <col min="15123" max="15127" width="4.7109375" style="361" customWidth="1"/>
    <col min="15128" max="15136" width="5.5703125" style="361" customWidth="1"/>
    <col min="15137" max="15137" width="3.28515625" style="361" customWidth="1"/>
    <col min="15138" max="15142" width="5.5703125" style="361" customWidth="1"/>
    <col min="15143" max="15143" width="1.5703125" style="361" customWidth="1"/>
    <col min="15144" max="15147" width="5.5703125" style="361" customWidth="1"/>
    <col min="15148" max="15148" width="5.7109375" style="361" customWidth="1"/>
    <col min="15149" max="15149" width="10.7109375" style="361" customWidth="1"/>
    <col min="15150" max="15150" width="2" style="361" customWidth="1"/>
    <col min="15151" max="15360" width="9.140625" style="361"/>
    <col min="15361" max="15361" width="3" style="361" customWidth="1"/>
    <col min="15362" max="15364" width="2.140625" style="361" customWidth="1"/>
    <col min="15365" max="15372" width="7.42578125" style="361" customWidth="1"/>
    <col min="15373" max="15373" width="7.28515625" style="361" customWidth="1"/>
    <col min="15374" max="15377" width="7.42578125" style="361" customWidth="1"/>
    <col min="15378" max="15378" width="1.42578125" style="361" customWidth="1"/>
    <col min="15379" max="15383" width="4.7109375" style="361" customWidth="1"/>
    <col min="15384" max="15392" width="5.5703125" style="361" customWidth="1"/>
    <col min="15393" max="15393" width="3.28515625" style="361" customWidth="1"/>
    <col min="15394" max="15398" width="5.5703125" style="361" customWidth="1"/>
    <col min="15399" max="15399" width="1.5703125" style="361" customWidth="1"/>
    <col min="15400" max="15403" width="5.5703125" style="361" customWidth="1"/>
    <col min="15404" max="15404" width="5.7109375" style="361" customWidth="1"/>
    <col min="15405" max="15405" width="10.7109375" style="361" customWidth="1"/>
    <col min="15406" max="15406" width="2" style="361" customWidth="1"/>
    <col min="15407" max="15616" width="9.140625" style="361"/>
    <col min="15617" max="15617" width="3" style="361" customWidth="1"/>
    <col min="15618" max="15620" width="2.140625" style="361" customWidth="1"/>
    <col min="15621" max="15628" width="7.42578125" style="361" customWidth="1"/>
    <col min="15629" max="15629" width="7.28515625" style="361" customWidth="1"/>
    <col min="15630" max="15633" width="7.42578125" style="361" customWidth="1"/>
    <col min="15634" max="15634" width="1.42578125" style="361" customWidth="1"/>
    <col min="15635" max="15639" width="4.7109375" style="361" customWidth="1"/>
    <col min="15640" max="15648" width="5.5703125" style="361" customWidth="1"/>
    <col min="15649" max="15649" width="3.28515625" style="361" customWidth="1"/>
    <col min="15650" max="15654" width="5.5703125" style="361" customWidth="1"/>
    <col min="15655" max="15655" width="1.5703125" style="361" customWidth="1"/>
    <col min="15656" max="15659" width="5.5703125" style="361" customWidth="1"/>
    <col min="15660" max="15660" width="5.7109375" style="361" customWidth="1"/>
    <col min="15661" max="15661" width="10.7109375" style="361" customWidth="1"/>
    <col min="15662" max="15662" width="2" style="361" customWidth="1"/>
    <col min="15663" max="15872" width="9.140625" style="361"/>
    <col min="15873" max="15873" width="3" style="361" customWidth="1"/>
    <col min="15874" max="15876" width="2.140625" style="361" customWidth="1"/>
    <col min="15877" max="15884" width="7.42578125" style="361" customWidth="1"/>
    <col min="15885" max="15885" width="7.28515625" style="361" customWidth="1"/>
    <col min="15886" max="15889" width="7.42578125" style="361" customWidth="1"/>
    <col min="15890" max="15890" width="1.42578125" style="361" customWidth="1"/>
    <col min="15891" max="15895" width="4.7109375" style="361" customWidth="1"/>
    <col min="15896" max="15904" width="5.5703125" style="361" customWidth="1"/>
    <col min="15905" max="15905" width="3.28515625" style="361" customWidth="1"/>
    <col min="15906" max="15910" width="5.5703125" style="361" customWidth="1"/>
    <col min="15911" max="15911" width="1.5703125" style="361" customWidth="1"/>
    <col min="15912" max="15915" width="5.5703125" style="361" customWidth="1"/>
    <col min="15916" max="15916" width="5.7109375" style="361" customWidth="1"/>
    <col min="15917" max="15917" width="10.7109375" style="361" customWidth="1"/>
    <col min="15918" max="15918" width="2" style="361" customWidth="1"/>
    <col min="15919" max="16128" width="9.140625" style="361"/>
    <col min="16129" max="16129" width="3" style="361" customWidth="1"/>
    <col min="16130" max="16132" width="2.140625" style="361" customWidth="1"/>
    <col min="16133" max="16140" width="7.42578125" style="361" customWidth="1"/>
    <col min="16141" max="16141" width="7.28515625" style="361" customWidth="1"/>
    <col min="16142" max="16145" width="7.42578125" style="361" customWidth="1"/>
    <col min="16146" max="16146" width="1.42578125" style="361" customWidth="1"/>
    <col min="16147" max="16151" width="4.7109375" style="361" customWidth="1"/>
    <col min="16152" max="16160" width="5.5703125" style="361" customWidth="1"/>
    <col min="16161" max="16161" width="3.28515625" style="361" customWidth="1"/>
    <col min="16162" max="16166" width="5.5703125" style="361" customWidth="1"/>
    <col min="16167" max="16167" width="1.5703125" style="361" customWidth="1"/>
    <col min="16168" max="16171" width="5.5703125" style="361" customWidth="1"/>
    <col min="16172" max="16172" width="5.7109375" style="361" customWidth="1"/>
    <col min="16173" max="16173" width="10.7109375" style="361" customWidth="1"/>
    <col min="16174" max="16174" width="2" style="361" customWidth="1"/>
    <col min="16175" max="16384" width="9.140625" style="361"/>
  </cols>
  <sheetData>
    <row r="1" spans="1:48" ht="12.75" customHeight="1" x14ac:dyDescent="0.2">
      <c r="A1" s="360"/>
      <c r="B1" s="360"/>
      <c r="C1" s="360"/>
      <c r="D1" s="360"/>
      <c r="E1" s="360"/>
      <c r="F1" s="360"/>
      <c r="G1" s="360"/>
      <c r="H1" s="360"/>
      <c r="I1" s="360"/>
      <c r="J1" s="360"/>
      <c r="K1" s="360"/>
      <c r="L1" s="360"/>
      <c r="M1" s="360"/>
      <c r="N1" s="360"/>
      <c r="O1" s="360"/>
      <c r="P1" s="360"/>
      <c r="Q1" s="360"/>
      <c r="R1" s="360"/>
    </row>
    <row r="2" spans="1:48" ht="15.75" customHeight="1" x14ac:dyDescent="0.25">
      <c r="A2" s="360"/>
      <c r="B2" s="360"/>
      <c r="C2" s="360"/>
      <c r="D2" s="360"/>
      <c r="E2" s="360"/>
      <c r="F2" s="360"/>
      <c r="G2" s="360"/>
      <c r="H2" s="360"/>
      <c r="I2" s="360"/>
      <c r="J2" s="360"/>
      <c r="K2" s="360"/>
      <c r="L2" s="360"/>
      <c r="M2" s="360"/>
      <c r="N2" s="360"/>
      <c r="O2" s="360"/>
      <c r="P2" s="360"/>
      <c r="Q2" s="360"/>
      <c r="R2" s="360"/>
      <c r="AB2" s="362"/>
    </row>
    <row r="3" spans="1:48" ht="21.75" customHeight="1" x14ac:dyDescent="0.25">
      <c r="A3" s="360"/>
      <c r="B3" s="360"/>
      <c r="C3" s="360"/>
      <c r="D3" s="360"/>
      <c r="E3" s="360"/>
      <c r="F3" s="360"/>
      <c r="G3" s="360"/>
      <c r="H3" s="360"/>
      <c r="I3" s="360"/>
      <c r="J3" s="360"/>
      <c r="K3" s="360"/>
      <c r="L3" s="360"/>
      <c r="M3" s="360"/>
      <c r="N3" s="360"/>
      <c r="O3" s="360"/>
      <c r="P3" s="360"/>
      <c r="Q3" s="360"/>
      <c r="R3" s="360"/>
      <c r="AV3" s="362"/>
    </row>
    <row r="4" spans="1:48" ht="15.75" customHeight="1" x14ac:dyDescent="0.2">
      <c r="A4" s="360"/>
      <c r="B4" s="360"/>
      <c r="C4" s="360"/>
      <c r="D4" s="360"/>
      <c r="E4" s="360"/>
      <c r="F4" s="360"/>
      <c r="G4" s="360"/>
      <c r="H4" s="360"/>
      <c r="I4" s="360"/>
      <c r="J4" s="360"/>
      <c r="K4" s="360"/>
      <c r="L4" s="360"/>
      <c r="M4" s="360"/>
      <c r="N4" s="360"/>
      <c r="O4" s="360"/>
      <c r="P4" s="360"/>
      <c r="Q4" s="360"/>
      <c r="R4" s="360"/>
    </row>
    <row r="5" spans="1:48" ht="15.75" customHeight="1" x14ac:dyDescent="0.2">
      <c r="A5" s="360"/>
      <c r="B5" s="360"/>
      <c r="C5" s="360"/>
      <c r="D5" s="360"/>
      <c r="E5" s="360"/>
      <c r="F5" s="360"/>
      <c r="G5" s="360"/>
      <c r="H5" s="360"/>
      <c r="I5" s="360"/>
      <c r="J5" s="360"/>
      <c r="K5" s="360"/>
      <c r="L5" s="360"/>
      <c r="M5" s="360"/>
      <c r="N5" s="360"/>
      <c r="O5" s="360"/>
      <c r="P5" s="360"/>
      <c r="Q5" s="360"/>
      <c r="R5" s="360"/>
    </row>
    <row r="6" spans="1:48" ht="15.75" customHeight="1" x14ac:dyDescent="0.25">
      <c r="A6" s="360"/>
      <c r="B6" s="360"/>
      <c r="C6" s="360"/>
      <c r="D6" s="360"/>
      <c r="E6" s="363"/>
      <c r="F6" s="363"/>
      <c r="G6" s="363"/>
      <c r="H6" s="363"/>
      <c r="I6" s="363"/>
      <c r="J6" s="363"/>
      <c r="K6" s="363"/>
      <c r="L6" s="360"/>
      <c r="M6" s="360"/>
      <c r="N6" s="360"/>
      <c r="O6" s="360"/>
      <c r="P6" s="360"/>
      <c r="Q6" s="360"/>
      <c r="R6" s="360"/>
    </row>
    <row r="7" spans="1:48" ht="15.75" customHeight="1" x14ac:dyDescent="0.2">
      <c r="A7" s="360"/>
      <c r="B7" s="360"/>
      <c r="C7" s="360"/>
      <c r="D7" s="360"/>
      <c r="E7" s="364"/>
      <c r="F7" s="364"/>
      <c r="G7" s="364"/>
      <c r="H7" s="364"/>
      <c r="I7" s="364"/>
      <c r="J7" s="364"/>
      <c r="K7" s="364"/>
      <c r="L7" s="360"/>
      <c r="M7" s="360"/>
      <c r="N7" s="360"/>
      <c r="O7" s="360"/>
      <c r="P7" s="360"/>
      <c r="Q7" s="360"/>
      <c r="R7" s="360"/>
    </row>
    <row r="8" spans="1:48" ht="15.75" customHeight="1" x14ac:dyDescent="0.2">
      <c r="A8" s="360"/>
      <c r="B8" s="360"/>
      <c r="C8" s="360"/>
      <c r="D8" s="360"/>
      <c r="E8" s="364"/>
      <c r="F8" s="364"/>
      <c r="G8" s="364"/>
      <c r="H8" s="364"/>
      <c r="I8" s="364"/>
      <c r="J8" s="364"/>
      <c r="K8" s="364"/>
      <c r="L8" s="360"/>
      <c r="M8" s="360"/>
      <c r="N8" s="360"/>
      <c r="O8" s="360"/>
      <c r="P8" s="360"/>
      <c r="Q8" s="360"/>
      <c r="R8" s="360"/>
    </row>
    <row r="9" spans="1:48" ht="15.75" customHeight="1" x14ac:dyDescent="0.2">
      <c r="A9" s="360"/>
      <c r="B9" s="360"/>
      <c r="C9" s="360"/>
      <c r="D9" s="360"/>
      <c r="E9" s="364"/>
      <c r="F9" s="364"/>
      <c r="G9" s="364"/>
      <c r="H9" s="364"/>
      <c r="I9" s="364"/>
      <c r="J9" s="364"/>
      <c r="K9" s="364"/>
      <c r="L9" s="360"/>
      <c r="M9" s="360"/>
      <c r="N9" s="360"/>
      <c r="O9" s="360"/>
      <c r="P9" s="360"/>
      <c r="Q9" s="360"/>
      <c r="R9" s="360"/>
    </row>
    <row r="10" spans="1:48" ht="15.75" customHeight="1" x14ac:dyDescent="0.2">
      <c r="A10" s="360"/>
      <c r="B10" s="360"/>
      <c r="C10" s="360"/>
      <c r="D10" s="360"/>
      <c r="E10" s="364"/>
      <c r="F10" s="364"/>
      <c r="G10" s="364"/>
      <c r="H10" s="364"/>
      <c r="I10" s="364"/>
      <c r="J10" s="364"/>
      <c r="K10" s="364"/>
      <c r="L10" s="360"/>
      <c r="M10" s="360"/>
      <c r="N10" s="360"/>
      <c r="O10" s="360"/>
      <c r="P10" s="360"/>
      <c r="Q10" s="360"/>
      <c r="R10" s="360"/>
    </row>
    <row r="11" spans="1:48" ht="15.75" customHeight="1" x14ac:dyDescent="0.2">
      <c r="A11" s="360"/>
      <c r="B11" s="360"/>
      <c r="C11" s="360"/>
      <c r="D11" s="360"/>
      <c r="E11" s="364"/>
      <c r="F11" s="364"/>
      <c r="G11" s="364"/>
      <c r="H11" s="364"/>
      <c r="I11" s="364"/>
      <c r="J11" s="364"/>
      <c r="K11" s="364"/>
      <c r="L11" s="360"/>
      <c r="M11" s="360"/>
      <c r="N11" s="360"/>
      <c r="O11" s="360"/>
      <c r="P11" s="360"/>
      <c r="Q11" s="360"/>
      <c r="R11" s="360"/>
    </row>
    <row r="12" spans="1:48" ht="15.75" customHeight="1" x14ac:dyDescent="0.2">
      <c r="A12" s="360"/>
      <c r="B12" s="360"/>
      <c r="C12" s="360"/>
      <c r="D12" s="360"/>
      <c r="E12" s="364"/>
      <c r="F12" s="364"/>
      <c r="G12" s="364"/>
      <c r="H12" s="364"/>
      <c r="I12" s="364"/>
      <c r="J12" s="364"/>
      <c r="K12" s="364"/>
      <c r="L12" s="360"/>
      <c r="M12" s="360"/>
      <c r="N12" s="360"/>
      <c r="O12" s="360"/>
      <c r="P12" s="360"/>
      <c r="Q12" s="360"/>
      <c r="R12" s="360"/>
    </row>
    <row r="13" spans="1:48" ht="15.75" customHeight="1" x14ac:dyDescent="0.2">
      <c r="A13" s="360"/>
      <c r="B13" s="360"/>
      <c r="C13" s="360"/>
      <c r="D13" s="360"/>
      <c r="E13" s="364"/>
      <c r="F13" s="364"/>
      <c r="G13" s="364"/>
      <c r="H13" s="364"/>
      <c r="I13" s="364"/>
      <c r="J13" s="364"/>
      <c r="K13" s="364"/>
      <c r="L13" s="360"/>
      <c r="M13" s="360"/>
      <c r="N13" s="360"/>
      <c r="O13" s="360"/>
      <c r="P13" s="360"/>
      <c r="Q13" s="360"/>
      <c r="R13" s="360"/>
    </row>
    <row r="14" spans="1:48" ht="15.75" customHeight="1" x14ac:dyDescent="0.2">
      <c r="A14" s="360"/>
      <c r="B14" s="360"/>
      <c r="C14" s="360"/>
      <c r="D14" s="360"/>
      <c r="E14" s="364"/>
      <c r="F14" s="364"/>
      <c r="G14" s="364"/>
      <c r="H14" s="364"/>
      <c r="I14" s="364"/>
      <c r="J14" s="364"/>
      <c r="K14" s="364"/>
      <c r="L14" s="360"/>
      <c r="M14" s="360"/>
      <c r="N14" s="360"/>
      <c r="O14" s="360"/>
      <c r="P14" s="360"/>
      <c r="Q14" s="360"/>
      <c r="R14" s="360"/>
    </row>
    <row r="15" spans="1:48" ht="15.75" customHeight="1" x14ac:dyDescent="0.2">
      <c r="A15" s="360"/>
      <c r="B15" s="360"/>
      <c r="C15" s="360"/>
      <c r="D15" s="360"/>
      <c r="E15" s="364"/>
      <c r="F15" s="364"/>
      <c r="G15" s="364"/>
      <c r="H15" s="364"/>
      <c r="I15" s="364"/>
      <c r="J15" s="364"/>
      <c r="K15" s="364"/>
      <c r="L15" s="360"/>
      <c r="M15" s="360"/>
      <c r="N15" s="360"/>
      <c r="O15" s="360"/>
      <c r="P15" s="360"/>
      <c r="Q15" s="360"/>
      <c r="R15" s="360"/>
    </row>
    <row r="16" spans="1:48" ht="15.75" customHeight="1" x14ac:dyDescent="0.2">
      <c r="A16" s="360"/>
      <c r="B16" s="360"/>
      <c r="C16" s="360"/>
      <c r="D16" s="360"/>
      <c r="E16" s="364"/>
      <c r="F16" s="364"/>
      <c r="G16" s="364"/>
      <c r="H16" s="364"/>
      <c r="I16" s="364"/>
      <c r="J16" s="364"/>
      <c r="K16" s="364"/>
      <c r="L16" s="360"/>
      <c r="M16" s="360"/>
      <c r="N16" s="360"/>
      <c r="O16" s="360"/>
      <c r="P16" s="360"/>
      <c r="Q16" s="360"/>
      <c r="R16" s="360"/>
    </row>
    <row r="17" spans="1:18" ht="15.75" customHeight="1" x14ac:dyDescent="0.2">
      <c r="A17" s="360"/>
      <c r="B17" s="360"/>
      <c r="C17" s="360"/>
      <c r="D17" s="360"/>
      <c r="E17" s="364"/>
      <c r="F17" s="364"/>
      <c r="G17" s="364"/>
      <c r="H17" s="364"/>
      <c r="I17" s="364"/>
      <c r="J17" s="364"/>
      <c r="K17" s="364"/>
      <c r="L17" s="360"/>
      <c r="M17" s="360"/>
      <c r="N17" s="360"/>
      <c r="O17" s="360"/>
      <c r="P17" s="360"/>
      <c r="Q17" s="360"/>
      <c r="R17" s="360"/>
    </row>
    <row r="18" spans="1:18" ht="15.75" customHeight="1" x14ac:dyDescent="0.2">
      <c r="A18" s="360"/>
      <c r="B18" s="360"/>
      <c r="C18" s="360"/>
      <c r="D18" s="360"/>
      <c r="E18" s="364"/>
      <c r="F18" s="364"/>
      <c r="G18" s="364"/>
      <c r="H18" s="364"/>
      <c r="I18" s="364"/>
      <c r="J18" s="364"/>
      <c r="K18" s="364"/>
      <c r="L18" s="360"/>
      <c r="M18" s="360"/>
      <c r="N18" s="360"/>
      <c r="O18" s="360"/>
      <c r="P18" s="360"/>
      <c r="Q18" s="360"/>
      <c r="R18" s="360"/>
    </row>
    <row r="19" spans="1:18" ht="15.75" customHeight="1" x14ac:dyDescent="0.2">
      <c r="A19" s="360"/>
      <c r="B19" s="360"/>
      <c r="C19" s="360"/>
      <c r="D19" s="360"/>
      <c r="E19" s="364"/>
      <c r="F19" s="364"/>
      <c r="G19" s="364"/>
      <c r="H19" s="364"/>
      <c r="I19" s="364"/>
      <c r="J19" s="364"/>
      <c r="K19" s="364"/>
      <c r="L19" s="360"/>
      <c r="M19" s="360"/>
      <c r="N19" s="360"/>
      <c r="O19" s="360"/>
      <c r="P19" s="360"/>
      <c r="Q19" s="360"/>
      <c r="R19" s="360"/>
    </row>
    <row r="20" spans="1:18" ht="15.75" customHeight="1" x14ac:dyDescent="0.2">
      <c r="A20" s="360"/>
      <c r="B20" s="360"/>
      <c r="C20" s="360"/>
      <c r="D20" s="360"/>
      <c r="E20" s="364"/>
      <c r="F20" s="364"/>
      <c r="G20" s="364"/>
      <c r="H20" s="364"/>
      <c r="I20" s="364"/>
      <c r="J20" s="364"/>
      <c r="K20" s="364"/>
      <c r="L20" s="360"/>
      <c r="M20" s="360"/>
      <c r="N20" s="360"/>
      <c r="O20" s="360"/>
      <c r="P20" s="360"/>
      <c r="Q20" s="360"/>
      <c r="R20" s="360"/>
    </row>
    <row r="21" spans="1:18" ht="15.75" customHeight="1" x14ac:dyDescent="0.2">
      <c r="A21" s="360"/>
      <c r="B21" s="360"/>
      <c r="C21" s="360"/>
      <c r="D21" s="360"/>
      <c r="E21" s="364"/>
      <c r="F21" s="364"/>
      <c r="G21" s="364"/>
      <c r="H21" s="364"/>
      <c r="I21" s="364"/>
      <c r="J21" s="364"/>
      <c r="K21" s="364"/>
      <c r="L21" s="360"/>
      <c r="M21" s="360"/>
      <c r="N21" s="360"/>
      <c r="O21" s="360"/>
      <c r="P21" s="360"/>
      <c r="Q21" s="360"/>
      <c r="R21" s="360"/>
    </row>
    <row r="22" spans="1:18" ht="15.75" customHeight="1" x14ac:dyDescent="0.2">
      <c r="A22" s="360"/>
      <c r="B22" s="360"/>
      <c r="C22" s="360"/>
      <c r="D22" s="360"/>
      <c r="E22" s="364"/>
      <c r="F22" s="364"/>
      <c r="G22" s="364"/>
      <c r="H22" s="364"/>
      <c r="I22" s="364"/>
      <c r="J22" s="364"/>
      <c r="K22" s="364"/>
      <c r="L22" s="360"/>
      <c r="M22" s="360"/>
      <c r="N22" s="360"/>
      <c r="O22" s="360"/>
      <c r="P22" s="360"/>
      <c r="Q22" s="360"/>
      <c r="R22" s="360"/>
    </row>
    <row r="23" spans="1:18" ht="15.75" customHeight="1" x14ac:dyDescent="0.2">
      <c r="A23" s="360"/>
      <c r="B23" s="360"/>
      <c r="C23" s="360"/>
      <c r="D23" s="360"/>
      <c r="E23" s="364"/>
      <c r="F23" s="364"/>
      <c r="G23" s="364"/>
      <c r="H23" s="364"/>
      <c r="I23" s="364"/>
      <c r="J23" s="364"/>
      <c r="K23" s="364"/>
      <c r="L23" s="360"/>
      <c r="M23" s="360"/>
      <c r="N23" s="360"/>
      <c r="O23" s="360"/>
      <c r="P23" s="360"/>
      <c r="Q23" s="360"/>
      <c r="R23" s="360"/>
    </row>
    <row r="24" spans="1:18" ht="15.75" customHeight="1" x14ac:dyDescent="0.2">
      <c r="A24" s="360"/>
      <c r="B24" s="360"/>
      <c r="C24" s="360"/>
      <c r="D24" s="360"/>
      <c r="E24" s="364"/>
      <c r="F24" s="364"/>
      <c r="G24" s="364"/>
      <c r="H24" s="364"/>
      <c r="I24" s="364"/>
      <c r="J24" s="364"/>
      <c r="K24" s="364"/>
      <c r="L24" s="360"/>
      <c r="M24" s="360"/>
      <c r="N24" s="360"/>
      <c r="O24" s="360"/>
      <c r="P24" s="360"/>
      <c r="Q24" s="360"/>
      <c r="R24" s="360"/>
    </row>
    <row r="25" spans="1:18" ht="15.75" customHeight="1" x14ac:dyDescent="0.2">
      <c r="A25" s="360"/>
      <c r="B25" s="360"/>
      <c r="C25" s="360"/>
      <c r="D25" s="360"/>
      <c r="E25" s="364"/>
      <c r="F25" s="364"/>
      <c r="G25" s="364"/>
      <c r="H25" s="364"/>
      <c r="I25" s="364"/>
      <c r="J25" s="364"/>
      <c r="K25" s="364"/>
      <c r="L25" s="360"/>
      <c r="M25" s="360"/>
      <c r="N25" s="360"/>
      <c r="O25" s="360"/>
      <c r="P25" s="360"/>
      <c r="Q25" s="360"/>
      <c r="R25" s="360"/>
    </row>
    <row r="26" spans="1:18" ht="15.75" customHeight="1" x14ac:dyDescent="0.2">
      <c r="A26" s="360"/>
      <c r="B26" s="360"/>
      <c r="C26" s="360"/>
      <c r="D26" s="360"/>
      <c r="E26" s="364"/>
      <c r="F26" s="364"/>
      <c r="G26" s="364"/>
      <c r="H26" s="364"/>
      <c r="I26" s="364"/>
      <c r="J26" s="364"/>
      <c r="K26" s="364"/>
      <c r="L26" s="360"/>
      <c r="M26" s="360"/>
      <c r="N26" s="360"/>
      <c r="O26" s="360"/>
      <c r="P26" s="360"/>
      <c r="Q26" s="360"/>
      <c r="R26" s="360"/>
    </row>
    <row r="27" spans="1:18" ht="15.75" customHeight="1" x14ac:dyDescent="0.2">
      <c r="A27" s="360"/>
      <c r="B27" s="360"/>
      <c r="C27" s="360"/>
      <c r="D27" s="360"/>
      <c r="E27" s="364"/>
      <c r="F27" s="364"/>
      <c r="G27" s="364"/>
      <c r="H27" s="364"/>
      <c r="I27" s="364"/>
      <c r="J27" s="364"/>
      <c r="K27" s="364"/>
      <c r="L27" s="360"/>
      <c r="M27" s="360"/>
      <c r="N27" s="360"/>
      <c r="O27" s="360"/>
      <c r="P27" s="360"/>
      <c r="Q27" s="360"/>
      <c r="R27" s="360"/>
    </row>
    <row r="28" spans="1:18" ht="15.75" customHeight="1" x14ac:dyDescent="0.2">
      <c r="A28" s="360"/>
      <c r="B28" s="360"/>
      <c r="C28" s="360"/>
      <c r="D28" s="360"/>
      <c r="E28" s="364"/>
      <c r="F28" s="364"/>
      <c r="G28" s="364"/>
      <c r="H28" s="364"/>
      <c r="I28" s="364"/>
      <c r="J28" s="364"/>
      <c r="K28" s="364"/>
      <c r="L28" s="360"/>
      <c r="M28" s="360"/>
      <c r="N28" s="360"/>
      <c r="O28" s="360"/>
      <c r="P28" s="360"/>
      <c r="Q28" s="360"/>
      <c r="R28" s="360"/>
    </row>
    <row r="29" spans="1:18" ht="15.75" customHeight="1" x14ac:dyDescent="0.2">
      <c r="A29" s="360"/>
      <c r="B29" s="360"/>
      <c r="C29" s="360"/>
      <c r="D29" s="360"/>
      <c r="E29" s="364"/>
      <c r="F29" s="364"/>
      <c r="G29" s="364"/>
      <c r="H29" s="364"/>
      <c r="I29" s="364"/>
      <c r="J29" s="364"/>
      <c r="K29" s="364"/>
      <c r="L29" s="360"/>
      <c r="M29" s="360"/>
      <c r="N29" s="360"/>
      <c r="O29" s="360"/>
      <c r="P29" s="360"/>
      <c r="Q29" s="360"/>
      <c r="R29" s="360"/>
    </row>
    <row r="30" spans="1:18" ht="15.75" customHeight="1" x14ac:dyDescent="0.2">
      <c r="A30" s="360"/>
      <c r="B30" s="360"/>
      <c r="C30" s="360"/>
      <c r="D30" s="360"/>
      <c r="E30" s="364"/>
      <c r="F30" s="364"/>
      <c r="G30" s="364"/>
      <c r="H30" s="364"/>
      <c r="I30" s="364"/>
      <c r="J30" s="364"/>
      <c r="K30" s="364"/>
      <c r="L30" s="360"/>
      <c r="M30" s="360"/>
      <c r="N30" s="360"/>
      <c r="O30" s="360"/>
      <c r="P30" s="360"/>
      <c r="Q30" s="360"/>
      <c r="R30" s="360"/>
    </row>
    <row r="31" spans="1:18" ht="15.75" customHeight="1" x14ac:dyDescent="0.2">
      <c r="A31" s="360"/>
      <c r="B31" s="360"/>
      <c r="C31" s="360"/>
      <c r="D31" s="360"/>
      <c r="E31" s="364"/>
      <c r="F31" s="364"/>
      <c r="G31" s="364"/>
      <c r="H31" s="364"/>
      <c r="I31" s="364"/>
      <c r="J31" s="364"/>
      <c r="K31" s="364"/>
      <c r="L31" s="360"/>
      <c r="M31" s="360"/>
      <c r="N31" s="360"/>
      <c r="O31" s="360"/>
      <c r="P31" s="360"/>
      <c r="Q31" s="360"/>
      <c r="R31" s="360"/>
    </row>
    <row r="32" spans="1:18" ht="15.75" customHeight="1" x14ac:dyDescent="0.2">
      <c r="A32" s="360"/>
      <c r="B32" s="360"/>
      <c r="C32" s="360"/>
      <c r="D32" s="360"/>
      <c r="E32" s="364"/>
      <c r="F32" s="364"/>
      <c r="G32" s="364"/>
      <c r="H32" s="364"/>
      <c r="I32" s="364"/>
      <c r="J32" s="364"/>
      <c r="K32" s="364"/>
      <c r="L32" s="360"/>
      <c r="M32" s="360"/>
      <c r="N32" s="360"/>
      <c r="O32" s="360"/>
      <c r="P32" s="360"/>
      <c r="Q32" s="360"/>
      <c r="R32" s="360"/>
    </row>
    <row r="33" spans="1:38" ht="15.75" customHeight="1" x14ac:dyDescent="0.2">
      <c r="A33" s="360"/>
      <c r="B33" s="360"/>
      <c r="C33" s="360"/>
      <c r="D33" s="360"/>
      <c r="E33" s="364"/>
      <c r="F33" s="364"/>
      <c r="G33" s="364"/>
      <c r="H33" s="364"/>
      <c r="I33" s="364"/>
      <c r="J33" s="364"/>
      <c r="K33" s="364"/>
      <c r="L33" s="360"/>
      <c r="M33" s="360"/>
      <c r="N33" s="360"/>
      <c r="O33" s="360"/>
      <c r="P33" s="360"/>
      <c r="Q33" s="360"/>
      <c r="R33" s="360"/>
    </row>
    <row r="34" spans="1:38" ht="15.75" customHeight="1" x14ac:dyDescent="0.2">
      <c r="A34" s="360"/>
      <c r="B34" s="360"/>
      <c r="C34" s="360"/>
      <c r="D34" s="360"/>
      <c r="E34" s="364"/>
      <c r="F34" s="364"/>
      <c r="G34" s="364"/>
      <c r="H34" s="364"/>
      <c r="I34" s="364"/>
      <c r="J34" s="364"/>
      <c r="K34" s="364"/>
      <c r="L34" s="360"/>
      <c r="M34" s="360"/>
      <c r="N34" s="360"/>
      <c r="O34" s="360"/>
      <c r="P34" s="360"/>
      <c r="Q34" s="360"/>
      <c r="R34" s="360"/>
    </row>
    <row r="35" spans="1:38" ht="15.75" customHeight="1" x14ac:dyDescent="0.2">
      <c r="A35" s="360"/>
      <c r="B35" s="360"/>
      <c r="C35" s="360"/>
      <c r="D35" s="360"/>
      <c r="E35" s="364"/>
      <c r="F35" s="364"/>
      <c r="G35" s="364"/>
      <c r="H35" s="364"/>
      <c r="I35" s="364"/>
      <c r="J35" s="364"/>
      <c r="K35" s="364"/>
      <c r="L35" s="360"/>
      <c r="M35" s="360"/>
      <c r="N35" s="360"/>
      <c r="O35" s="360"/>
      <c r="P35" s="360"/>
      <c r="Q35" s="360"/>
      <c r="R35" s="360"/>
    </row>
    <row r="36" spans="1:38" ht="15.75" customHeight="1" x14ac:dyDescent="0.2">
      <c r="A36" s="360"/>
      <c r="B36" s="360"/>
      <c r="C36" s="360"/>
      <c r="D36" s="360"/>
      <c r="E36" s="364"/>
      <c r="F36" s="364"/>
      <c r="G36" s="364"/>
      <c r="H36" s="364"/>
      <c r="I36" s="364"/>
      <c r="J36" s="364"/>
      <c r="K36" s="364"/>
      <c r="L36" s="360"/>
      <c r="M36" s="360"/>
      <c r="N36" s="360"/>
      <c r="O36" s="360"/>
      <c r="P36" s="360"/>
      <c r="Q36" s="360"/>
      <c r="R36" s="360"/>
    </row>
    <row r="37" spans="1:38" ht="15.75" customHeight="1" x14ac:dyDescent="0.2">
      <c r="A37" s="360"/>
      <c r="B37" s="360"/>
      <c r="C37" s="360"/>
      <c r="D37" s="360"/>
      <c r="E37" s="364"/>
      <c r="F37" s="364"/>
      <c r="G37" s="364"/>
      <c r="H37" s="364"/>
      <c r="I37" s="364"/>
      <c r="J37" s="364"/>
      <c r="K37" s="364"/>
      <c r="L37" s="360"/>
      <c r="M37" s="360"/>
      <c r="N37" s="360"/>
      <c r="O37" s="360"/>
      <c r="P37" s="360"/>
      <c r="Q37" s="360"/>
      <c r="R37" s="360"/>
    </row>
    <row r="38" spans="1:38" ht="15.75" customHeight="1" x14ac:dyDescent="0.2">
      <c r="A38" s="360"/>
      <c r="B38" s="360"/>
      <c r="C38" s="360"/>
      <c r="D38" s="360"/>
      <c r="E38" s="364"/>
      <c r="F38" s="364"/>
      <c r="G38" s="364"/>
      <c r="H38" s="364"/>
      <c r="I38" s="364"/>
      <c r="J38" s="364"/>
      <c r="K38" s="364"/>
      <c r="L38" s="360"/>
      <c r="M38" s="360"/>
      <c r="N38" s="360"/>
      <c r="O38" s="360"/>
      <c r="P38" s="360"/>
      <c r="Q38" s="360"/>
      <c r="R38" s="360"/>
    </row>
    <row r="39" spans="1:38" ht="14.25" customHeight="1" x14ac:dyDescent="0.2">
      <c r="A39" s="360"/>
      <c r="B39" s="360"/>
      <c r="C39" s="360"/>
      <c r="D39" s="360"/>
      <c r="E39" s="364"/>
      <c r="F39" s="364"/>
      <c r="G39" s="364"/>
      <c r="H39" s="364"/>
      <c r="I39" s="364"/>
      <c r="J39" s="364"/>
      <c r="K39" s="364"/>
      <c r="L39" s="360"/>
      <c r="M39" s="360"/>
      <c r="N39" s="360"/>
      <c r="O39" s="360"/>
      <c r="P39" s="360"/>
      <c r="Q39" s="360"/>
      <c r="R39" s="360"/>
    </row>
    <row r="40" spans="1:38" ht="20.25" customHeight="1" x14ac:dyDescent="0.2">
      <c r="A40" s="360"/>
      <c r="B40" s="360"/>
      <c r="C40" s="360"/>
      <c r="D40" s="360"/>
      <c r="E40" s="364"/>
      <c r="F40" s="364"/>
      <c r="G40" s="364"/>
      <c r="H40" s="364"/>
      <c r="I40" s="364"/>
      <c r="J40" s="364"/>
      <c r="K40" s="364"/>
      <c r="L40" s="360"/>
      <c r="M40" s="360"/>
      <c r="N40" s="360"/>
      <c r="O40" s="360"/>
      <c r="P40" s="360"/>
      <c r="Q40" s="360"/>
      <c r="R40" s="360"/>
    </row>
    <row r="41" spans="1:38" ht="15.75" customHeight="1" x14ac:dyDescent="0.2">
      <c r="A41" s="360"/>
      <c r="B41" s="360"/>
      <c r="C41" s="360"/>
      <c r="D41" s="360"/>
      <c r="E41" s="364"/>
      <c r="F41" s="360"/>
      <c r="G41" s="360"/>
      <c r="H41" s="360"/>
      <c r="I41" s="360"/>
      <c r="J41" s="360"/>
      <c r="K41" s="360"/>
      <c r="L41" s="360"/>
      <c r="M41" s="360"/>
      <c r="N41" s="360"/>
      <c r="O41" s="360"/>
      <c r="P41" s="360"/>
      <c r="Q41" s="360"/>
      <c r="R41" s="360"/>
    </row>
    <row r="42" spans="1:38" ht="12.75" customHeight="1" x14ac:dyDescent="0.2">
      <c r="A42" s="360"/>
      <c r="B42" s="360"/>
      <c r="C42" s="360"/>
      <c r="D42" s="360"/>
      <c r="E42" s="364"/>
      <c r="F42" s="360"/>
      <c r="G42" s="360"/>
      <c r="H42" s="360"/>
      <c r="I42" s="360"/>
      <c r="J42" s="360"/>
      <c r="K42" s="360"/>
      <c r="L42" s="360"/>
      <c r="M42" s="360"/>
      <c r="N42" s="365"/>
      <c r="O42" s="360"/>
      <c r="P42" s="360"/>
      <c r="Q42" s="360"/>
      <c r="R42" s="360"/>
    </row>
    <row r="43" spans="1:38" ht="12.75" customHeight="1" x14ac:dyDescent="0.2">
      <c r="A43" s="360"/>
      <c r="B43" s="360"/>
      <c r="C43" s="360"/>
      <c r="D43" s="360"/>
      <c r="E43" s="364"/>
      <c r="F43" s="360"/>
      <c r="G43" s="360"/>
      <c r="H43" s="360"/>
      <c r="I43" s="360"/>
      <c r="J43" s="360"/>
      <c r="K43" s="360"/>
      <c r="L43" s="360"/>
      <c r="M43" s="360"/>
      <c r="N43" s="366"/>
      <c r="O43" s="360"/>
      <c r="P43" s="360"/>
      <c r="Q43" s="360"/>
      <c r="R43" s="360"/>
    </row>
    <row r="44" spans="1:38" ht="12.75" customHeight="1" x14ac:dyDescent="0.2">
      <c r="A44" s="360"/>
      <c r="B44" s="360"/>
      <c r="C44" s="360"/>
      <c r="D44" s="360"/>
      <c r="E44" s="364"/>
      <c r="F44" s="364"/>
      <c r="G44" s="360"/>
      <c r="H44" s="360"/>
      <c r="I44" s="360"/>
      <c r="J44" s="360"/>
      <c r="K44" s="360"/>
      <c r="L44" s="360"/>
      <c r="M44" s="360"/>
      <c r="N44" s="360"/>
      <c r="O44" s="360"/>
      <c r="P44" s="360"/>
      <c r="Q44" s="360"/>
      <c r="R44" s="360"/>
    </row>
    <row r="45" spans="1:38" ht="12.75" customHeight="1" x14ac:dyDescent="0.2">
      <c r="A45" s="360"/>
      <c r="B45" s="360"/>
      <c r="C45" s="360"/>
      <c r="D45" s="360"/>
      <c r="E45" s="360"/>
      <c r="F45" s="360"/>
      <c r="G45" s="360"/>
      <c r="H45" s="360"/>
      <c r="I45" s="360"/>
      <c r="J45" s="360"/>
      <c r="K45" s="360"/>
      <c r="L45" s="360"/>
      <c r="M45" s="360"/>
      <c r="N45" s="360"/>
      <c r="O45" s="360"/>
      <c r="P45" s="360"/>
      <c r="Q45" s="360"/>
      <c r="R45" s="360"/>
    </row>
    <row r="46" spans="1:38" ht="12.75" customHeight="1" x14ac:dyDescent="0.2">
      <c r="A46" s="360"/>
      <c r="B46" s="360"/>
      <c r="C46" s="360"/>
      <c r="D46" s="360"/>
      <c r="E46" s="360"/>
      <c r="F46" s="360"/>
      <c r="G46" s="360"/>
      <c r="H46" s="360"/>
      <c r="I46" s="360"/>
      <c r="J46" s="360"/>
      <c r="K46" s="360"/>
      <c r="L46" s="360"/>
      <c r="M46" s="360"/>
      <c r="N46" s="360"/>
      <c r="O46" s="360"/>
      <c r="P46" s="360"/>
      <c r="Q46" s="360"/>
      <c r="R46" s="360"/>
    </row>
    <row r="47" spans="1:38" ht="12.75" customHeight="1" x14ac:dyDescent="0.2">
      <c r="A47" s="360"/>
      <c r="B47" s="360"/>
      <c r="C47" s="360"/>
      <c r="D47" s="360"/>
      <c r="E47" s="360"/>
      <c r="F47" s="360"/>
      <c r="G47" s="360"/>
      <c r="H47" s="360"/>
      <c r="I47" s="360"/>
      <c r="J47" s="360"/>
      <c r="K47" s="360"/>
      <c r="L47" s="360"/>
      <c r="M47" s="360"/>
      <c r="N47" s="360"/>
      <c r="O47" s="360"/>
      <c r="P47" s="360"/>
      <c r="Q47" s="360"/>
      <c r="R47" s="360"/>
      <c r="S47" s="367"/>
      <c r="T47" s="367"/>
      <c r="U47" s="367"/>
      <c r="V47" s="367"/>
      <c r="W47" s="367"/>
      <c r="X47" s="367"/>
      <c r="Y47" s="367"/>
      <c r="Z47" s="367"/>
      <c r="AA47" s="367"/>
      <c r="AB47" s="367"/>
      <c r="AC47" s="367"/>
      <c r="AD47" s="367"/>
      <c r="AE47" s="367"/>
      <c r="AF47" s="367"/>
      <c r="AG47" s="367"/>
      <c r="AH47" s="367"/>
      <c r="AI47" s="367"/>
    </row>
    <row r="48" spans="1:38" ht="12.75" customHeight="1" x14ac:dyDescent="0.2">
      <c r="A48" s="360"/>
      <c r="B48" s="360"/>
      <c r="C48" s="360"/>
      <c r="D48" s="360"/>
      <c r="E48" s="360"/>
      <c r="F48" s="360"/>
      <c r="G48" s="360"/>
      <c r="H48" s="360"/>
      <c r="I48" s="360"/>
      <c r="J48" s="360"/>
      <c r="K48" s="360"/>
      <c r="L48" s="360"/>
      <c r="M48" s="360"/>
      <c r="N48" s="360"/>
      <c r="O48" s="360"/>
      <c r="P48" s="360"/>
      <c r="Q48" s="360"/>
      <c r="R48" s="360"/>
      <c r="V48" s="367"/>
      <c r="W48" s="367"/>
      <c r="X48" s="367"/>
      <c r="Y48" s="367"/>
      <c r="Z48" s="367"/>
      <c r="AA48" s="367"/>
      <c r="AB48" s="367"/>
      <c r="AC48" s="367"/>
      <c r="AD48" s="367"/>
      <c r="AE48" s="367"/>
      <c r="AF48" s="367"/>
      <c r="AG48" s="367"/>
      <c r="AH48" s="367"/>
      <c r="AI48" s="367"/>
      <c r="AJ48" s="367"/>
      <c r="AK48" s="367"/>
      <c r="AL48" s="367"/>
    </row>
    <row r="49" spans="1:38" ht="12.75" customHeight="1" x14ac:dyDescent="0.2">
      <c r="A49" s="360"/>
      <c r="B49" s="360"/>
      <c r="C49" s="360"/>
      <c r="D49" s="360"/>
      <c r="E49" s="360"/>
      <c r="F49" s="360"/>
      <c r="G49" s="360"/>
      <c r="H49" s="360"/>
      <c r="I49" s="360"/>
      <c r="J49" s="360"/>
      <c r="K49" s="360"/>
      <c r="L49" s="360"/>
      <c r="M49" s="360"/>
      <c r="N49" s="360"/>
      <c r="O49" s="360"/>
      <c r="P49" s="360"/>
      <c r="Q49" s="360"/>
      <c r="R49" s="360"/>
      <c r="V49" s="367"/>
      <c r="W49" s="367"/>
      <c r="X49" s="367"/>
      <c r="Y49" s="367"/>
      <c r="Z49" s="367"/>
      <c r="AA49" s="367"/>
      <c r="AB49" s="367"/>
      <c r="AC49" s="367"/>
      <c r="AD49" s="367"/>
      <c r="AE49" s="367"/>
      <c r="AF49" s="367"/>
      <c r="AG49" s="367"/>
      <c r="AH49" s="367"/>
      <c r="AI49" s="367"/>
      <c r="AJ49" s="367"/>
      <c r="AK49" s="367"/>
      <c r="AL49" s="367"/>
    </row>
    <row r="50" spans="1:38" ht="12.75" customHeight="1" x14ac:dyDescent="0.2">
      <c r="A50" s="360"/>
      <c r="B50" s="360"/>
      <c r="C50" s="360"/>
      <c r="D50" s="360"/>
      <c r="E50" s="360"/>
      <c r="F50" s="360"/>
      <c r="G50" s="360"/>
      <c r="H50" s="360"/>
      <c r="I50" s="360"/>
      <c r="J50" s="360"/>
      <c r="K50" s="360"/>
      <c r="L50" s="360"/>
      <c r="M50" s="360"/>
      <c r="N50" s="360"/>
      <c r="O50" s="360"/>
      <c r="P50" s="360"/>
      <c r="Q50" s="360"/>
      <c r="R50" s="360"/>
      <c r="V50" s="367"/>
      <c r="W50" s="367"/>
      <c r="X50" s="367"/>
      <c r="Y50" s="367"/>
      <c r="Z50" s="367"/>
      <c r="AA50" s="367"/>
      <c r="AB50" s="367"/>
      <c r="AC50" s="367"/>
      <c r="AD50" s="367"/>
      <c r="AE50" s="367"/>
      <c r="AF50" s="367"/>
      <c r="AG50" s="367"/>
      <c r="AH50" s="367"/>
      <c r="AI50" s="367"/>
      <c r="AJ50" s="367"/>
      <c r="AK50" s="367"/>
      <c r="AL50" s="367"/>
    </row>
    <row r="51" spans="1:38" ht="12.75" customHeight="1" x14ac:dyDescent="0.2">
      <c r="A51" s="360"/>
      <c r="B51" s="360"/>
      <c r="C51" s="360"/>
      <c r="D51" s="360"/>
      <c r="E51" s="360"/>
      <c r="F51" s="360"/>
      <c r="G51" s="360"/>
      <c r="H51" s="360"/>
      <c r="I51" s="360"/>
      <c r="J51" s="360"/>
      <c r="K51" s="360"/>
      <c r="L51" s="360"/>
      <c r="M51" s="360"/>
      <c r="N51" s="360"/>
      <c r="O51" s="360"/>
      <c r="P51" s="360"/>
      <c r="Q51" s="360"/>
      <c r="R51" s="360"/>
      <c r="V51" s="367"/>
      <c r="W51" s="367"/>
      <c r="X51" s="367"/>
      <c r="Y51" s="367"/>
      <c r="Z51" s="367"/>
      <c r="AA51" s="367"/>
      <c r="AB51" s="367"/>
      <c r="AC51" s="367"/>
      <c r="AD51" s="367"/>
      <c r="AE51" s="367"/>
      <c r="AF51" s="367"/>
      <c r="AG51" s="367"/>
      <c r="AH51" s="367"/>
      <c r="AI51" s="367"/>
      <c r="AJ51" s="367"/>
      <c r="AK51" s="367"/>
      <c r="AL51" s="367"/>
    </row>
    <row r="52" spans="1:38" ht="12.75" customHeight="1" x14ac:dyDescent="0.2">
      <c r="A52" s="360"/>
      <c r="B52" s="360"/>
      <c r="C52" s="360"/>
      <c r="D52" s="360"/>
      <c r="E52" s="360"/>
      <c r="F52" s="360"/>
      <c r="G52" s="360"/>
      <c r="H52" s="360"/>
      <c r="I52" s="360"/>
      <c r="J52" s="360"/>
      <c r="K52" s="360"/>
      <c r="L52" s="360"/>
      <c r="M52" s="360"/>
      <c r="N52" s="360"/>
      <c r="O52" s="360"/>
      <c r="P52" s="360"/>
      <c r="Q52" s="360"/>
      <c r="R52" s="360"/>
      <c r="V52" s="367"/>
      <c r="W52" s="367"/>
      <c r="X52" s="367"/>
      <c r="Y52" s="367"/>
      <c r="Z52" s="367"/>
      <c r="AA52" s="367"/>
      <c r="AB52" s="367"/>
      <c r="AC52" s="367"/>
      <c r="AD52" s="367"/>
      <c r="AE52" s="367"/>
      <c r="AF52" s="367"/>
      <c r="AG52" s="367"/>
      <c r="AH52" s="367"/>
      <c r="AI52" s="367"/>
      <c r="AJ52" s="367"/>
      <c r="AK52" s="367"/>
      <c r="AL52" s="367"/>
    </row>
    <row r="53" spans="1:38" ht="12.75" customHeight="1" x14ac:dyDescent="0.2">
      <c r="A53" s="360"/>
      <c r="B53" s="360"/>
      <c r="C53" s="360"/>
      <c r="D53" s="360"/>
      <c r="E53" s="360"/>
      <c r="F53" s="360"/>
      <c r="G53" s="360"/>
      <c r="H53" s="360"/>
      <c r="I53" s="360"/>
      <c r="J53" s="360"/>
      <c r="K53" s="360"/>
      <c r="L53" s="360"/>
      <c r="M53" s="360"/>
      <c r="N53" s="360"/>
      <c r="O53" s="360"/>
      <c r="P53" s="360"/>
      <c r="Q53" s="360"/>
      <c r="R53" s="360"/>
      <c r="V53" s="367"/>
      <c r="W53" s="367"/>
      <c r="X53" s="367"/>
      <c r="Y53" s="367"/>
      <c r="Z53" s="367"/>
      <c r="AA53" s="367"/>
      <c r="AB53" s="367"/>
      <c r="AC53" s="367"/>
      <c r="AD53" s="367"/>
      <c r="AE53" s="367"/>
      <c r="AF53" s="367"/>
      <c r="AG53" s="367"/>
      <c r="AH53" s="367"/>
      <c r="AI53" s="367"/>
      <c r="AJ53" s="367"/>
      <c r="AK53" s="367"/>
      <c r="AL53" s="367"/>
    </row>
    <row r="54" spans="1:38" ht="12.75" customHeight="1" x14ac:dyDescent="0.2">
      <c r="A54" s="360"/>
      <c r="B54" s="360"/>
      <c r="C54" s="360"/>
      <c r="D54" s="360"/>
      <c r="E54" s="360"/>
      <c r="F54" s="360"/>
      <c r="G54" s="360"/>
      <c r="H54" s="360"/>
      <c r="I54" s="360"/>
      <c r="J54" s="360"/>
      <c r="K54" s="360"/>
      <c r="L54" s="360"/>
      <c r="M54" s="360"/>
      <c r="N54" s="360"/>
      <c r="O54" s="360"/>
      <c r="P54" s="360"/>
      <c r="Q54" s="360"/>
      <c r="R54" s="360"/>
      <c r="V54" s="367"/>
      <c r="W54" s="367"/>
      <c r="X54" s="367"/>
      <c r="Y54" s="367"/>
      <c r="Z54" s="367"/>
      <c r="AA54" s="367"/>
      <c r="AB54" s="367"/>
      <c r="AC54" s="367"/>
      <c r="AD54" s="367"/>
      <c r="AE54" s="367"/>
      <c r="AF54" s="367"/>
      <c r="AG54" s="367"/>
      <c r="AH54" s="367"/>
      <c r="AI54" s="367"/>
      <c r="AJ54" s="367"/>
      <c r="AK54" s="367"/>
      <c r="AL54" s="367"/>
    </row>
    <row r="55" spans="1:38" ht="12.75" customHeight="1" x14ac:dyDescent="0.2">
      <c r="A55" s="360"/>
      <c r="B55" s="360"/>
      <c r="C55" s="360"/>
      <c r="D55" s="360"/>
      <c r="E55" s="360"/>
      <c r="F55" s="360"/>
      <c r="G55" s="360"/>
      <c r="H55" s="360"/>
      <c r="I55" s="360"/>
      <c r="J55" s="360"/>
      <c r="K55" s="360"/>
      <c r="L55" s="360"/>
      <c r="M55" s="360"/>
      <c r="N55" s="360"/>
      <c r="O55" s="360"/>
      <c r="P55" s="360"/>
      <c r="Q55" s="360"/>
      <c r="R55" s="360"/>
      <c r="V55" s="367"/>
      <c r="W55" s="367"/>
      <c r="X55" s="367"/>
      <c r="Y55" s="367"/>
      <c r="Z55" s="367"/>
      <c r="AA55" s="367"/>
      <c r="AB55" s="367"/>
      <c r="AC55" s="367"/>
      <c r="AD55" s="367"/>
      <c r="AE55" s="367"/>
      <c r="AF55" s="367"/>
      <c r="AG55" s="367"/>
      <c r="AH55" s="367"/>
      <c r="AI55" s="367"/>
      <c r="AJ55" s="367"/>
      <c r="AK55" s="367"/>
      <c r="AL55" s="367"/>
    </row>
    <row r="56" spans="1:38" ht="12.75" customHeight="1" x14ac:dyDescent="0.2">
      <c r="A56" s="360"/>
      <c r="B56" s="360"/>
      <c r="C56" s="360"/>
      <c r="D56" s="360"/>
      <c r="E56" s="360"/>
      <c r="F56" s="360"/>
      <c r="G56" s="360"/>
      <c r="H56" s="360"/>
      <c r="I56" s="360"/>
      <c r="J56" s="360"/>
      <c r="K56" s="360"/>
      <c r="L56" s="360"/>
      <c r="M56" s="360"/>
      <c r="N56" s="360"/>
      <c r="O56" s="360"/>
      <c r="P56" s="360"/>
      <c r="Q56" s="360"/>
      <c r="R56" s="360"/>
      <c r="V56" s="367"/>
      <c r="W56" s="367"/>
      <c r="X56" s="367"/>
      <c r="Y56" s="367"/>
      <c r="Z56" s="367"/>
      <c r="AA56" s="367"/>
      <c r="AB56" s="367"/>
      <c r="AC56" s="367"/>
      <c r="AD56" s="367"/>
      <c r="AE56" s="367"/>
      <c r="AF56" s="367"/>
      <c r="AG56" s="367"/>
      <c r="AH56" s="367"/>
      <c r="AI56" s="367"/>
      <c r="AJ56" s="367"/>
      <c r="AK56" s="367"/>
      <c r="AL56" s="367"/>
    </row>
    <row r="57" spans="1:38" ht="18.75" customHeight="1" x14ac:dyDescent="0.2">
      <c r="A57" s="360"/>
      <c r="B57" s="360"/>
      <c r="C57" s="360"/>
      <c r="D57" s="360"/>
      <c r="E57" s="360"/>
      <c r="F57" s="360"/>
      <c r="G57" s="360"/>
      <c r="H57" s="360"/>
      <c r="I57" s="360"/>
      <c r="J57" s="360"/>
      <c r="K57" s="360"/>
      <c r="L57" s="360"/>
      <c r="M57" s="360"/>
      <c r="N57" s="360"/>
      <c r="O57" s="360"/>
      <c r="P57" s="360"/>
      <c r="Q57" s="360"/>
      <c r="R57" s="360"/>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zoomScale="80" zoomScaleNormal="80" workbookViewId="0"/>
  </sheetViews>
  <sheetFormatPr baseColWidth="10" defaultRowHeight="12.75" x14ac:dyDescent="0.2"/>
  <cols>
    <col min="1" max="1" width="3.5703125" style="2" customWidth="1"/>
    <col min="2" max="2" width="81.28515625" style="3" customWidth="1"/>
    <col min="3" max="3" width="20" style="2" customWidth="1"/>
    <col min="4" max="254" width="11.42578125" style="2"/>
    <col min="255" max="255" width="16" style="2" customWidth="1"/>
    <col min="256" max="256" width="72" style="2" customWidth="1"/>
    <col min="257" max="257" width="20" style="2" customWidth="1"/>
    <col min="258" max="510" width="11.42578125" style="2"/>
    <col min="511" max="511" width="16" style="2" customWidth="1"/>
    <col min="512" max="512" width="72" style="2" customWidth="1"/>
    <col min="513" max="513" width="20" style="2" customWidth="1"/>
    <col min="514" max="766" width="11.42578125" style="2"/>
    <col min="767" max="767" width="16" style="2" customWidth="1"/>
    <col min="768" max="768" width="72" style="2" customWidth="1"/>
    <col min="769" max="769" width="20" style="2" customWidth="1"/>
    <col min="770" max="1022" width="11.42578125" style="2"/>
    <col min="1023" max="1023" width="16" style="2" customWidth="1"/>
    <col min="1024" max="1024" width="72" style="2" customWidth="1"/>
    <col min="1025" max="1025" width="20" style="2" customWidth="1"/>
    <col min="1026" max="1278" width="11.42578125" style="2"/>
    <col min="1279" max="1279" width="16" style="2" customWidth="1"/>
    <col min="1280" max="1280" width="72" style="2" customWidth="1"/>
    <col min="1281" max="1281" width="20" style="2" customWidth="1"/>
    <col min="1282" max="1534" width="11.42578125" style="2"/>
    <col min="1535" max="1535" width="16" style="2" customWidth="1"/>
    <col min="1536" max="1536" width="72" style="2" customWidth="1"/>
    <col min="1537" max="1537" width="20" style="2" customWidth="1"/>
    <col min="1538" max="1790" width="11.42578125" style="2"/>
    <col min="1791" max="1791" width="16" style="2" customWidth="1"/>
    <col min="1792" max="1792" width="72" style="2" customWidth="1"/>
    <col min="1793" max="1793" width="20" style="2" customWidth="1"/>
    <col min="1794" max="2046" width="11.42578125" style="2"/>
    <col min="2047" max="2047" width="16" style="2" customWidth="1"/>
    <col min="2048" max="2048" width="72" style="2" customWidth="1"/>
    <col min="2049" max="2049" width="20" style="2" customWidth="1"/>
    <col min="2050" max="2302" width="11.42578125" style="2"/>
    <col min="2303" max="2303" width="16" style="2" customWidth="1"/>
    <col min="2304" max="2304" width="72" style="2" customWidth="1"/>
    <col min="2305" max="2305" width="20" style="2" customWidth="1"/>
    <col min="2306" max="2558" width="11.42578125" style="2"/>
    <col min="2559" max="2559" width="16" style="2" customWidth="1"/>
    <col min="2560" max="2560" width="72" style="2" customWidth="1"/>
    <col min="2561" max="2561" width="20" style="2" customWidth="1"/>
    <col min="2562" max="2814" width="11.42578125" style="2"/>
    <col min="2815" max="2815" width="16" style="2" customWidth="1"/>
    <col min="2816" max="2816" width="72" style="2" customWidth="1"/>
    <col min="2817" max="2817" width="20" style="2" customWidth="1"/>
    <col min="2818" max="3070" width="11.42578125" style="2"/>
    <col min="3071" max="3071" width="16" style="2" customWidth="1"/>
    <col min="3072" max="3072" width="72" style="2" customWidth="1"/>
    <col min="3073" max="3073" width="20" style="2" customWidth="1"/>
    <col min="3074" max="3326" width="11.42578125" style="2"/>
    <col min="3327" max="3327" width="16" style="2" customWidth="1"/>
    <col min="3328" max="3328" width="72" style="2" customWidth="1"/>
    <col min="3329" max="3329" width="20" style="2" customWidth="1"/>
    <col min="3330" max="3582" width="11.42578125" style="2"/>
    <col min="3583" max="3583" width="16" style="2" customWidth="1"/>
    <col min="3584" max="3584" width="72" style="2" customWidth="1"/>
    <col min="3585" max="3585" width="20" style="2" customWidth="1"/>
    <col min="3586" max="3838" width="11.42578125" style="2"/>
    <col min="3839" max="3839" width="16" style="2" customWidth="1"/>
    <col min="3840" max="3840" width="72" style="2" customWidth="1"/>
    <col min="3841" max="3841" width="20" style="2" customWidth="1"/>
    <col min="3842" max="4094" width="11.42578125" style="2"/>
    <col min="4095" max="4095" width="16" style="2" customWidth="1"/>
    <col min="4096" max="4096" width="72" style="2" customWidth="1"/>
    <col min="4097" max="4097" width="20" style="2" customWidth="1"/>
    <col min="4098" max="4350" width="11.42578125" style="2"/>
    <col min="4351" max="4351" width="16" style="2" customWidth="1"/>
    <col min="4352" max="4352" width="72" style="2" customWidth="1"/>
    <col min="4353" max="4353" width="20" style="2" customWidth="1"/>
    <col min="4354" max="4606" width="11.42578125" style="2"/>
    <col min="4607" max="4607" width="16" style="2" customWidth="1"/>
    <col min="4608" max="4608" width="72" style="2" customWidth="1"/>
    <col min="4609" max="4609" width="20" style="2" customWidth="1"/>
    <col min="4610" max="4862" width="11.42578125" style="2"/>
    <col min="4863" max="4863" width="16" style="2" customWidth="1"/>
    <col min="4864" max="4864" width="72" style="2" customWidth="1"/>
    <col min="4865" max="4865" width="20" style="2" customWidth="1"/>
    <col min="4866" max="5118" width="11.42578125" style="2"/>
    <col min="5119" max="5119" width="16" style="2" customWidth="1"/>
    <col min="5120" max="5120" width="72" style="2" customWidth="1"/>
    <col min="5121" max="5121" width="20" style="2" customWidth="1"/>
    <col min="5122" max="5374" width="11.42578125" style="2"/>
    <col min="5375" max="5375" width="16" style="2" customWidth="1"/>
    <col min="5376" max="5376" width="72" style="2" customWidth="1"/>
    <col min="5377" max="5377" width="20" style="2" customWidth="1"/>
    <col min="5378" max="5630" width="11.42578125" style="2"/>
    <col min="5631" max="5631" width="16" style="2" customWidth="1"/>
    <col min="5632" max="5632" width="72" style="2" customWidth="1"/>
    <col min="5633" max="5633" width="20" style="2" customWidth="1"/>
    <col min="5634" max="5886" width="11.42578125" style="2"/>
    <col min="5887" max="5887" width="16" style="2" customWidth="1"/>
    <col min="5888" max="5888" width="72" style="2" customWidth="1"/>
    <col min="5889" max="5889" width="20" style="2" customWidth="1"/>
    <col min="5890" max="6142" width="11.42578125" style="2"/>
    <col min="6143" max="6143" width="16" style="2" customWidth="1"/>
    <col min="6144" max="6144" width="72" style="2" customWidth="1"/>
    <col min="6145" max="6145" width="20" style="2" customWidth="1"/>
    <col min="6146" max="6398" width="11.42578125" style="2"/>
    <col min="6399" max="6399" width="16" style="2" customWidth="1"/>
    <col min="6400" max="6400" width="72" style="2" customWidth="1"/>
    <col min="6401" max="6401" width="20" style="2" customWidth="1"/>
    <col min="6402" max="6654" width="11.42578125" style="2"/>
    <col min="6655" max="6655" width="16" style="2" customWidth="1"/>
    <col min="6656" max="6656" width="72" style="2" customWidth="1"/>
    <col min="6657" max="6657" width="20" style="2" customWidth="1"/>
    <col min="6658" max="6910" width="11.42578125" style="2"/>
    <col min="6911" max="6911" width="16" style="2" customWidth="1"/>
    <col min="6912" max="6912" width="72" style="2" customWidth="1"/>
    <col min="6913" max="6913" width="20" style="2" customWidth="1"/>
    <col min="6914" max="7166" width="11.42578125" style="2"/>
    <col min="7167" max="7167" width="16" style="2" customWidth="1"/>
    <col min="7168" max="7168" width="72" style="2" customWidth="1"/>
    <col min="7169" max="7169" width="20" style="2" customWidth="1"/>
    <col min="7170" max="7422" width="11.42578125" style="2"/>
    <col min="7423" max="7423" width="16" style="2" customWidth="1"/>
    <col min="7424" max="7424" width="72" style="2" customWidth="1"/>
    <col min="7425" max="7425" width="20" style="2" customWidth="1"/>
    <col min="7426" max="7678" width="11.42578125" style="2"/>
    <col min="7679" max="7679" width="16" style="2" customWidth="1"/>
    <col min="7680" max="7680" width="72" style="2" customWidth="1"/>
    <col min="7681" max="7681" width="20" style="2" customWidth="1"/>
    <col min="7682" max="7934" width="11.42578125" style="2"/>
    <col min="7935" max="7935" width="16" style="2" customWidth="1"/>
    <col min="7936" max="7936" width="72" style="2" customWidth="1"/>
    <col min="7937" max="7937" width="20" style="2" customWidth="1"/>
    <col min="7938" max="8190" width="11.42578125" style="2"/>
    <col min="8191" max="8191" width="16" style="2" customWidth="1"/>
    <col min="8192" max="8192" width="72" style="2" customWidth="1"/>
    <col min="8193" max="8193" width="20" style="2" customWidth="1"/>
    <col min="8194" max="8446" width="11.42578125" style="2"/>
    <col min="8447" max="8447" width="16" style="2" customWidth="1"/>
    <col min="8448" max="8448" width="72" style="2" customWidth="1"/>
    <col min="8449" max="8449" width="20" style="2" customWidth="1"/>
    <col min="8450" max="8702" width="11.42578125" style="2"/>
    <col min="8703" max="8703" width="16" style="2" customWidth="1"/>
    <col min="8704" max="8704" width="72" style="2" customWidth="1"/>
    <col min="8705" max="8705" width="20" style="2" customWidth="1"/>
    <col min="8706" max="8958" width="11.42578125" style="2"/>
    <col min="8959" max="8959" width="16" style="2" customWidth="1"/>
    <col min="8960" max="8960" width="72" style="2" customWidth="1"/>
    <col min="8961" max="8961" width="20" style="2" customWidth="1"/>
    <col min="8962" max="9214" width="11.42578125" style="2"/>
    <col min="9215" max="9215" width="16" style="2" customWidth="1"/>
    <col min="9216" max="9216" width="72" style="2" customWidth="1"/>
    <col min="9217" max="9217" width="20" style="2" customWidth="1"/>
    <col min="9218" max="9470" width="11.42578125" style="2"/>
    <col min="9471" max="9471" width="16" style="2" customWidth="1"/>
    <col min="9472" max="9472" width="72" style="2" customWidth="1"/>
    <col min="9473" max="9473" width="20" style="2" customWidth="1"/>
    <col min="9474" max="9726" width="11.42578125" style="2"/>
    <col min="9727" max="9727" width="16" style="2" customWidth="1"/>
    <col min="9728" max="9728" width="72" style="2" customWidth="1"/>
    <col min="9729" max="9729" width="20" style="2" customWidth="1"/>
    <col min="9730" max="9982" width="11.42578125" style="2"/>
    <col min="9983" max="9983" width="16" style="2" customWidth="1"/>
    <col min="9984" max="9984" width="72" style="2" customWidth="1"/>
    <col min="9985" max="9985" width="20" style="2" customWidth="1"/>
    <col min="9986" max="10238" width="11.42578125" style="2"/>
    <col min="10239" max="10239" width="16" style="2" customWidth="1"/>
    <col min="10240" max="10240" width="72" style="2" customWidth="1"/>
    <col min="10241" max="10241" width="20" style="2" customWidth="1"/>
    <col min="10242" max="10494" width="11.42578125" style="2"/>
    <col min="10495" max="10495" width="16" style="2" customWidth="1"/>
    <col min="10496" max="10496" width="72" style="2" customWidth="1"/>
    <col min="10497" max="10497" width="20" style="2" customWidth="1"/>
    <col min="10498" max="10750" width="11.42578125" style="2"/>
    <col min="10751" max="10751" width="16" style="2" customWidth="1"/>
    <col min="10752" max="10752" width="72" style="2" customWidth="1"/>
    <col min="10753" max="10753" width="20" style="2" customWidth="1"/>
    <col min="10754" max="11006" width="11.42578125" style="2"/>
    <col min="11007" max="11007" width="16" style="2" customWidth="1"/>
    <col min="11008" max="11008" width="72" style="2" customWidth="1"/>
    <col min="11009" max="11009" width="20" style="2" customWidth="1"/>
    <col min="11010" max="11262" width="11.42578125" style="2"/>
    <col min="11263" max="11263" width="16" style="2" customWidth="1"/>
    <col min="11264" max="11264" width="72" style="2" customWidth="1"/>
    <col min="11265" max="11265" width="20" style="2" customWidth="1"/>
    <col min="11266" max="11518" width="11.42578125" style="2"/>
    <col min="11519" max="11519" width="16" style="2" customWidth="1"/>
    <col min="11520" max="11520" width="72" style="2" customWidth="1"/>
    <col min="11521" max="11521" width="20" style="2" customWidth="1"/>
    <col min="11522" max="11774" width="11.42578125" style="2"/>
    <col min="11775" max="11775" width="16" style="2" customWidth="1"/>
    <col min="11776" max="11776" width="72" style="2" customWidth="1"/>
    <col min="11777" max="11777" width="20" style="2" customWidth="1"/>
    <col min="11778" max="12030" width="11.42578125" style="2"/>
    <col min="12031" max="12031" width="16" style="2" customWidth="1"/>
    <col min="12032" max="12032" width="72" style="2" customWidth="1"/>
    <col min="12033" max="12033" width="20" style="2" customWidth="1"/>
    <col min="12034" max="12286" width="11.42578125" style="2"/>
    <col min="12287" max="12287" width="16" style="2" customWidth="1"/>
    <col min="12288" max="12288" width="72" style="2" customWidth="1"/>
    <col min="12289" max="12289" width="20" style="2" customWidth="1"/>
    <col min="12290" max="12542" width="11.42578125" style="2"/>
    <col min="12543" max="12543" width="16" style="2" customWidth="1"/>
    <col min="12544" max="12544" width="72" style="2" customWidth="1"/>
    <col min="12545" max="12545" width="20" style="2" customWidth="1"/>
    <col min="12546" max="12798" width="11.42578125" style="2"/>
    <col min="12799" max="12799" width="16" style="2" customWidth="1"/>
    <col min="12800" max="12800" width="72" style="2" customWidth="1"/>
    <col min="12801" max="12801" width="20" style="2" customWidth="1"/>
    <col min="12802" max="13054" width="11.42578125" style="2"/>
    <col min="13055" max="13055" width="16" style="2" customWidth="1"/>
    <col min="13056" max="13056" width="72" style="2" customWidth="1"/>
    <col min="13057" max="13057" width="20" style="2" customWidth="1"/>
    <col min="13058" max="13310" width="11.42578125" style="2"/>
    <col min="13311" max="13311" width="16" style="2" customWidth="1"/>
    <col min="13312" max="13312" width="72" style="2" customWidth="1"/>
    <col min="13313" max="13313" width="20" style="2" customWidth="1"/>
    <col min="13314" max="13566" width="11.42578125" style="2"/>
    <col min="13567" max="13567" width="16" style="2" customWidth="1"/>
    <col min="13568" max="13568" width="72" style="2" customWidth="1"/>
    <col min="13569" max="13569" width="20" style="2" customWidth="1"/>
    <col min="13570" max="13822" width="11.42578125" style="2"/>
    <col min="13823" max="13823" width="16" style="2" customWidth="1"/>
    <col min="13824" max="13824" width="72" style="2" customWidth="1"/>
    <col min="13825" max="13825" width="20" style="2" customWidth="1"/>
    <col min="13826" max="14078" width="11.42578125" style="2"/>
    <col min="14079" max="14079" width="16" style="2" customWidth="1"/>
    <col min="14080" max="14080" width="72" style="2" customWidth="1"/>
    <col min="14081" max="14081" width="20" style="2" customWidth="1"/>
    <col min="14082" max="14334" width="11.42578125" style="2"/>
    <col min="14335" max="14335" width="16" style="2" customWidth="1"/>
    <col min="14336" max="14336" width="72" style="2" customWidth="1"/>
    <col min="14337" max="14337" width="20" style="2" customWidth="1"/>
    <col min="14338" max="14590" width="11.42578125" style="2"/>
    <col min="14591" max="14591" width="16" style="2" customWidth="1"/>
    <col min="14592" max="14592" width="72" style="2" customWidth="1"/>
    <col min="14593" max="14593" width="20" style="2" customWidth="1"/>
    <col min="14594" max="14846" width="11.42578125" style="2"/>
    <col min="14847" max="14847" width="16" style="2" customWidth="1"/>
    <col min="14848" max="14848" width="72" style="2" customWidth="1"/>
    <col min="14849" max="14849" width="20" style="2" customWidth="1"/>
    <col min="14850" max="15102" width="11.42578125" style="2"/>
    <col min="15103" max="15103" width="16" style="2" customWidth="1"/>
    <col min="15104" max="15104" width="72" style="2" customWidth="1"/>
    <col min="15105" max="15105" width="20" style="2" customWidth="1"/>
    <col min="15106" max="15358" width="11.42578125" style="2"/>
    <col min="15359" max="15359" width="16" style="2" customWidth="1"/>
    <col min="15360" max="15360" width="72" style="2" customWidth="1"/>
    <col min="15361" max="15361" width="20" style="2" customWidth="1"/>
    <col min="15362" max="15614" width="11.42578125" style="2"/>
    <col min="15615" max="15615" width="16" style="2" customWidth="1"/>
    <col min="15616" max="15616" width="72" style="2" customWidth="1"/>
    <col min="15617" max="15617" width="20" style="2" customWidth="1"/>
    <col min="15618" max="15870" width="11.42578125" style="2"/>
    <col min="15871" max="15871" width="16" style="2" customWidth="1"/>
    <col min="15872" max="15872" width="72" style="2" customWidth="1"/>
    <col min="15873" max="15873" width="20" style="2" customWidth="1"/>
    <col min="15874" max="16126" width="11.42578125" style="2"/>
    <col min="16127" max="16127" width="16" style="2" customWidth="1"/>
    <col min="16128" max="16128" width="72" style="2" customWidth="1"/>
    <col min="16129" max="16129" width="20" style="2" customWidth="1"/>
    <col min="16130" max="16384" width="11.42578125" style="2"/>
  </cols>
  <sheetData>
    <row r="1" spans="1:7" x14ac:dyDescent="0.2">
      <c r="B1" s="2"/>
      <c r="D1" s="24"/>
      <c r="E1" s="24"/>
    </row>
    <row r="2" spans="1:7" x14ac:dyDescent="0.2">
      <c r="B2" s="2"/>
      <c r="D2" s="24"/>
      <c r="E2" s="24"/>
    </row>
    <row r="3" spans="1:7" x14ac:dyDescent="0.2">
      <c r="B3" s="2"/>
      <c r="D3" s="24"/>
      <c r="E3" s="24"/>
    </row>
    <row r="4" spans="1:7" ht="15.75" x14ac:dyDescent="0.2">
      <c r="B4" s="421" t="s">
        <v>567</v>
      </c>
      <c r="D4" s="24"/>
      <c r="E4" s="24"/>
    </row>
    <row r="5" spans="1:7" x14ac:dyDescent="0.2">
      <c r="B5" s="2"/>
      <c r="D5" s="24"/>
      <c r="E5" s="24"/>
    </row>
    <row r="6" spans="1:7" ht="15.75" x14ac:dyDescent="0.25">
      <c r="B6" s="2"/>
      <c r="C6" s="1"/>
      <c r="D6" s="358" t="s">
        <v>4</v>
      </c>
    </row>
    <row r="7" spans="1:7" ht="1.5" customHeight="1" x14ac:dyDescent="0.2">
      <c r="G7" s="20"/>
    </row>
    <row r="8" spans="1:7" ht="5.25" customHeight="1" thickBot="1" x14ac:dyDescent="0.25">
      <c r="B8" s="40"/>
      <c r="C8" s="4"/>
      <c r="D8" s="4"/>
      <c r="E8" s="5"/>
      <c r="F8" s="5"/>
      <c r="G8" s="21"/>
    </row>
    <row r="9" spans="1:7" ht="5.25" customHeight="1" x14ac:dyDescent="0.2">
      <c r="B9" s="41"/>
      <c r="C9" s="5"/>
      <c r="D9" s="5"/>
      <c r="E9" s="5"/>
      <c r="F9" s="5"/>
      <c r="G9" s="21"/>
    </row>
    <row r="10" spans="1:7" x14ac:dyDescent="0.2">
      <c r="D10" s="36"/>
      <c r="E10" s="5"/>
      <c r="F10" s="5"/>
      <c r="G10" s="22"/>
    </row>
    <row r="11" spans="1:7" s="38" customFormat="1" ht="15" x14ac:dyDescent="0.25">
      <c r="B11" s="16" t="s">
        <v>581</v>
      </c>
      <c r="C11" s="43"/>
      <c r="D11" s="47"/>
      <c r="E11" s="42"/>
      <c r="F11" s="42"/>
      <c r="G11" s="42"/>
    </row>
    <row r="12" spans="1:7" s="38" customFormat="1" ht="15" x14ac:dyDescent="0.25">
      <c r="B12" s="289"/>
      <c r="C12" s="43"/>
      <c r="D12" s="42"/>
      <c r="E12" s="42"/>
      <c r="F12" s="42"/>
      <c r="G12" s="42"/>
    </row>
    <row r="13" spans="1:7" s="38" customFormat="1" ht="15" x14ac:dyDescent="0.25">
      <c r="B13" s="290"/>
      <c r="C13" s="14" t="s">
        <v>6</v>
      </c>
      <c r="D13" s="42"/>
      <c r="E13" s="42"/>
      <c r="F13" s="42"/>
      <c r="G13" s="42"/>
    </row>
    <row r="14" spans="1:7" s="38" customFormat="1" ht="15" x14ac:dyDescent="0.25">
      <c r="B14" s="288"/>
      <c r="C14" s="283">
        <f>SUM(C15,C16)</f>
        <v>125</v>
      </c>
      <c r="D14" s="42"/>
      <c r="E14" s="42"/>
      <c r="F14" s="42"/>
      <c r="G14" s="42"/>
    </row>
    <row r="15" spans="1:7" s="38" customFormat="1" ht="14.25" x14ac:dyDescent="0.2">
      <c r="A15" s="286"/>
      <c r="B15" s="518" t="s">
        <v>582</v>
      </c>
      <c r="C15" s="287">
        <f>C23+C27+C53+C61</f>
        <v>88</v>
      </c>
      <c r="D15" s="42"/>
      <c r="E15" s="42"/>
      <c r="F15" s="42"/>
      <c r="G15" s="42"/>
    </row>
    <row r="16" spans="1:7" s="38" customFormat="1" ht="14.25" x14ac:dyDescent="0.2">
      <c r="A16" s="286"/>
      <c r="B16" s="518" t="s">
        <v>583</v>
      </c>
      <c r="C16" s="291">
        <f>SUM(C126)</f>
        <v>37</v>
      </c>
      <c r="D16" s="42"/>
      <c r="E16" s="42"/>
      <c r="F16" s="42"/>
      <c r="G16" s="42"/>
    </row>
    <row r="17" spans="1:7" s="38" customFormat="1" ht="15" x14ac:dyDescent="0.25">
      <c r="B17" s="46"/>
      <c r="C17" s="42"/>
      <c r="D17" s="42"/>
      <c r="E17" s="42"/>
      <c r="F17" s="42"/>
      <c r="G17" s="42"/>
    </row>
    <row r="18" spans="1:7" x14ac:dyDescent="0.2">
      <c r="B18" s="45"/>
    </row>
    <row r="19" spans="1:7" s="8" customFormat="1" x14ac:dyDescent="0.2">
      <c r="B19" s="285" t="s">
        <v>582</v>
      </c>
      <c r="C19" s="14" t="s">
        <v>6</v>
      </c>
    </row>
    <row r="20" spans="1:7" s="39" customFormat="1" x14ac:dyDescent="0.2">
      <c r="B20" s="44" t="s">
        <v>154</v>
      </c>
      <c r="C20" s="283">
        <v>88</v>
      </c>
    </row>
    <row r="21" spans="1:7" x14ac:dyDescent="0.2">
      <c r="C21" s="5"/>
    </row>
    <row r="22" spans="1:7" x14ac:dyDescent="0.2">
      <c r="B22" s="279"/>
      <c r="C22" s="281"/>
    </row>
    <row r="23" spans="1:7" x14ac:dyDescent="0.2">
      <c r="A23" s="280"/>
      <c r="B23" s="282" t="s">
        <v>152</v>
      </c>
      <c r="C23" s="276">
        <v>1</v>
      </c>
    </row>
    <row r="24" spans="1:7" s="20" customFormat="1" x14ac:dyDescent="0.2">
      <c r="B24" s="19"/>
    </row>
    <row r="25" spans="1:7" x14ac:dyDescent="0.2">
      <c r="B25" s="37" t="s">
        <v>141</v>
      </c>
    </row>
    <row r="26" spans="1:7" x14ac:dyDescent="0.2">
      <c r="B26" s="284"/>
      <c r="C26" s="281"/>
    </row>
    <row r="27" spans="1:7" x14ac:dyDescent="0.2">
      <c r="A27" s="280"/>
      <c r="B27" s="282" t="s">
        <v>153</v>
      </c>
      <c r="C27" s="276">
        <v>22</v>
      </c>
    </row>
    <row r="28" spans="1:7" x14ac:dyDescent="0.2">
      <c r="C28" s="19"/>
    </row>
    <row r="29" spans="1:7" s="3" customFormat="1" x14ac:dyDescent="0.2">
      <c r="B29" s="37" t="s">
        <v>543</v>
      </c>
    </row>
    <row r="30" spans="1:7" s="3" customFormat="1" x14ac:dyDescent="0.2">
      <c r="B30" s="37" t="s">
        <v>536</v>
      </c>
    </row>
    <row r="31" spans="1:7" s="3" customFormat="1" x14ac:dyDescent="0.2">
      <c r="B31" s="37" t="s">
        <v>555</v>
      </c>
    </row>
    <row r="32" spans="1:7" s="3" customFormat="1" x14ac:dyDescent="0.2">
      <c r="B32" s="37" t="s">
        <v>537</v>
      </c>
    </row>
    <row r="33" spans="2:2" s="3" customFormat="1" x14ac:dyDescent="0.2">
      <c r="B33" s="37" t="s">
        <v>53</v>
      </c>
    </row>
    <row r="34" spans="2:2" s="3" customFormat="1" x14ac:dyDescent="0.2">
      <c r="B34" s="37" t="s">
        <v>544</v>
      </c>
    </row>
    <row r="35" spans="2:2" s="3" customFormat="1" x14ac:dyDescent="0.2">
      <c r="B35" s="37" t="s">
        <v>532</v>
      </c>
    </row>
    <row r="36" spans="2:2" s="3" customFormat="1" x14ac:dyDescent="0.2">
      <c r="B36" s="37" t="s">
        <v>530</v>
      </c>
    </row>
    <row r="37" spans="2:2" s="3" customFormat="1" x14ac:dyDescent="0.2">
      <c r="B37" s="37" t="s">
        <v>531</v>
      </c>
    </row>
    <row r="38" spans="2:2" s="3" customFormat="1" x14ac:dyDescent="0.2">
      <c r="B38" s="37" t="s">
        <v>533</v>
      </c>
    </row>
    <row r="39" spans="2:2" s="3" customFormat="1" x14ac:dyDescent="0.2">
      <c r="B39" s="37" t="s">
        <v>534</v>
      </c>
    </row>
    <row r="40" spans="2:2" s="3" customFormat="1" x14ac:dyDescent="0.2">
      <c r="B40" s="37" t="s">
        <v>556</v>
      </c>
    </row>
    <row r="41" spans="2:2" s="3" customFormat="1" x14ac:dyDescent="0.2">
      <c r="B41" s="37" t="s">
        <v>535</v>
      </c>
    </row>
    <row r="42" spans="2:2" s="3" customFormat="1" x14ac:dyDescent="0.2">
      <c r="B42" s="37" t="s">
        <v>557</v>
      </c>
    </row>
    <row r="43" spans="2:2" s="3" customFormat="1" x14ac:dyDescent="0.2">
      <c r="B43" s="37" t="s">
        <v>52</v>
      </c>
    </row>
    <row r="44" spans="2:2" s="3" customFormat="1" x14ac:dyDescent="0.2">
      <c r="B44" s="37" t="s">
        <v>538</v>
      </c>
    </row>
    <row r="45" spans="2:2" s="3" customFormat="1" x14ac:dyDescent="0.2">
      <c r="B45" s="37" t="s">
        <v>40</v>
      </c>
    </row>
    <row r="46" spans="2:2" s="3" customFormat="1" ht="13.5" customHeight="1" x14ac:dyDescent="0.2">
      <c r="B46" s="37" t="s">
        <v>37</v>
      </c>
    </row>
    <row r="47" spans="2:2" s="3" customFormat="1" x14ac:dyDescent="0.2">
      <c r="B47" s="37" t="s">
        <v>41</v>
      </c>
    </row>
    <row r="48" spans="2:2" s="3" customFormat="1" x14ac:dyDescent="0.2">
      <c r="B48" s="37" t="s">
        <v>42</v>
      </c>
    </row>
    <row r="49" spans="1:3" s="3" customFormat="1" x14ac:dyDescent="0.2">
      <c r="B49" s="37" t="s">
        <v>38</v>
      </c>
    </row>
    <row r="50" spans="1:3" s="3" customFormat="1" x14ac:dyDescent="0.2">
      <c r="B50" s="37" t="s">
        <v>39</v>
      </c>
    </row>
    <row r="51" spans="1:3" ht="12.75" customHeight="1" x14ac:dyDescent="0.2">
      <c r="B51" s="37"/>
    </row>
    <row r="52" spans="1:3" ht="15" x14ac:dyDescent="0.25">
      <c r="B52" s="17"/>
    </row>
    <row r="53" spans="1:3" x14ac:dyDescent="0.2">
      <c r="A53" s="280"/>
      <c r="B53" s="282" t="s">
        <v>155</v>
      </c>
      <c r="C53" s="276">
        <v>5</v>
      </c>
    </row>
    <row r="55" spans="1:3" x14ac:dyDescent="0.2">
      <c r="B55" s="37" t="s">
        <v>121</v>
      </c>
    </row>
    <row r="56" spans="1:3" x14ac:dyDescent="0.2">
      <c r="B56" s="37" t="s">
        <v>122</v>
      </c>
    </row>
    <row r="57" spans="1:3" x14ac:dyDescent="0.2">
      <c r="B57" s="37" t="s">
        <v>123</v>
      </c>
    </row>
    <row r="58" spans="1:3" x14ac:dyDescent="0.2">
      <c r="B58" s="37" t="s">
        <v>124</v>
      </c>
    </row>
    <row r="59" spans="1:3" x14ac:dyDescent="0.2">
      <c r="B59" s="37" t="s">
        <v>125</v>
      </c>
    </row>
    <row r="60" spans="1:3" x14ac:dyDescent="0.2">
      <c r="B60" s="279"/>
      <c r="C60" s="281"/>
    </row>
    <row r="61" spans="1:3" x14ac:dyDescent="0.2">
      <c r="A61" s="280"/>
      <c r="B61" s="282" t="s">
        <v>156</v>
      </c>
      <c r="C61" s="276">
        <v>60</v>
      </c>
    </row>
    <row r="63" spans="1:3" x14ac:dyDescent="0.2">
      <c r="B63" s="37" t="s">
        <v>57</v>
      </c>
    </row>
    <row r="64" spans="1:3" x14ac:dyDescent="0.2">
      <c r="B64" s="37" t="s">
        <v>58</v>
      </c>
    </row>
    <row r="65" spans="2:2" x14ac:dyDescent="0.2">
      <c r="B65" s="37" t="s">
        <v>59</v>
      </c>
    </row>
    <row r="66" spans="2:2" x14ac:dyDescent="0.2">
      <c r="B66" s="37" t="s">
        <v>60</v>
      </c>
    </row>
    <row r="67" spans="2:2" x14ac:dyDescent="0.2">
      <c r="B67" s="37" t="s">
        <v>61</v>
      </c>
    </row>
    <row r="68" spans="2:2" x14ac:dyDescent="0.2">
      <c r="B68" s="37" t="s">
        <v>62</v>
      </c>
    </row>
    <row r="69" spans="2:2" x14ac:dyDescent="0.2">
      <c r="B69" s="37" t="s">
        <v>63</v>
      </c>
    </row>
    <row r="70" spans="2:2" x14ac:dyDescent="0.2">
      <c r="B70" s="37" t="s">
        <v>64</v>
      </c>
    </row>
    <row r="71" spans="2:2" x14ac:dyDescent="0.2">
      <c r="B71" s="37" t="s">
        <v>65</v>
      </c>
    </row>
    <row r="72" spans="2:2" x14ac:dyDescent="0.2">
      <c r="B72" s="37" t="s">
        <v>66</v>
      </c>
    </row>
    <row r="73" spans="2:2" x14ac:dyDescent="0.2">
      <c r="B73" s="37" t="s">
        <v>67</v>
      </c>
    </row>
    <row r="74" spans="2:2" x14ac:dyDescent="0.2">
      <c r="B74" s="37" t="s">
        <v>559</v>
      </c>
    </row>
    <row r="75" spans="2:2" x14ac:dyDescent="0.2">
      <c r="B75" s="37" t="s">
        <v>68</v>
      </c>
    </row>
    <row r="76" spans="2:2" x14ac:dyDescent="0.2">
      <c r="B76" s="37" t="s">
        <v>69</v>
      </c>
    </row>
    <row r="77" spans="2:2" x14ac:dyDescent="0.2">
      <c r="B77" s="37" t="s">
        <v>70</v>
      </c>
    </row>
    <row r="78" spans="2:2" x14ac:dyDescent="0.2">
      <c r="B78" s="37" t="s">
        <v>71</v>
      </c>
    </row>
    <row r="79" spans="2:2" x14ac:dyDescent="0.2">
      <c r="B79" s="37" t="s">
        <v>72</v>
      </c>
    </row>
    <row r="80" spans="2:2" x14ac:dyDescent="0.2">
      <c r="B80" s="37" t="s">
        <v>73</v>
      </c>
    </row>
    <row r="81" spans="2:2" x14ac:dyDescent="0.2">
      <c r="B81" s="37" t="s">
        <v>74</v>
      </c>
    </row>
    <row r="82" spans="2:2" x14ac:dyDescent="0.2">
      <c r="B82" s="37" t="s">
        <v>75</v>
      </c>
    </row>
    <row r="83" spans="2:2" x14ac:dyDescent="0.2">
      <c r="B83" s="37" t="s">
        <v>76</v>
      </c>
    </row>
    <row r="84" spans="2:2" x14ac:dyDescent="0.2">
      <c r="B84" s="37" t="s">
        <v>77</v>
      </c>
    </row>
    <row r="85" spans="2:2" x14ac:dyDescent="0.2">
      <c r="B85" s="37" t="s">
        <v>78</v>
      </c>
    </row>
    <row r="86" spans="2:2" x14ac:dyDescent="0.2">
      <c r="B86" s="37" t="s">
        <v>79</v>
      </c>
    </row>
    <row r="87" spans="2:2" x14ac:dyDescent="0.2">
      <c r="B87" s="37" t="s">
        <v>80</v>
      </c>
    </row>
    <row r="88" spans="2:2" x14ac:dyDescent="0.2">
      <c r="B88" s="37" t="s">
        <v>81</v>
      </c>
    </row>
    <row r="89" spans="2:2" x14ac:dyDescent="0.2">
      <c r="B89" s="37" t="s">
        <v>82</v>
      </c>
    </row>
    <row r="90" spans="2:2" x14ac:dyDescent="0.2">
      <c r="B90" s="37" t="s">
        <v>83</v>
      </c>
    </row>
    <row r="91" spans="2:2" x14ac:dyDescent="0.2">
      <c r="B91" s="37" t="s">
        <v>84</v>
      </c>
    </row>
    <row r="92" spans="2:2" x14ac:dyDescent="0.2">
      <c r="B92" s="37" t="s">
        <v>558</v>
      </c>
    </row>
    <row r="93" spans="2:2" x14ac:dyDescent="0.2">
      <c r="B93" s="37" t="s">
        <v>85</v>
      </c>
    </row>
    <row r="94" spans="2:2" x14ac:dyDescent="0.2">
      <c r="B94" s="37" t="s">
        <v>86</v>
      </c>
    </row>
    <row r="95" spans="2:2" x14ac:dyDescent="0.2">
      <c r="B95" s="37" t="s">
        <v>87</v>
      </c>
    </row>
    <row r="96" spans="2:2" x14ac:dyDescent="0.2">
      <c r="B96" s="37" t="s">
        <v>565</v>
      </c>
    </row>
    <row r="97" spans="2:2" x14ac:dyDescent="0.2">
      <c r="B97" s="37" t="s">
        <v>88</v>
      </c>
    </row>
    <row r="98" spans="2:2" x14ac:dyDescent="0.2">
      <c r="B98" s="37" t="s">
        <v>89</v>
      </c>
    </row>
    <row r="99" spans="2:2" x14ac:dyDescent="0.2">
      <c r="B99" s="37" t="s">
        <v>90</v>
      </c>
    </row>
    <row r="100" spans="2:2" x14ac:dyDescent="0.2">
      <c r="B100" s="37" t="s">
        <v>91</v>
      </c>
    </row>
    <row r="101" spans="2:2" x14ac:dyDescent="0.2">
      <c r="B101" s="37" t="s">
        <v>92</v>
      </c>
    </row>
    <row r="102" spans="2:2" x14ac:dyDescent="0.2">
      <c r="B102" s="37" t="s">
        <v>93</v>
      </c>
    </row>
    <row r="103" spans="2:2" x14ac:dyDescent="0.2">
      <c r="B103" s="37" t="s">
        <v>94</v>
      </c>
    </row>
    <row r="104" spans="2:2" x14ac:dyDescent="0.2">
      <c r="B104" s="37" t="s">
        <v>95</v>
      </c>
    </row>
    <row r="105" spans="2:2" x14ac:dyDescent="0.2">
      <c r="B105" s="37" t="s">
        <v>96</v>
      </c>
    </row>
    <row r="106" spans="2:2" x14ac:dyDescent="0.2">
      <c r="B106" s="37" t="s">
        <v>560</v>
      </c>
    </row>
    <row r="107" spans="2:2" x14ac:dyDescent="0.2">
      <c r="B107" s="37" t="s">
        <v>97</v>
      </c>
    </row>
    <row r="108" spans="2:2" x14ac:dyDescent="0.2">
      <c r="B108" s="37" t="s">
        <v>98</v>
      </c>
    </row>
    <row r="109" spans="2:2" x14ac:dyDescent="0.2">
      <c r="B109" s="37" t="s">
        <v>99</v>
      </c>
    </row>
    <row r="110" spans="2:2" x14ac:dyDescent="0.2">
      <c r="B110" s="37" t="s">
        <v>100</v>
      </c>
    </row>
    <row r="111" spans="2:2" x14ac:dyDescent="0.2">
      <c r="B111" s="37" t="s">
        <v>101</v>
      </c>
    </row>
    <row r="112" spans="2:2" x14ac:dyDescent="0.2">
      <c r="B112" s="37" t="s">
        <v>102</v>
      </c>
    </row>
    <row r="113" spans="2:3" x14ac:dyDescent="0.2">
      <c r="B113" s="37" t="s">
        <v>103</v>
      </c>
    </row>
    <row r="114" spans="2:3" x14ac:dyDescent="0.2">
      <c r="B114" s="37" t="s">
        <v>104</v>
      </c>
    </row>
    <row r="115" spans="2:3" x14ac:dyDescent="0.2">
      <c r="B115" s="37" t="s">
        <v>105</v>
      </c>
    </row>
    <row r="116" spans="2:3" x14ac:dyDescent="0.2">
      <c r="B116" s="37" t="s">
        <v>106</v>
      </c>
    </row>
    <row r="117" spans="2:3" x14ac:dyDescent="0.2">
      <c r="B117" s="37" t="s">
        <v>107</v>
      </c>
    </row>
    <row r="118" spans="2:3" x14ac:dyDescent="0.2">
      <c r="B118" s="37" t="s">
        <v>108</v>
      </c>
    </row>
    <row r="119" spans="2:3" x14ac:dyDescent="0.2">
      <c r="B119" s="37" t="s">
        <v>109</v>
      </c>
    </row>
    <row r="120" spans="2:3" x14ac:dyDescent="0.2">
      <c r="B120" s="37" t="s">
        <v>110</v>
      </c>
    </row>
    <row r="121" spans="2:3" x14ac:dyDescent="0.2">
      <c r="B121" s="37" t="s">
        <v>111</v>
      </c>
    </row>
    <row r="122" spans="2:3" x14ac:dyDescent="0.2">
      <c r="B122" s="37" t="s">
        <v>112</v>
      </c>
    </row>
    <row r="123" spans="2:3" ht="15" x14ac:dyDescent="0.25">
      <c r="B123" s="17"/>
    </row>
    <row r="125" spans="2:3" s="8" customFormat="1" x14ac:dyDescent="0.2">
      <c r="B125" s="13" t="s">
        <v>583</v>
      </c>
      <c r="C125" s="14" t="s">
        <v>6</v>
      </c>
    </row>
    <row r="126" spans="2:3" s="39" customFormat="1" x14ac:dyDescent="0.2">
      <c r="B126" s="44" t="s">
        <v>154</v>
      </c>
      <c r="C126" s="283">
        <v>37</v>
      </c>
    </row>
    <row r="128" spans="2:3" x14ac:dyDescent="0.2">
      <c r="B128" s="37" t="s">
        <v>127</v>
      </c>
    </row>
    <row r="129" spans="2:2" x14ac:dyDescent="0.2">
      <c r="B129" s="37" t="s">
        <v>128</v>
      </c>
    </row>
    <row r="130" spans="2:2" x14ac:dyDescent="0.2">
      <c r="B130" s="37" t="s">
        <v>129</v>
      </c>
    </row>
    <row r="131" spans="2:2" x14ac:dyDescent="0.2">
      <c r="B131" s="37" t="s">
        <v>54</v>
      </c>
    </row>
    <row r="132" spans="2:2" x14ac:dyDescent="0.2">
      <c r="B132" s="37" t="s">
        <v>130</v>
      </c>
    </row>
    <row r="133" spans="2:2" x14ac:dyDescent="0.2">
      <c r="B133" s="37" t="s">
        <v>131</v>
      </c>
    </row>
    <row r="134" spans="2:2" x14ac:dyDescent="0.2">
      <c r="B134" s="37" t="s">
        <v>132</v>
      </c>
    </row>
    <row r="135" spans="2:2" x14ac:dyDescent="0.2">
      <c r="B135" s="37" t="s">
        <v>133</v>
      </c>
    </row>
    <row r="136" spans="2:2" x14ac:dyDescent="0.2">
      <c r="B136" s="37" t="s">
        <v>134</v>
      </c>
    </row>
    <row r="137" spans="2:2" x14ac:dyDescent="0.2">
      <c r="B137" s="37" t="s">
        <v>135</v>
      </c>
    </row>
    <row r="138" spans="2:2" x14ac:dyDescent="0.2">
      <c r="B138" s="37" t="s">
        <v>151</v>
      </c>
    </row>
    <row r="139" spans="2:2" x14ac:dyDescent="0.2">
      <c r="B139" s="37" t="s">
        <v>136</v>
      </c>
    </row>
    <row r="140" spans="2:2" x14ac:dyDescent="0.2">
      <c r="B140" s="37" t="s">
        <v>137</v>
      </c>
    </row>
    <row r="141" spans="2:2" x14ac:dyDescent="0.2">
      <c r="B141" s="37" t="s">
        <v>138</v>
      </c>
    </row>
    <row r="142" spans="2:2" x14ac:dyDescent="0.2">
      <c r="B142" s="37" t="s">
        <v>139</v>
      </c>
    </row>
    <row r="143" spans="2:2" x14ac:dyDescent="0.2">
      <c r="B143" s="37" t="s">
        <v>542</v>
      </c>
    </row>
    <row r="144" spans="2:2" x14ac:dyDescent="0.2">
      <c r="B144" s="37" t="s">
        <v>140</v>
      </c>
    </row>
    <row r="145" spans="2:2" x14ac:dyDescent="0.2">
      <c r="B145" s="37" t="s">
        <v>142</v>
      </c>
    </row>
    <row r="146" spans="2:2" x14ac:dyDescent="0.2">
      <c r="B146" s="37" t="s">
        <v>143</v>
      </c>
    </row>
    <row r="147" spans="2:2" x14ac:dyDescent="0.2">
      <c r="B147" s="37" t="s">
        <v>561</v>
      </c>
    </row>
    <row r="148" spans="2:2" x14ac:dyDescent="0.2">
      <c r="B148" s="37" t="s">
        <v>562</v>
      </c>
    </row>
    <row r="149" spans="2:2" x14ac:dyDescent="0.2">
      <c r="B149" s="37" t="s">
        <v>144</v>
      </c>
    </row>
    <row r="150" spans="2:2" x14ac:dyDescent="0.2">
      <c r="B150" s="37" t="s">
        <v>55</v>
      </c>
    </row>
    <row r="151" spans="2:2" x14ac:dyDescent="0.2">
      <c r="B151" s="37" t="s">
        <v>541</v>
      </c>
    </row>
    <row r="152" spans="2:2" x14ac:dyDescent="0.2">
      <c r="B152" s="37" t="s">
        <v>47</v>
      </c>
    </row>
    <row r="153" spans="2:2" x14ac:dyDescent="0.2">
      <c r="B153" s="37" t="s">
        <v>48</v>
      </c>
    </row>
    <row r="154" spans="2:2" x14ac:dyDescent="0.2">
      <c r="B154" s="37" t="s">
        <v>49</v>
      </c>
    </row>
    <row r="155" spans="2:2" x14ac:dyDescent="0.2">
      <c r="B155" s="37" t="s">
        <v>145</v>
      </c>
    </row>
    <row r="156" spans="2:2" x14ac:dyDescent="0.2">
      <c r="B156" s="37" t="s">
        <v>50</v>
      </c>
    </row>
    <row r="157" spans="2:2" x14ac:dyDescent="0.2">
      <c r="B157" s="37" t="s">
        <v>114</v>
      </c>
    </row>
    <row r="158" spans="2:2" x14ac:dyDescent="0.2">
      <c r="B158" s="37" t="s">
        <v>146</v>
      </c>
    </row>
    <row r="159" spans="2:2" x14ac:dyDescent="0.2">
      <c r="B159" s="37" t="s">
        <v>546</v>
      </c>
    </row>
    <row r="160" spans="2:2" x14ac:dyDescent="0.2">
      <c r="B160" s="37" t="s">
        <v>150</v>
      </c>
    </row>
    <row r="161" spans="2:5" x14ac:dyDescent="0.2">
      <c r="B161" s="37" t="s">
        <v>147</v>
      </c>
    </row>
    <row r="162" spans="2:5" x14ac:dyDescent="0.2">
      <c r="B162" s="37" t="s">
        <v>148</v>
      </c>
    </row>
    <row r="163" spans="2:5" x14ac:dyDescent="0.2">
      <c r="B163" s="37" t="s">
        <v>56</v>
      </c>
    </row>
    <row r="164" spans="2:5" x14ac:dyDescent="0.2">
      <c r="B164" s="37" t="s">
        <v>540</v>
      </c>
    </row>
    <row r="165" spans="2:5" ht="15" x14ac:dyDescent="0.25">
      <c r="B165" s="17"/>
    </row>
    <row r="167" spans="2:5" x14ac:dyDescent="0.2">
      <c r="E167" s="36"/>
    </row>
    <row r="168" spans="2:5" ht="15" x14ac:dyDescent="0.25">
      <c r="B168" s="16" t="s">
        <v>584</v>
      </c>
      <c r="C168" s="43"/>
      <c r="D168" s="47"/>
      <c r="E168" s="369"/>
    </row>
  </sheetData>
  <sortState ref="B126:B162">
    <sortCondition ref="B126"/>
  </sortState>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9"/>
  <sheetViews>
    <sheetView showGridLines="0" zoomScale="89" zoomScaleNormal="89" workbookViewId="0">
      <selection activeCell="I4" sqref="I4"/>
    </sheetView>
  </sheetViews>
  <sheetFormatPr baseColWidth="10" defaultRowHeight="12.75" x14ac:dyDescent="0.2"/>
  <cols>
    <col min="1" max="1" width="3.5703125" style="2" customWidth="1"/>
    <col min="2" max="2" width="84.28515625" style="2" customWidth="1"/>
    <col min="3" max="5" width="10.7109375" style="24" customWidth="1"/>
    <col min="6" max="7" width="10.7109375" style="2" customWidth="1"/>
    <col min="8"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C1" s="2"/>
    </row>
    <row r="2" spans="2:9" x14ac:dyDescent="0.2">
      <c r="C2" s="2"/>
    </row>
    <row r="3" spans="2:9" x14ac:dyDescent="0.2">
      <c r="C3" s="2"/>
    </row>
    <row r="4" spans="2:9" ht="15.75" x14ac:dyDescent="0.2">
      <c r="B4" s="421" t="s">
        <v>567</v>
      </c>
      <c r="C4" s="2"/>
    </row>
    <row r="5" spans="2:9" x14ac:dyDescent="0.2">
      <c r="C5" s="2"/>
    </row>
    <row r="6" spans="2:9" ht="15.75" x14ac:dyDescent="0.25">
      <c r="C6" s="1"/>
      <c r="D6" s="2"/>
      <c r="E6" s="2"/>
      <c r="G6" s="358" t="s">
        <v>4</v>
      </c>
    </row>
    <row r="7" spans="2:9" ht="3" customHeight="1" x14ac:dyDescent="0.2">
      <c r="I7" s="20"/>
    </row>
    <row r="8" spans="2:9" ht="5.25" customHeight="1" thickBot="1" x14ac:dyDescent="0.25">
      <c r="B8" s="4"/>
      <c r="C8" s="25"/>
      <c r="D8" s="25"/>
      <c r="E8" s="25"/>
      <c r="F8" s="4"/>
      <c r="G8" s="4"/>
      <c r="H8" s="5"/>
      <c r="I8" s="21"/>
    </row>
    <row r="9" spans="2:9" ht="5.25" customHeight="1" x14ac:dyDescent="0.2">
      <c r="B9" s="5"/>
      <c r="C9" s="26"/>
      <c r="D9" s="26"/>
      <c r="E9" s="26"/>
      <c r="F9" s="5"/>
      <c r="G9" s="5"/>
      <c r="H9" s="5"/>
      <c r="I9" s="21"/>
    </row>
    <row r="10" spans="2:9" x14ac:dyDescent="0.2">
      <c r="F10" s="36"/>
      <c r="G10" s="36"/>
      <c r="H10" s="5"/>
      <c r="I10" s="22"/>
    </row>
    <row r="11" spans="2:9" ht="15" x14ac:dyDescent="0.25">
      <c r="B11" s="16" t="s">
        <v>157</v>
      </c>
      <c r="C11" s="27"/>
      <c r="D11" s="27"/>
      <c r="E11" s="27"/>
      <c r="F11" s="6"/>
      <c r="G11" s="55"/>
      <c r="H11" s="5"/>
      <c r="I11" s="5"/>
    </row>
    <row r="12" spans="2:9" x14ac:dyDescent="0.2">
      <c r="B12" s="6"/>
    </row>
    <row r="13" spans="2:9" s="8" customFormat="1" x14ac:dyDescent="0.2">
      <c r="B13" s="13" t="s">
        <v>5</v>
      </c>
      <c r="C13" s="50" t="s">
        <v>159</v>
      </c>
      <c r="D13" s="28" t="s">
        <v>158</v>
      </c>
      <c r="E13" s="28" t="s">
        <v>160</v>
      </c>
      <c r="F13" s="370" t="s">
        <v>161</v>
      </c>
      <c r="G13" s="35" t="s">
        <v>162</v>
      </c>
    </row>
    <row r="14" spans="2:9" x14ac:dyDescent="0.2">
      <c r="B14" s="3" t="s">
        <v>31</v>
      </c>
      <c r="C14" s="56">
        <f>SUM(C31,C21,C52,C66,C74,C82,C92,C153)</f>
        <v>13</v>
      </c>
      <c r="D14" s="54">
        <f>SUM(D21,D31,D52,D66,D74,D82,D92,D153)</f>
        <v>7</v>
      </c>
      <c r="E14" s="54">
        <f>SUM(E21,E31,E52,E66,E74,E82,E92,E153)</f>
        <v>1</v>
      </c>
      <c r="F14" s="3">
        <f>SUM(F21,F31,F52,F66,F74,F82,F92,F153)</f>
        <v>42</v>
      </c>
      <c r="G14" s="3">
        <f>SUM(G21,G31,G52,G66,G74,G82,G92,G153)</f>
        <v>18</v>
      </c>
    </row>
    <row r="15" spans="2:9" x14ac:dyDescent="0.2">
      <c r="B15" s="3" t="s">
        <v>34</v>
      </c>
      <c r="C15" s="54">
        <f>SUM(C162,C174,C206)</f>
        <v>8</v>
      </c>
      <c r="D15" s="54">
        <f>SUM(D162,D174,D206)</f>
        <v>0</v>
      </c>
      <c r="E15" s="54">
        <f>SUM(E162,E174,E206)</f>
        <v>3</v>
      </c>
      <c r="F15" s="3">
        <f>SUM(F162,F174,F206)</f>
        <v>14</v>
      </c>
      <c r="G15" s="3">
        <f>SUM(G162,G174,G206)</f>
        <v>5</v>
      </c>
    </row>
    <row r="16" spans="2:9" x14ac:dyDescent="0.2">
      <c r="B16" s="10" t="s">
        <v>6</v>
      </c>
      <c r="C16" s="33">
        <f>SUM(C14,C15)</f>
        <v>21</v>
      </c>
      <c r="D16" s="33">
        <f>SUM(D14,D15)</f>
        <v>7</v>
      </c>
      <c r="E16" s="33">
        <f>SUM(E14,E15)</f>
        <v>4</v>
      </c>
      <c r="F16" s="10">
        <f>SUM(F14,F15)</f>
        <v>56</v>
      </c>
      <c r="G16" s="10">
        <f>SUM(G14,G15)</f>
        <v>23</v>
      </c>
    </row>
    <row r="17" spans="2:7" x14ac:dyDescent="0.2">
      <c r="C17" s="54"/>
      <c r="D17" s="54"/>
      <c r="E17" s="54"/>
      <c r="F17" s="3"/>
      <c r="G17" s="3"/>
    </row>
    <row r="18" spans="2:7" x14ac:dyDescent="0.2">
      <c r="C18" s="54"/>
      <c r="D18" s="54"/>
      <c r="E18" s="54"/>
      <c r="F18" s="3"/>
      <c r="G18" s="3"/>
    </row>
    <row r="19" spans="2:7" x14ac:dyDescent="0.2">
      <c r="B19" s="15" t="s">
        <v>43</v>
      </c>
      <c r="C19" s="57"/>
      <c r="D19" s="54"/>
      <c r="E19" s="54"/>
      <c r="F19" s="3"/>
      <c r="G19" s="3"/>
    </row>
    <row r="20" spans="2:7" x14ac:dyDescent="0.2">
      <c r="B20" s="53"/>
      <c r="C20" s="48" t="s">
        <v>159</v>
      </c>
      <c r="D20" s="49" t="s">
        <v>158</v>
      </c>
      <c r="E20" s="48" t="s">
        <v>160</v>
      </c>
      <c r="F20" s="48" t="s">
        <v>161</v>
      </c>
      <c r="G20" s="48" t="s">
        <v>162</v>
      </c>
    </row>
    <row r="21" spans="2:7" x14ac:dyDescent="0.2">
      <c r="C21" s="33">
        <f>COUNTA(C23:C26)</f>
        <v>0</v>
      </c>
      <c r="D21" s="33">
        <f>COUNTA(D23:D26)</f>
        <v>1</v>
      </c>
      <c r="E21" s="33">
        <f>COUNTA(E23:E26)</f>
        <v>0</v>
      </c>
      <c r="F21" s="33">
        <f>COUNTA(F23:F26)</f>
        <v>2</v>
      </c>
      <c r="G21" s="33">
        <f>COUNTA(G23:G26)</f>
        <v>1</v>
      </c>
    </row>
    <row r="22" spans="2:7" x14ac:dyDescent="0.2">
      <c r="B22" s="3"/>
      <c r="C22" s="54"/>
      <c r="D22" s="54"/>
      <c r="E22" s="54"/>
      <c r="F22" s="3"/>
      <c r="G22" s="3"/>
    </row>
    <row r="23" spans="2:7" x14ac:dyDescent="0.2">
      <c r="B23" s="3" t="s">
        <v>544</v>
      </c>
      <c r="C23" s="292"/>
      <c r="D23" s="293"/>
      <c r="E23" s="293"/>
      <c r="F23" s="294" t="s">
        <v>417</v>
      </c>
      <c r="G23" s="292"/>
    </row>
    <row r="24" spans="2:7" x14ac:dyDescent="0.2">
      <c r="B24" s="3" t="s">
        <v>37</v>
      </c>
      <c r="C24" s="292"/>
      <c r="D24" s="293"/>
      <c r="E24" s="293"/>
      <c r="F24" s="292"/>
      <c r="G24" s="294" t="s">
        <v>417</v>
      </c>
    </row>
    <row r="25" spans="2:7" x14ac:dyDescent="0.2">
      <c r="B25" s="3" t="s">
        <v>38</v>
      </c>
      <c r="C25" s="292"/>
      <c r="D25" s="294" t="s">
        <v>417</v>
      </c>
      <c r="E25" s="293"/>
      <c r="F25" s="292"/>
      <c r="G25" s="292"/>
    </row>
    <row r="26" spans="2:7" x14ac:dyDescent="0.2">
      <c r="B26" s="3" t="s">
        <v>39</v>
      </c>
      <c r="C26" s="292"/>
      <c r="D26" s="294"/>
      <c r="E26" s="293"/>
      <c r="F26" s="294" t="s">
        <v>417</v>
      </c>
      <c r="G26" s="292"/>
    </row>
    <row r="27" spans="2:7" x14ac:dyDescent="0.2">
      <c r="B27" s="3"/>
      <c r="C27" s="54"/>
      <c r="D27" s="54"/>
      <c r="E27" s="54"/>
      <c r="F27" s="3"/>
      <c r="G27" s="3"/>
    </row>
    <row r="28" spans="2:7" x14ac:dyDescent="0.2">
      <c r="B28" s="3"/>
      <c r="C28" s="54"/>
      <c r="D28" s="54"/>
      <c r="E28" s="54"/>
      <c r="F28" s="3"/>
      <c r="G28" s="3"/>
    </row>
    <row r="29" spans="2:7" x14ac:dyDescent="0.2">
      <c r="B29" s="15" t="s">
        <v>44</v>
      </c>
      <c r="C29" s="54"/>
      <c r="D29" s="54"/>
      <c r="E29" s="54"/>
      <c r="F29" s="3"/>
      <c r="G29" s="3"/>
    </row>
    <row r="30" spans="2:7" x14ac:dyDescent="0.2">
      <c r="B30" s="3"/>
      <c r="C30" s="49" t="s">
        <v>159</v>
      </c>
      <c r="D30" s="49" t="s">
        <v>158</v>
      </c>
      <c r="E30" s="48" t="s">
        <v>160</v>
      </c>
      <c r="F30" s="48" t="s">
        <v>161</v>
      </c>
      <c r="G30" s="48" t="s">
        <v>162</v>
      </c>
    </row>
    <row r="31" spans="2:7" x14ac:dyDescent="0.2">
      <c r="B31" s="3"/>
      <c r="C31" s="33">
        <f>COUNTA(C33:C47)</f>
        <v>1</v>
      </c>
      <c r="D31" s="33">
        <f>COUNTA(D33:D47)</f>
        <v>0</v>
      </c>
      <c r="E31" s="33">
        <f>COUNTA(E33:E47)</f>
        <v>0</v>
      </c>
      <c r="F31" s="33">
        <f>COUNTA(F33:F47)</f>
        <v>10</v>
      </c>
      <c r="G31" s="33">
        <f>COUNTA(G33:G47)</f>
        <v>4</v>
      </c>
    </row>
    <row r="32" spans="2:7" x14ac:dyDescent="0.2">
      <c r="B32" s="3"/>
      <c r="C32" s="51"/>
      <c r="D32" s="51"/>
      <c r="E32" s="51"/>
      <c r="F32" s="3"/>
      <c r="G32" s="3"/>
    </row>
    <row r="33" spans="2:7" x14ac:dyDescent="0.2">
      <c r="B33" s="3" t="s">
        <v>543</v>
      </c>
      <c r="C33" s="291"/>
      <c r="D33" s="278"/>
      <c r="E33" s="278"/>
      <c r="F33" s="294" t="s">
        <v>417</v>
      </c>
      <c r="G33" s="295"/>
    </row>
    <row r="34" spans="2:7" x14ac:dyDescent="0.2">
      <c r="B34" s="3" t="s">
        <v>536</v>
      </c>
      <c r="C34" s="291"/>
      <c r="D34" s="278"/>
      <c r="E34" s="278"/>
      <c r="F34" s="294" t="s">
        <v>417</v>
      </c>
      <c r="G34" s="295"/>
    </row>
    <row r="35" spans="2:7" x14ac:dyDescent="0.2">
      <c r="B35" s="455" t="s">
        <v>564</v>
      </c>
      <c r="C35" s="291"/>
      <c r="D35" s="278"/>
      <c r="E35" s="278"/>
      <c r="F35" s="291"/>
      <c r="G35" s="294" t="s">
        <v>417</v>
      </c>
    </row>
    <row r="36" spans="2:7" x14ac:dyDescent="0.2">
      <c r="B36" s="3" t="s">
        <v>537</v>
      </c>
      <c r="C36" s="291"/>
      <c r="D36" s="278"/>
      <c r="E36" s="278"/>
      <c r="F36" s="294"/>
      <c r="G36" s="295"/>
    </row>
    <row r="37" spans="2:7" x14ac:dyDescent="0.2">
      <c r="B37" s="3" t="s">
        <v>532</v>
      </c>
      <c r="C37" s="291"/>
      <c r="D37" s="278"/>
      <c r="E37" s="278"/>
      <c r="F37" s="294" t="s">
        <v>417</v>
      </c>
      <c r="G37" s="295"/>
    </row>
    <row r="38" spans="2:7" x14ac:dyDescent="0.2">
      <c r="B38" s="455" t="s">
        <v>530</v>
      </c>
      <c r="C38" s="291"/>
      <c r="D38" s="278"/>
      <c r="E38" s="278"/>
      <c r="F38" s="291"/>
      <c r="G38" s="295" t="s">
        <v>417</v>
      </c>
    </row>
    <row r="39" spans="2:7" x14ac:dyDescent="0.2">
      <c r="B39" s="3" t="s">
        <v>531</v>
      </c>
      <c r="C39" s="291"/>
      <c r="D39" s="278"/>
      <c r="E39" s="278"/>
      <c r="F39" s="295"/>
      <c r="G39" s="294" t="s">
        <v>417</v>
      </c>
    </row>
    <row r="40" spans="2:7" x14ac:dyDescent="0.2">
      <c r="B40" s="3" t="s">
        <v>533</v>
      </c>
      <c r="C40" s="291"/>
      <c r="D40" s="278"/>
      <c r="E40" s="278"/>
      <c r="F40" s="295" t="s">
        <v>417</v>
      </c>
      <c r="G40" s="295" t="s">
        <v>417</v>
      </c>
    </row>
    <row r="41" spans="2:7" x14ac:dyDescent="0.2">
      <c r="B41" s="3" t="s">
        <v>557</v>
      </c>
      <c r="C41" s="291"/>
      <c r="D41" s="278"/>
      <c r="E41" s="278"/>
      <c r="F41" s="295" t="s">
        <v>417</v>
      </c>
      <c r="G41" s="291"/>
    </row>
    <row r="42" spans="2:7" x14ac:dyDescent="0.2">
      <c r="B42" s="455" t="s">
        <v>534</v>
      </c>
      <c r="C42" s="291"/>
      <c r="D42" s="278"/>
      <c r="E42" s="278"/>
      <c r="F42" s="295" t="s">
        <v>417</v>
      </c>
      <c r="G42" s="291"/>
    </row>
    <row r="43" spans="2:7" x14ac:dyDescent="0.2">
      <c r="B43" s="3" t="s">
        <v>556</v>
      </c>
      <c r="C43" s="291"/>
      <c r="D43" s="278"/>
      <c r="E43" s="278"/>
      <c r="F43" s="295" t="s">
        <v>417</v>
      </c>
      <c r="G43" s="291"/>
    </row>
    <row r="44" spans="2:7" x14ac:dyDescent="0.2">
      <c r="B44" s="3" t="s">
        <v>535</v>
      </c>
      <c r="C44" s="291"/>
      <c r="D44" s="278"/>
      <c r="E44" s="278"/>
      <c r="F44" s="295" t="s">
        <v>417</v>
      </c>
      <c r="G44" s="291"/>
    </row>
    <row r="45" spans="2:7" x14ac:dyDescent="0.2">
      <c r="B45" s="3" t="s">
        <v>40</v>
      </c>
      <c r="C45" s="295" t="s">
        <v>417</v>
      </c>
      <c r="D45" s="278"/>
      <c r="E45" s="278"/>
      <c r="F45" s="291"/>
      <c r="G45" s="291"/>
    </row>
    <row r="46" spans="2:7" x14ac:dyDescent="0.2">
      <c r="B46" s="3" t="s">
        <v>41</v>
      </c>
      <c r="C46" s="291"/>
      <c r="D46" s="278"/>
      <c r="E46" s="278"/>
      <c r="F46" s="295" t="s">
        <v>417</v>
      </c>
      <c r="G46" s="291"/>
    </row>
    <row r="47" spans="2:7" x14ac:dyDescent="0.2">
      <c r="B47" s="3" t="s">
        <v>42</v>
      </c>
      <c r="C47" s="291"/>
      <c r="D47" s="278"/>
      <c r="E47" s="278"/>
      <c r="F47" s="295" t="s">
        <v>417</v>
      </c>
      <c r="G47" s="291"/>
    </row>
    <row r="48" spans="2:7" x14ac:dyDescent="0.2">
      <c r="B48" s="3"/>
      <c r="C48" s="54"/>
      <c r="D48" s="54"/>
      <c r="E48" s="54"/>
      <c r="F48" s="3"/>
      <c r="G48" s="3"/>
    </row>
    <row r="49" spans="2:7" x14ac:dyDescent="0.2">
      <c r="B49" s="3"/>
      <c r="C49" s="54"/>
      <c r="D49" s="54"/>
      <c r="E49" s="54"/>
      <c r="F49" s="3"/>
      <c r="G49" s="3"/>
    </row>
    <row r="50" spans="2:7" x14ac:dyDescent="0.2">
      <c r="B50" s="15" t="s">
        <v>45</v>
      </c>
      <c r="C50" s="54"/>
      <c r="D50" s="54"/>
      <c r="E50" s="54"/>
      <c r="F50" s="3"/>
      <c r="G50" s="3"/>
    </row>
    <row r="51" spans="2:7" x14ac:dyDescent="0.2">
      <c r="B51" s="3"/>
      <c r="C51" s="49" t="s">
        <v>159</v>
      </c>
      <c r="D51" s="49" t="s">
        <v>158</v>
      </c>
      <c r="E51" s="48" t="s">
        <v>160</v>
      </c>
      <c r="F51" s="48" t="s">
        <v>161</v>
      </c>
      <c r="G51" s="48" t="s">
        <v>162</v>
      </c>
    </row>
    <row r="52" spans="2:7" x14ac:dyDescent="0.2">
      <c r="B52" s="3"/>
      <c r="C52" s="33">
        <f>COUNTA(C54:C60)</f>
        <v>1</v>
      </c>
      <c r="D52" s="33">
        <f>COUNTA(D54:D60)</f>
        <v>0</v>
      </c>
      <c r="E52" s="33">
        <f>COUNTA(E54:E60)</f>
        <v>0</v>
      </c>
      <c r="F52" s="33">
        <f>COUNTA(F54:F60)</f>
        <v>4</v>
      </c>
      <c r="G52" s="33">
        <f>COUNTA(G54:G60)</f>
        <v>2</v>
      </c>
    </row>
    <row r="53" spans="2:7" x14ac:dyDescent="0.2">
      <c r="B53" s="3"/>
      <c r="C53" s="54"/>
      <c r="D53" s="54"/>
      <c r="E53" s="54"/>
      <c r="F53" s="3"/>
      <c r="G53" s="3"/>
    </row>
    <row r="54" spans="2:7" x14ac:dyDescent="0.2">
      <c r="B54" s="3" t="s">
        <v>538</v>
      </c>
      <c r="C54" s="296"/>
      <c r="D54" s="296"/>
      <c r="E54" s="296"/>
      <c r="F54" s="296"/>
      <c r="G54" s="296" t="s">
        <v>417</v>
      </c>
    </row>
    <row r="55" spans="2:7" x14ac:dyDescent="0.2">
      <c r="B55" s="37" t="s">
        <v>46</v>
      </c>
      <c r="C55" s="278"/>
      <c r="D55" s="278"/>
      <c r="E55" s="278"/>
      <c r="F55" s="296" t="s">
        <v>417</v>
      </c>
      <c r="G55" s="278"/>
    </row>
    <row r="56" spans="2:7" x14ac:dyDescent="0.2">
      <c r="B56" s="37" t="s">
        <v>47</v>
      </c>
      <c r="C56" s="278"/>
      <c r="D56" s="278"/>
      <c r="E56" s="278"/>
      <c r="F56" s="296" t="s">
        <v>417</v>
      </c>
      <c r="G56" s="278"/>
    </row>
    <row r="57" spans="2:7" x14ac:dyDescent="0.2">
      <c r="B57" s="37" t="s">
        <v>48</v>
      </c>
      <c r="C57" s="296" t="s">
        <v>417</v>
      </c>
      <c r="D57" s="278"/>
      <c r="E57" s="278"/>
      <c r="F57" s="278"/>
      <c r="G57" s="278"/>
    </row>
    <row r="58" spans="2:7" x14ac:dyDescent="0.2">
      <c r="B58" s="37" t="s">
        <v>49</v>
      </c>
      <c r="C58" s="278"/>
      <c r="D58" s="278"/>
      <c r="E58" s="278"/>
      <c r="F58" s="296" t="s">
        <v>417</v>
      </c>
      <c r="G58" s="278"/>
    </row>
    <row r="59" spans="2:7" x14ac:dyDescent="0.2">
      <c r="B59" s="37" t="s">
        <v>50</v>
      </c>
      <c r="C59" s="278"/>
      <c r="D59" s="278"/>
      <c r="E59" s="278"/>
      <c r="F59" s="278"/>
      <c r="G59" s="296" t="s">
        <v>417</v>
      </c>
    </row>
    <row r="60" spans="2:7" x14ac:dyDescent="0.2">
      <c r="B60" s="37" t="s">
        <v>540</v>
      </c>
      <c r="C60" s="278"/>
      <c r="D60" s="278"/>
      <c r="E60" s="278"/>
      <c r="F60" s="296" t="s">
        <v>417</v>
      </c>
      <c r="G60" s="278"/>
    </row>
    <row r="61" spans="2:7" x14ac:dyDescent="0.2">
      <c r="B61" s="3"/>
      <c r="C61" s="54"/>
      <c r="D61" s="54"/>
      <c r="E61" s="54"/>
      <c r="F61" s="3"/>
      <c r="G61" s="3"/>
    </row>
    <row r="62" spans="2:7" x14ac:dyDescent="0.2">
      <c r="B62" s="3"/>
      <c r="C62" s="54"/>
      <c r="D62" s="54"/>
      <c r="E62" s="54"/>
      <c r="F62" s="3"/>
      <c r="G62" s="3"/>
    </row>
    <row r="63" spans="2:7" x14ac:dyDescent="0.2">
      <c r="B63" s="15" t="s">
        <v>115</v>
      </c>
      <c r="C63" s="54"/>
      <c r="D63" s="54"/>
      <c r="E63" s="54"/>
      <c r="F63" s="3"/>
      <c r="G63" s="3"/>
    </row>
    <row r="64" spans="2:7" x14ac:dyDescent="0.2">
      <c r="B64" s="3"/>
      <c r="C64" s="54"/>
      <c r="D64" s="54"/>
      <c r="E64" s="54"/>
      <c r="F64" s="3"/>
      <c r="G64" s="3"/>
    </row>
    <row r="65" spans="2:7" x14ac:dyDescent="0.2">
      <c r="B65" s="3"/>
      <c r="C65" s="49" t="s">
        <v>159</v>
      </c>
      <c r="D65" s="49" t="s">
        <v>158</v>
      </c>
      <c r="E65" s="48" t="s">
        <v>160</v>
      </c>
      <c r="F65" s="48" t="s">
        <v>161</v>
      </c>
      <c r="G65" s="48" t="s">
        <v>162</v>
      </c>
    </row>
    <row r="66" spans="2:7" x14ac:dyDescent="0.2">
      <c r="B66" s="3"/>
      <c r="C66" s="33">
        <f>COUNTA(C68)</f>
        <v>0</v>
      </c>
      <c r="D66" s="33">
        <f>COUNTA(D68)</f>
        <v>0</v>
      </c>
      <c r="E66" s="33">
        <f>COUNTA(E68)</f>
        <v>0</v>
      </c>
      <c r="F66" s="33">
        <f>COUNTA(F68)</f>
        <v>1</v>
      </c>
      <c r="G66" s="33">
        <f>COUNTA(G68)</f>
        <v>0</v>
      </c>
    </row>
    <row r="67" spans="2:7" x14ac:dyDescent="0.2">
      <c r="B67" s="3"/>
      <c r="C67" s="54"/>
      <c r="D67" s="54"/>
      <c r="E67" s="54"/>
      <c r="F67" s="3"/>
      <c r="G67" s="3"/>
    </row>
    <row r="68" spans="2:7" x14ac:dyDescent="0.2">
      <c r="B68" s="3" t="s">
        <v>52</v>
      </c>
      <c r="C68" s="291"/>
      <c r="D68" s="278"/>
      <c r="E68" s="278"/>
      <c r="F68" s="295" t="s">
        <v>417</v>
      </c>
      <c r="G68" s="287"/>
    </row>
    <row r="69" spans="2:7" x14ac:dyDescent="0.2">
      <c r="B69" s="3"/>
      <c r="C69" s="54"/>
      <c r="D69" s="54"/>
      <c r="E69" s="54"/>
      <c r="F69" s="3"/>
      <c r="G69" s="3"/>
    </row>
    <row r="70" spans="2:7" x14ac:dyDescent="0.2">
      <c r="B70" s="3"/>
      <c r="C70" s="54"/>
      <c r="D70" s="54"/>
      <c r="E70" s="54"/>
      <c r="F70" s="3"/>
      <c r="G70" s="3"/>
    </row>
    <row r="71" spans="2:7" x14ac:dyDescent="0.2">
      <c r="B71" s="15" t="s">
        <v>117</v>
      </c>
      <c r="C71" s="54"/>
      <c r="D71" s="54"/>
      <c r="E71" s="54"/>
      <c r="F71" s="3"/>
      <c r="G71" s="3"/>
    </row>
    <row r="72" spans="2:7" x14ac:dyDescent="0.2">
      <c r="B72" s="3"/>
      <c r="C72" s="54"/>
      <c r="D72" s="54"/>
      <c r="E72" s="54"/>
      <c r="F72" s="3"/>
      <c r="G72" s="3"/>
    </row>
    <row r="73" spans="2:7" x14ac:dyDescent="0.2">
      <c r="B73" s="3"/>
      <c r="C73" s="49" t="s">
        <v>159</v>
      </c>
      <c r="D73" s="49" t="s">
        <v>158</v>
      </c>
      <c r="E73" s="48" t="s">
        <v>160</v>
      </c>
      <c r="F73" s="48" t="s">
        <v>161</v>
      </c>
      <c r="G73" s="48" t="s">
        <v>162</v>
      </c>
    </row>
    <row r="74" spans="2:7" x14ac:dyDescent="0.2">
      <c r="B74" s="3"/>
      <c r="C74" s="33">
        <f>COUNTA(C76)</f>
        <v>0</v>
      </c>
      <c r="D74" s="33">
        <f>COUNTA(D76)</f>
        <v>0</v>
      </c>
      <c r="E74" s="33">
        <f>COUNTA(E76)</f>
        <v>0</v>
      </c>
      <c r="F74" s="33">
        <f>COUNTA(F76)</f>
        <v>1</v>
      </c>
      <c r="G74" s="33">
        <f>COUNTA(G76)</f>
        <v>0</v>
      </c>
    </row>
    <row r="75" spans="2:7" x14ac:dyDescent="0.2">
      <c r="B75" s="3"/>
      <c r="C75" s="54"/>
      <c r="D75" s="54"/>
      <c r="E75" s="54"/>
      <c r="F75" s="3"/>
      <c r="G75" s="3"/>
    </row>
    <row r="76" spans="2:7" x14ac:dyDescent="0.2">
      <c r="B76" s="3" t="s">
        <v>53</v>
      </c>
      <c r="C76" s="291"/>
      <c r="D76" s="278"/>
      <c r="E76" s="278"/>
      <c r="F76" s="295" t="s">
        <v>417</v>
      </c>
      <c r="G76" s="287"/>
    </row>
    <row r="77" spans="2:7" x14ac:dyDescent="0.2">
      <c r="B77" s="3"/>
      <c r="C77" s="54"/>
      <c r="D77" s="54"/>
      <c r="E77" s="54"/>
      <c r="F77" s="3"/>
      <c r="G77" s="3"/>
    </row>
    <row r="78" spans="2:7" x14ac:dyDescent="0.2">
      <c r="B78" s="3"/>
      <c r="C78" s="54"/>
      <c r="D78" s="54"/>
      <c r="E78" s="54"/>
      <c r="F78" s="3"/>
      <c r="G78" s="3"/>
    </row>
    <row r="79" spans="2:7" x14ac:dyDescent="0.2">
      <c r="B79" s="15" t="s">
        <v>116</v>
      </c>
      <c r="C79" s="54"/>
      <c r="D79" s="54"/>
      <c r="E79" s="54"/>
      <c r="F79" s="3"/>
      <c r="G79" s="3"/>
    </row>
    <row r="80" spans="2:7" x14ac:dyDescent="0.2">
      <c r="B80" s="3"/>
      <c r="C80" s="54"/>
      <c r="D80" s="54"/>
      <c r="E80" s="54"/>
      <c r="F80" s="3"/>
      <c r="G80" s="3"/>
    </row>
    <row r="81" spans="2:7" x14ac:dyDescent="0.2">
      <c r="B81" s="3"/>
      <c r="C81" s="49" t="s">
        <v>159</v>
      </c>
      <c r="D81" s="49" t="s">
        <v>158</v>
      </c>
      <c r="E81" s="48" t="s">
        <v>160</v>
      </c>
      <c r="F81" s="48" t="s">
        <v>161</v>
      </c>
      <c r="G81" s="48" t="s">
        <v>162</v>
      </c>
    </row>
    <row r="82" spans="2:7" x14ac:dyDescent="0.2">
      <c r="B82" s="3"/>
      <c r="C82" s="52">
        <f>COUNTA(C84:C86)</f>
        <v>0</v>
      </c>
      <c r="D82" s="52">
        <f>COUNTA(D84:D86)</f>
        <v>1</v>
      </c>
      <c r="E82" s="52">
        <f>COUNTA(E84:E86)</f>
        <v>0</v>
      </c>
      <c r="F82" s="52">
        <f>COUNTA(F84:F86)</f>
        <v>1</v>
      </c>
      <c r="G82" s="52">
        <f>COUNTA(G84:G86)</f>
        <v>1</v>
      </c>
    </row>
    <row r="83" spans="2:7" x14ac:dyDescent="0.2">
      <c r="B83" s="3"/>
      <c r="C83" s="54"/>
      <c r="D83" s="54"/>
      <c r="E83" s="54"/>
      <c r="F83" s="3"/>
      <c r="G83" s="3"/>
    </row>
    <row r="84" spans="2:7" x14ac:dyDescent="0.2">
      <c r="B84" s="37" t="s">
        <v>54</v>
      </c>
      <c r="C84" s="291"/>
      <c r="D84" s="296" t="s">
        <v>417</v>
      </c>
      <c r="E84" s="278"/>
      <c r="F84" s="291"/>
      <c r="G84" s="291"/>
    </row>
    <row r="85" spans="2:7" x14ac:dyDescent="0.2">
      <c r="B85" s="37" t="s">
        <v>55</v>
      </c>
      <c r="C85" s="291"/>
      <c r="D85" s="278"/>
      <c r="E85" s="278"/>
      <c r="F85" s="295" t="s">
        <v>417</v>
      </c>
      <c r="G85" s="291"/>
    </row>
    <row r="86" spans="2:7" x14ac:dyDescent="0.2">
      <c r="B86" s="37" t="s">
        <v>56</v>
      </c>
      <c r="C86" s="291"/>
      <c r="D86" s="278"/>
      <c r="E86" s="278"/>
      <c r="F86" s="278"/>
      <c r="G86" s="295" t="s">
        <v>417</v>
      </c>
    </row>
    <row r="87" spans="2:7" x14ac:dyDescent="0.2">
      <c r="B87" s="3"/>
      <c r="C87" s="54"/>
      <c r="D87" s="54"/>
      <c r="E87" s="54"/>
      <c r="F87" s="3"/>
      <c r="G87" s="3"/>
    </row>
    <row r="88" spans="2:7" x14ac:dyDescent="0.2">
      <c r="B88" s="3"/>
      <c r="C88" s="54"/>
      <c r="D88" s="54"/>
      <c r="E88" s="54"/>
      <c r="F88" s="3"/>
      <c r="G88" s="3"/>
    </row>
    <row r="89" spans="2:7" x14ac:dyDescent="0.2">
      <c r="B89" s="15" t="s">
        <v>118</v>
      </c>
      <c r="C89" s="54"/>
      <c r="D89" s="54"/>
      <c r="E89" s="54"/>
      <c r="F89" s="3"/>
      <c r="G89" s="3"/>
    </row>
    <row r="90" spans="2:7" x14ac:dyDescent="0.2">
      <c r="B90" s="3"/>
      <c r="C90" s="54"/>
      <c r="D90" s="54"/>
      <c r="E90" s="54"/>
      <c r="F90" s="3"/>
      <c r="G90" s="3"/>
    </row>
    <row r="91" spans="2:7" x14ac:dyDescent="0.2">
      <c r="B91" s="3"/>
      <c r="C91" s="49" t="s">
        <v>159</v>
      </c>
      <c r="D91" s="49" t="s">
        <v>158</v>
      </c>
      <c r="E91" s="48" t="s">
        <v>160</v>
      </c>
      <c r="F91" s="48" t="s">
        <v>161</v>
      </c>
      <c r="G91" s="48" t="s">
        <v>162</v>
      </c>
    </row>
    <row r="92" spans="2:7" x14ac:dyDescent="0.2">
      <c r="B92" s="3"/>
      <c r="C92" s="33">
        <f>COUNTA(C94:C146)</f>
        <v>11</v>
      </c>
      <c r="D92" s="33">
        <f>COUNTA(D94:D146)</f>
        <v>4</v>
      </c>
      <c r="E92" s="33">
        <f>COUNTA(E94:E146)</f>
        <v>1</v>
      </c>
      <c r="F92" s="33">
        <f>COUNTA(F94:F146)</f>
        <v>23</v>
      </c>
      <c r="G92" s="33">
        <f>COUNTA(G94:G146)</f>
        <v>10</v>
      </c>
    </row>
    <row r="93" spans="2:7" x14ac:dyDescent="0.2">
      <c r="B93" s="3"/>
      <c r="C93" s="54"/>
      <c r="D93" s="54"/>
      <c r="E93" s="54"/>
      <c r="F93" s="3"/>
      <c r="G93" s="3"/>
    </row>
    <row r="94" spans="2:7" x14ac:dyDescent="0.2">
      <c r="B94" s="37" t="s">
        <v>57</v>
      </c>
      <c r="C94" s="278"/>
      <c r="D94" s="278"/>
      <c r="E94" s="278"/>
      <c r="F94" s="296" t="s">
        <v>417</v>
      </c>
      <c r="G94" s="278"/>
    </row>
    <row r="95" spans="2:7" x14ac:dyDescent="0.2">
      <c r="B95" s="37" t="s">
        <v>58</v>
      </c>
      <c r="C95" s="296" t="s">
        <v>417</v>
      </c>
      <c r="D95" s="278"/>
      <c r="E95" s="278"/>
      <c r="F95" s="278"/>
      <c r="G95" s="278"/>
    </row>
    <row r="96" spans="2:7" x14ac:dyDescent="0.2">
      <c r="B96" s="37" t="s">
        <v>59</v>
      </c>
      <c r="C96" s="296" t="s">
        <v>417</v>
      </c>
      <c r="D96" s="278"/>
      <c r="E96" s="278"/>
      <c r="F96" s="278"/>
      <c r="G96" s="278"/>
    </row>
    <row r="97" spans="2:7" x14ac:dyDescent="0.2">
      <c r="B97" s="37" t="s">
        <v>60</v>
      </c>
      <c r="C97" s="278"/>
      <c r="D97" s="278"/>
      <c r="E97" s="278"/>
      <c r="F97" s="296" t="s">
        <v>417</v>
      </c>
      <c r="G97" s="278"/>
    </row>
    <row r="98" spans="2:7" x14ac:dyDescent="0.2">
      <c r="B98" s="37" t="s">
        <v>61</v>
      </c>
      <c r="C98" s="278"/>
      <c r="D98" s="278"/>
      <c r="E98" s="296" t="s">
        <v>417</v>
      </c>
      <c r="F98" s="278"/>
      <c r="G98" s="278"/>
    </row>
    <row r="99" spans="2:7" x14ac:dyDescent="0.2">
      <c r="B99" s="37" t="s">
        <v>62</v>
      </c>
      <c r="C99" s="278"/>
      <c r="D99" s="278"/>
      <c r="E99" s="278"/>
      <c r="F99" s="278"/>
      <c r="G99" s="296" t="s">
        <v>417</v>
      </c>
    </row>
    <row r="100" spans="2:7" x14ac:dyDescent="0.2">
      <c r="B100" s="37" t="s">
        <v>64</v>
      </c>
      <c r="C100" s="296" t="s">
        <v>417</v>
      </c>
      <c r="D100" s="278"/>
      <c r="E100" s="278"/>
      <c r="F100" s="278"/>
      <c r="G100" s="278"/>
    </row>
    <row r="101" spans="2:7" x14ac:dyDescent="0.2">
      <c r="B101" s="37" t="s">
        <v>65</v>
      </c>
      <c r="C101" s="300"/>
      <c r="D101" s="278"/>
      <c r="E101" s="278"/>
      <c r="F101" s="278"/>
      <c r="G101" s="296" t="s">
        <v>417</v>
      </c>
    </row>
    <row r="102" spans="2:7" x14ac:dyDescent="0.2">
      <c r="B102" s="37" t="s">
        <v>66</v>
      </c>
      <c r="C102" s="300"/>
      <c r="D102" s="296" t="s">
        <v>417</v>
      </c>
      <c r="E102" s="278"/>
      <c r="F102" s="278"/>
      <c r="G102" s="278"/>
    </row>
    <row r="103" spans="2:7" x14ac:dyDescent="0.2">
      <c r="B103" s="37" t="s">
        <v>67</v>
      </c>
      <c r="C103" s="278"/>
      <c r="D103" s="296" t="s">
        <v>417</v>
      </c>
      <c r="E103" s="278"/>
      <c r="F103" s="278"/>
      <c r="G103" s="278"/>
    </row>
    <row r="104" spans="2:7" x14ac:dyDescent="0.2">
      <c r="B104" s="37" t="s">
        <v>68</v>
      </c>
      <c r="C104" s="296" t="s">
        <v>417</v>
      </c>
      <c r="D104" s="278"/>
      <c r="E104" s="278"/>
      <c r="F104" s="278"/>
      <c r="G104" s="278"/>
    </row>
    <row r="105" spans="2:7" x14ac:dyDescent="0.2">
      <c r="B105" s="37" t="s">
        <v>69</v>
      </c>
      <c r="C105" s="278"/>
      <c r="D105" s="278"/>
      <c r="E105" s="278"/>
      <c r="F105" s="278"/>
      <c r="G105" s="296" t="s">
        <v>417</v>
      </c>
    </row>
    <row r="106" spans="2:7" x14ac:dyDescent="0.2">
      <c r="B106" s="37" t="s">
        <v>72</v>
      </c>
      <c r="C106" s="278"/>
      <c r="D106" s="278"/>
      <c r="E106" s="278"/>
      <c r="F106" s="296" t="s">
        <v>417</v>
      </c>
      <c r="G106" s="278"/>
    </row>
    <row r="107" spans="2:7" s="498" customFormat="1" x14ac:dyDescent="0.2">
      <c r="B107" s="468" t="s">
        <v>73</v>
      </c>
      <c r="C107" s="485"/>
      <c r="D107" s="485"/>
      <c r="E107" s="485"/>
      <c r="F107" s="485"/>
      <c r="G107" s="485"/>
    </row>
    <row r="108" spans="2:7" x14ac:dyDescent="0.2">
      <c r="B108" s="37" t="s">
        <v>75</v>
      </c>
      <c r="C108" s="296" t="s">
        <v>417</v>
      </c>
      <c r="D108" s="278"/>
      <c r="E108" s="278"/>
      <c r="F108" s="278"/>
      <c r="G108" s="278"/>
    </row>
    <row r="109" spans="2:7" x14ac:dyDescent="0.2">
      <c r="B109" s="37" t="s">
        <v>76</v>
      </c>
      <c r="C109" s="278"/>
      <c r="D109" s="296" t="s">
        <v>417</v>
      </c>
      <c r="E109" s="278"/>
      <c r="F109" s="278"/>
      <c r="G109" s="278"/>
    </row>
    <row r="110" spans="2:7" x14ac:dyDescent="0.2">
      <c r="B110" s="37" t="s">
        <v>77</v>
      </c>
      <c r="C110" s="278"/>
      <c r="D110" s="278"/>
      <c r="E110" s="278"/>
      <c r="F110" s="296" t="s">
        <v>417</v>
      </c>
      <c r="G110" s="278"/>
    </row>
    <row r="111" spans="2:7" x14ac:dyDescent="0.2">
      <c r="B111" s="37" t="s">
        <v>79</v>
      </c>
      <c r="C111" s="278"/>
      <c r="D111" s="278"/>
      <c r="E111" s="278"/>
      <c r="F111" s="278"/>
      <c r="G111" s="296" t="s">
        <v>417</v>
      </c>
    </row>
    <row r="112" spans="2:7" x14ac:dyDescent="0.2">
      <c r="B112" s="37" t="s">
        <v>80</v>
      </c>
      <c r="C112" s="296" t="s">
        <v>417</v>
      </c>
      <c r="D112" s="278"/>
      <c r="F112" s="278"/>
      <c r="G112" s="278"/>
    </row>
    <row r="113" spans="2:7" ht="12" customHeight="1" x14ac:dyDescent="0.2">
      <c r="B113" s="37" t="s">
        <v>81</v>
      </c>
      <c r="C113" s="296" t="s">
        <v>417</v>
      </c>
      <c r="D113" s="278"/>
      <c r="E113" s="278"/>
      <c r="F113" s="278"/>
      <c r="G113" s="278"/>
    </row>
    <row r="114" spans="2:7" x14ac:dyDescent="0.2">
      <c r="B114" s="37" t="s">
        <v>82</v>
      </c>
      <c r="C114" s="278"/>
      <c r="D114" s="278"/>
      <c r="E114" s="278"/>
      <c r="F114" s="296" t="s">
        <v>417</v>
      </c>
      <c r="G114" s="278"/>
    </row>
    <row r="115" spans="2:7" x14ac:dyDescent="0.2">
      <c r="B115" s="37" t="s">
        <v>83</v>
      </c>
      <c r="C115" s="278"/>
      <c r="D115" s="278"/>
      <c r="E115" s="278"/>
      <c r="F115" s="296" t="s">
        <v>417</v>
      </c>
      <c r="G115" s="278"/>
    </row>
    <row r="116" spans="2:7" x14ac:dyDescent="0.2">
      <c r="B116" s="37" t="s">
        <v>84</v>
      </c>
      <c r="C116" s="278"/>
      <c r="D116" s="278"/>
      <c r="E116" s="278"/>
      <c r="F116" s="296" t="s">
        <v>417</v>
      </c>
      <c r="G116" s="278"/>
    </row>
    <row r="117" spans="2:7" x14ac:dyDescent="0.2">
      <c r="B117" s="37" t="s">
        <v>558</v>
      </c>
      <c r="C117" s="296" t="s">
        <v>417</v>
      </c>
      <c r="D117" s="278"/>
      <c r="E117" s="278"/>
      <c r="F117" s="296"/>
      <c r="G117" s="278"/>
    </row>
    <row r="118" spans="2:7" x14ac:dyDescent="0.2">
      <c r="B118" s="37" t="s">
        <v>85</v>
      </c>
      <c r="C118" s="278"/>
      <c r="D118" s="278"/>
      <c r="E118" s="278"/>
      <c r="F118" s="296"/>
      <c r="G118" s="296" t="s">
        <v>417</v>
      </c>
    </row>
    <row r="119" spans="2:7" x14ac:dyDescent="0.2">
      <c r="B119" s="37" t="s">
        <v>86</v>
      </c>
      <c r="C119" s="278"/>
      <c r="D119" s="278"/>
      <c r="E119" s="278"/>
      <c r="F119" s="296" t="s">
        <v>417</v>
      </c>
      <c r="G119" s="278"/>
    </row>
    <row r="120" spans="2:7" x14ac:dyDescent="0.2">
      <c r="B120" s="37" t="s">
        <v>87</v>
      </c>
      <c r="C120" s="278"/>
      <c r="D120" s="278"/>
      <c r="E120" s="278"/>
      <c r="F120" s="296" t="s">
        <v>417</v>
      </c>
      <c r="G120" s="278"/>
    </row>
    <row r="121" spans="2:7" x14ac:dyDescent="0.2">
      <c r="B121" s="37" t="s">
        <v>565</v>
      </c>
      <c r="C121" s="296" t="s">
        <v>417</v>
      </c>
      <c r="D121" s="278"/>
      <c r="E121" s="278"/>
      <c r="F121" s="296"/>
      <c r="G121" s="278"/>
    </row>
    <row r="122" spans="2:7" x14ac:dyDescent="0.2">
      <c r="B122" s="37" t="s">
        <v>88</v>
      </c>
      <c r="C122" s="278"/>
      <c r="D122" s="278"/>
      <c r="E122" s="278"/>
      <c r="F122" s="278"/>
      <c r="G122" s="296" t="s">
        <v>417</v>
      </c>
    </row>
    <row r="123" spans="2:7" s="498" customFormat="1" x14ac:dyDescent="0.2">
      <c r="B123" s="468" t="s">
        <v>89</v>
      </c>
      <c r="C123" s="485"/>
      <c r="D123" s="485"/>
      <c r="E123" s="485"/>
      <c r="F123" s="485"/>
      <c r="G123" s="485"/>
    </row>
    <row r="124" spans="2:7" x14ac:dyDescent="0.2">
      <c r="B124" s="37" t="s">
        <v>90</v>
      </c>
      <c r="C124" s="278"/>
      <c r="D124" s="296" t="s">
        <v>417</v>
      </c>
      <c r="E124" s="278"/>
      <c r="F124" s="278"/>
      <c r="G124" s="278"/>
    </row>
    <row r="125" spans="2:7" x14ac:dyDescent="0.2">
      <c r="B125" s="37" t="s">
        <v>91</v>
      </c>
      <c r="C125" s="278"/>
      <c r="D125" s="278"/>
      <c r="E125" s="278"/>
      <c r="F125" s="296" t="s">
        <v>417</v>
      </c>
      <c r="G125" s="278"/>
    </row>
    <row r="126" spans="2:7" x14ac:dyDescent="0.2">
      <c r="B126" s="37" t="s">
        <v>92</v>
      </c>
      <c r="C126" s="296" t="s">
        <v>417</v>
      </c>
      <c r="D126" s="278"/>
      <c r="E126" s="278"/>
      <c r="F126" s="278"/>
      <c r="G126" s="278"/>
    </row>
    <row r="127" spans="2:7" x14ac:dyDescent="0.2">
      <c r="B127" s="37" t="s">
        <v>93</v>
      </c>
      <c r="C127" s="278"/>
      <c r="D127" s="278"/>
      <c r="E127" s="278"/>
      <c r="F127" s="278"/>
      <c r="G127" s="296" t="s">
        <v>417</v>
      </c>
    </row>
    <row r="128" spans="2:7" x14ac:dyDescent="0.2">
      <c r="B128" s="468" t="s">
        <v>94</v>
      </c>
      <c r="C128" s="485"/>
      <c r="D128" s="485"/>
      <c r="E128" s="485"/>
      <c r="F128" s="484" t="s">
        <v>417</v>
      </c>
      <c r="G128" s="484"/>
    </row>
    <row r="129" spans="2:7" x14ac:dyDescent="0.2">
      <c r="B129" s="37" t="s">
        <v>95</v>
      </c>
      <c r="C129" s="278"/>
      <c r="D129" s="278"/>
      <c r="E129" s="278"/>
      <c r="F129" s="296" t="s">
        <v>417</v>
      </c>
      <c r="G129" s="296"/>
    </row>
    <row r="130" spans="2:7" x14ac:dyDescent="0.2">
      <c r="B130" s="37" t="s">
        <v>96</v>
      </c>
      <c r="C130" s="278"/>
      <c r="D130" s="278"/>
      <c r="E130" s="278"/>
      <c r="F130" s="296" t="s">
        <v>417</v>
      </c>
      <c r="G130" s="278"/>
    </row>
    <row r="131" spans="2:7" x14ac:dyDescent="0.2">
      <c r="B131" s="37" t="s">
        <v>560</v>
      </c>
      <c r="C131" s="278"/>
      <c r="D131" s="278"/>
      <c r="E131" s="278"/>
      <c r="F131" s="278"/>
      <c r="G131" s="296" t="s">
        <v>417</v>
      </c>
    </row>
    <row r="132" spans="2:7" x14ac:dyDescent="0.2">
      <c r="B132" s="37" t="s">
        <v>97</v>
      </c>
      <c r="C132" s="300"/>
      <c r="D132" s="278"/>
      <c r="E132" s="278"/>
      <c r="F132" s="296" t="s">
        <v>417</v>
      </c>
      <c r="G132" s="278"/>
    </row>
    <row r="133" spans="2:7" x14ac:dyDescent="0.2">
      <c r="B133" s="37" t="s">
        <v>98</v>
      </c>
      <c r="C133" s="278"/>
      <c r="D133" s="278"/>
      <c r="E133" s="278"/>
      <c r="F133" s="296" t="s">
        <v>417</v>
      </c>
      <c r="G133" s="278"/>
    </row>
    <row r="134" spans="2:7" x14ac:dyDescent="0.2">
      <c r="B134" s="37" t="s">
        <v>99</v>
      </c>
      <c r="C134" s="278"/>
      <c r="D134" s="278"/>
      <c r="E134" s="278"/>
      <c r="F134" s="296" t="s">
        <v>417</v>
      </c>
      <c r="G134" s="278"/>
    </row>
    <row r="135" spans="2:7" x14ac:dyDescent="0.2">
      <c r="B135" s="37" t="s">
        <v>101</v>
      </c>
      <c r="C135" s="296" t="s">
        <v>417</v>
      </c>
      <c r="D135" s="278"/>
      <c r="E135" s="278"/>
      <c r="F135" s="278"/>
      <c r="G135" s="278"/>
    </row>
    <row r="136" spans="2:7" x14ac:dyDescent="0.2">
      <c r="B136" s="37" t="s">
        <v>102</v>
      </c>
      <c r="C136" s="278"/>
      <c r="D136" s="278"/>
      <c r="E136" s="278"/>
      <c r="F136" s="296" t="s">
        <v>417</v>
      </c>
      <c r="G136" s="278"/>
    </row>
    <row r="137" spans="2:7" x14ac:dyDescent="0.2">
      <c r="B137" s="37" t="s">
        <v>103</v>
      </c>
      <c r="C137" s="278"/>
      <c r="D137" s="278"/>
      <c r="E137" s="278"/>
      <c r="F137" s="296" t="s">
        <v>417</v>
      </c>
      <c r="G137" s="278"/>
    </row>
    <row r="138" spans="2:7" x14ac:dyDescent="0.2">
      <c r="B138" s="37" t="s">
        <v>104</v>
      </c>
      <c r="C138" s="278"/>
      <c r="D138" s="278"/>
      <c r="E138" s="278"/>
      <c r="F138" s="278"/>
      <c r="G138" s="296" t="s">
        <v>417</v>
      </c>
    </row>
    <row r="139" spans="2:7" x14ac:dyDescent="0.2">
      <c r="B139" s="37" t="s">
        <v>105</v>
      </c>
      <c r="C139" s="278"/>
      <c r="D139" s="278"/>
      <c r="E139" s="278"/>
      <c r="F139" s="296" t="s">
        <v>417</v>
      </c>
      <c r="G139" s="278"/>
    </row>
    <row r="140" spans="2:7" s="498" customFormat="1" x14ac:dyDescent="0.2">
      <c r="B140" s="468" t="s">
        <v>106</v>
      </c>
      <c r="C140" s="485"/>
      <c r="D140" s="485"/>
      <c r="E140" s="485"/>
      <c r="F140" s="484"/>
      <c r="G140" s="485"/>
    </row>
    <row r="141" spans="2:7" x14ac:dyDescent="0.2">
      <c r="B141" s="37" t="s">
        <v>107</v>
      </c>
      <c r="C141" s="278"/>
      <c r="D141" s="278"/>
      <c r="E141" s="278"/>
      <c r="F141" s="296" t="s">
        <v>417</v>
      </c>
      <c r="G141" s="278"/>
    </row>
    <row r="142" spans="2:7" x14ac:dyDescent="0.2">
      <c r="B142" s="37" t="s">
        <v>108</v>
      </c>
      <c r="C142" s="278"/>
      <c r="D142" s="278"/>
      <c r="E142" s="278"/>
      <c r="F142" s="296" t="s">
        <v>417</v>
      </c>
      <c r="G142" s="278"/>
    </row>
    <row r="143" spans="2:7" x14ac:dyDescent="0.2">
      <c r="B143" s="37" t="s">
        <v>109</v>
      </c>
      <c r="C143" s="278"/>
      <c r="D143" s="278"/>
      <c r="E143" s="278"/>
      <c r="F143" s="278"/>
      <c r="G143" s="296" t="s">
        <v>417</v>
      </c>
    </row>
    <row r="144" spans="2:7" x14ac:dyDescent="0.2">
      <c r="B144" s="37" t="s">
        <v>110</v>
      </c>
      <c r="C144" s="278"/>
      <c r="D144" s="278"/>
      <c r="E144" s="278"/>
      <c r="F144" s="296" t="s">
        <v>417</v>
      </c>
      <c r="G144" s="278"/>
    </row>
    <row r="145" spans="2:7" s="498" customFormat="1" x14ac:dyDescent="0.2">
      <c r="B145" s="468" t="s">
        <v>111</v>
      </c>
      <c r="C145" s="485"/>
      <c r="D145" s="485"/>
      <c r="E145" s="485"/>
      <c r="F145" s="485"/>
      <c r="G145" s="485"/>
    </row>
    <row r="146" spans="2:7" x14ac:dyDescent="0.2">
      <c r="B146" s="37" t="s">
        <v>112</v>
      </c>
      <c r="C146" s="278"/>
      <c r="D146" s="278"/>
      <c r="E146" s="278"/>
      <c r="F146" s="296" t="s">
        <v>417</v>
      </c>
      <c r="G146" s="278"/>
    </row>
    <row r="147" spans="2:7" x14ac:dyDescent="0.2">
      <c r="B147" s="37"/>
      <c r="C147" s="426"/>
      <c r="D147" s="426"/>
      <c r="E147" s="426"/>
      <c r="F147" s="428"/>
      <c r="G147" s="426"/>
    </row>
    <row r="148" spans="2:7" x14ac:dyDescent="0.2">
      <c r="B148" s="3"/>
      <c r="C148" s="54"/>
      <c r="D148" s="54"/>
      <c r="E148" s="54"/>
      <c r="F148" s="3"/>
      <c r="G148" s="3"/>
    </row>
    <row r="149" spans="2:7" x14ac:dyDescent="0.2">
      <c r="B149" s="3"/>
      <c r="C149" s="54"/>
      <c r="D149" s="54"/>
      <c r="E149" s="54"/>
      <c r="F149" s="3"/>
      <c r="G149" s="3"/>
    </row>
    <row r="150" spans="2:7" x14ac:dyDescent="0.2">
      <c r="B150" s="15" t="s">
        <v>113</v>
      </c>
      <c r="C150" s="2"/>
    </row>
    <row r="151" spans="2:7" x14ac:dyDescent="0.2">
      <c r="B151" s="3"/>
      <c r="C151" s="2"/>
    </row>
    <row r="152" spans="2:7" x14ac:dyDescent="0.2">
      <c r="B152" s="3"/>
      <c r="C152" s="49" t="s">
        <v>159</v>
      </c>
      <c r="D152" s="49" t="s">
        <v>158</v>
      </c>
      <c r="E152" s="48" t="s">
        <v>160</v>
      </c>
      <c r="F152" s="48" t="s">
        <v>161</v>
      </c>
      <c r="G152" s="48" t="s">
        <v>162</v>
      </c>
    </row>
    <row r="153" spans="2:7" x14ac:dyDescent="0.2">
      <c r="B153" s="3"/>
      <c r="C153" s="33">
        <v>0</v>
      </c>
      <c r="D153" s="33">
        <v>1</v>
      </c>
      <c r="E153" s="33">
        <v>0</v>
      </c>
      <c r="F153" s="33">
        <v>0</v>
      </c>
      <c r="G153" s="33">
        <v>0</v>
      </c>
    </row>
    <row r="154" spans="2:7" x14ac:dyDescent="0.2">
      <c r="B154" s="3"/>
      <c r="C154" s="2"/>
    </row>
    <row r="155" spans="2:7" x14ac:dyDescent="0.2">
      <c r="B155" s="482" t="s">
        <v>114</v>
      </c>
      <c r="C155" s="484"/>
      <c r="D155" s="296" t="s">
        <v>417</v>
      </c>
      <c r="E155" s="485"/>
      <c r="F155" s="485"/>
      <c r="G155" s="485"/>
    </row>
    <row r="156" spans="2:7" x14ac:dyDescent="0.2">
      <c r="B156" s="3"/>
      <c r="C156" s="428"/>
      <c r="D156" s="428"/>
      <c r="E156" s="426"/>
      <c r="F156" s="426"/>
      <c r="G156" s="426"/>
    </row>
    <row r="157" spans="2:7" x14ac:dyDescent="0.2">
      <c r="B157" s="3"/>
      <c r="C157" s="428"/>
      <c r="D157" s="428"/>
      <c r="E157" s="426"/>
      <c r="F157" s="426"/>
      <c r="G157" s="426"/>
    </row>
    <row r="158" spans="2:7" x14ac:dyDescent="0.2">
      <c r="B158" s="3"/>
      <c r="C158" s="428"/>
      <c r="D158" s="428"/>
      <c r="E158" s="426"/>
      <c r="F158" s="426"/>
      <c r="G158" s="426"/>
    </row>
    <row r="159" spans="2:7" x14ac:dyDescent="0.2">
      <c r="B159" s="15" t="s">
        <v>120</v>
      </c>
      <c r="C159" s="54"/>
      <c r="D159" s="54"/>
      <c r="E159" s="54"/>
      <c r="F159" s="3"/>
      <c r="G159" s="3"/>
    </row>
    <row r="160" spans="2:7" x14ac:dyDescent="0.2">
      <c r="B160" s="3"/>
      <c r="C160" s="54"/>
      <c r="D160" s="54"/>
      <c r="E160" s="54"/>
      <c r="F160" s="3"/>
      <c r="G160" s="3"/>
    </row>
    <row r="161" spans="2:7" x14ac:dyDescent="0.2">
      <c r="B161" s="3"/>
      <c r="C161" s="49" t="s">
        <v>159</v>
      </c>
      <c r="D161" s="49" t="s">
        <v>158</v>
      </c>
      <c r="E161" s="48" t="s">
        <v>160</v>
      </c>
      <c r="F161" s="48" t="s">
        <v>161</v>
      </c>
      <c r="G161" s="48" t="s">
        <v>162</v>
      </c>
    </row>
    <row r="162" spans="2:7" x14ac:dyDescent="0.2">
      <c r="B162" s="3"/>
      <c r="C162" s="33">
        <f>COUNTA(C164:C167)</f>
        <v>2</v>
      </c>
      <c r="D162" s="33">
        <f>COUNTA(D164:D167)</f>
        <v>0</v>
      </c>
      <c r="E162" s="33">
        <f>COUNTA(E164:E167)</f>
        <v>0</v>
      </c>
      <c r="F162" s="33">
        <f>COUNTA(F164:F167)</f>
        <v>2</v>
      </c>
      <c r="G162" s="33">
        <f>COUNTA(G164:G167)</f>
        <v>0</v>
      </c>
    </row>
    <row r="163" spans="2:7" x14ac:dyDescent="0.2">
      <c r="B163" s="3"/>
      <c r="C163" s="54"/>
      <c r="D163" s="54"/>
      <c r="E163" s="54"/>
      <c r="F163" s="3"/>
      <c r="G163" s="3"/>
    </row>
    <row r="164" spans="2:7" x14ac:dyDescent="0.2">
      <c r="B164" s="37" t="s">
        <v>122</v>
      </c>
      <c r="C164" s="296" t="s">
        <v>417</v>
      </c>
      <c r="D164" s="278"/>
      <c r="E164" s="278"/>
      <c r="F164" s="278"/>
      <c r="G164" s="278"/>
    </row>
    <row r="165" spans="2:7" x14ac:dyDescent="0.2">
      <c r="B165" s="37" t="s">
        <v>123</v>
      </c>
      <c r="C165" s="278"/>
      <c r="D165" s="278"/>
      <c r="E165" s="278"/>
      <c r="F165" s="296" t="s">
        <v>417</v>
      </c>
      <c r="G165" s="278"/>
    </row>
    <row r="166" spans="2:7" x14ac:dyDescent="0.2">
      <c r="B166" s="37" t="s">
        <v>124</v>
      </c>
      <c r="C166" s="278"/>
      <c r="D166" s="278"/>
      <c r="E166" s="278"/>
      <c r="F166" s="296" t="s">
        <v>417</v>
      </c>
      <c r="G166" s="278"/>
    </row>
    <row r="167" spans="2:7" x14ac:dyDescent="0.2">
      <c r="B167" s="37" t="s">
        <v>125</v>
      </c>
      <c r="C167" s="296" t="s">
        <v>417</v>
      </c>
      <c r="D167" s="278"/>
      <c r="E167" s="278"/>
      <c r="F167" s="278"/>
      <c r="G167" s="278"/>
    </row>
    <row r="168" spans="2:7" x14ac:dyDescent="0.2">
      <c r="B168" s="3"/>
      <c r="C168" s="54"/>
      <c r="D168" s="54"/>
      <c r="E168" s="54"/>
      <c r="F168" s="3"/>
      <c r="G168" s="3"/>
    </row>
    <row r="169" spans="2:7" x14ac:dyDescent="0.2">
      <c r="B169" s="3"/>
      <c r="C169" s="54"/>
      <c r="D169" s="54"/>
      <c r="E169" s="54"/>
      <c r="F169" s="3"/>
      <c r="G169" s="3"/>
    </row>
    <row r="170" spans="2:7" x14ac:dyDescent="0.2">
      <c r="B170" s="3"/>
      <c r="C170" s="54"/>
      <c r="D170" s="54"/>
      <c r="E170" s="54"/>
      <c r="F170" s="3"/>
      <c r="G170" s="3"/>
    </row>
    <row r="171" spans="2:7" x14ac:dyDescent="0.2">
      <c r="B171" s="15" t="s">
        <v>126</v>
      </c>
      <c r="C171" s="54"/>
      <c r="D171" s="54"/>
      <c r="E171" s="54"/>
      <c r="F171" s="3"/>
      <c r="G171" s="3"/>
    </row>
    <row r="172" spans="2:7" x14ac:dyDescent="0.2">
      <c r="B172" s="3"/>
      <c r="C172" s="54"/>
      <c r="D172" s="54"/>
      <c r="E172" s="54"/>
      <c r="F172" s="3"/>
      <c r="G172" s="3"/>
    </row>
    <row r="173" spans="2:7" x14ac:dyDescent="0.2">
      <c r="B173" s="3"/>
      <c r="C173" s="49" t="s">
        <v>159</v>
      </c>
      <c r="D173" s="49" t="s">
        <v>158</v>
      </c>
      <c r="E173" s="48" t="s">
        <v>160</v>
      </c>
      <c r="F173" s="48" t="s">
        <v>161</v>
      </c>
      <c r="G173" s="48" t="s">
        <v>162</v>
      </c>
    </row>
    <row r="174" spans="2:7" x14ac:dyDescent="0.2">
      <c r="B174" s="3"/>
      <c r="C174" s="33">
        <f>COUNTA(C176:C200)</f>
        <v>6</v>
      </c>
      <c r="D174" s="33">
        <f>COUNTA(D176:D200)</f>
        <v>0</v>
      </c>
      <c r="E174" s="33">
        <f>COUNTA(E176:E200)</f>
        <v>2</v>
      </c>
      <c r="F174" s="33">
        <f>COUNTA(F176:F200)</f>
        <v>12</v>
      </c>
      <c r="G174" s="33">
        <f>COUNTA(G176:G200)</f>
        <v>5</v>
      </c>
    </row>
    <row r="175" spans="2:7" x14ac:dyDescent="0.2">
      <c r="B175" s="3"/>
      <c r="C175" s="54"/>
      <c r="D175" s="54"/>
      <c r="E175" s="54"/>
      <c r="F175" s="3"/>
      <c r="G175" s="3"/>
    </row>
    <row r="176" spans="2:7" x14ac:dyDescent="0.2">
      <c r="B176" s="37" t="s">
        <v>128</v>
      </c>
      <c r="C176" s="296"/>
      <c r="D176" s="278"/>
      <c r="E176" s="278"/>
      <c r="F176" s="296" t="s">
        <v>417</v>
      </c>
      <c r="G176" s="278"/>
    </row>
    <row r="177" spans="2:7" x14ac:dyDescent="0.2">
      <c r="B177" s="37" t="s">
        <v>129</v>
      </c>
      <c r="C177" s="296" t="s">
        <v>417</v>
      </c>
      <c r="D177" s="278"/>
      <c r="E177" s="278"/>
      <c r="F177" s="278"/>
      <c r="G177" s="278"/>
    </row>
    <row r="178" spans="2:7" x14ac:dyDescent="0.2">
      <c r="B178" s="37" t="s">
        <v>130</v>
      </c>
      <c r="C178" s="278"/>
      <c r="D178" s="278"/>
      <c r="E178" s="278"/>
      <c r="F178" s="296" t="s">
        <v>417</v>
      </c>
      <c r="G178" s="278"/>
    </row>
    <row r="179" spans="2:7" x14ac:dyDescent="0.2">
      <c r="B179" s="37" t="s">
        <v>131</v>
      </c>
      <c r="C179" s="278"/>
      <c r="D179" s="278"/>
      <c r="E179" s="278"/>
      <c r="F179" s="278"/>
      <c r="G179" s="296" t="s">
        <v>417</v>
      </c>
    </row>
    <row r="180" spans="2:7" x14ac:dyDescent="0.2">
      <c r="B180" s="37" t="s">
        <v>132</v>
      </c>
      <c r="C180" s="278"/>
      <c r="D180" s="278"/>
      <c r="E180" s="278"/>
      <c r="F180" s="296" t="s">
        <v>417</v>
      </c>
      <c r="G180" s="278"/>
    </row>
    <row r="181" spans="2:7" x14ac:dyDescent="0.2">
      <c r="B181" s="37" t="s">
        <v>133</v>
      </c>
      <c r="C181" s="278"/>
      <c r="D181" s="278"/>
      <c r="E181" s="278"/>
      <c r="F181" s="278"/>
      <c r="G181" s="296" t="s">
        <v>417</v>
      </c>
    </row>
    <row r="182" spans="2:7" x14ac:dyDescent="0.2">
      <c r="B182" s="37" t="s">
        <v>134</v>
      </c>
      <c r="C182" s="278"/>
      <c r="D182" s="278"/>
      <c r="E182" s="278"/>
      <c r="F182" s="296" t="s">
        <v>417</v>
      </c>
      <c r="G182" s="278"/>
    </row>
    <row r="183" spans="2:7" x14ac:dyDescent="0.2">
      <c r="B183" s="37" t="s">
        <v>135</v>
      </c>
      <c r="C183" s="278"/>
      <c r="D183" s="278"/>
      <c r="E183" s="278"/>
      <c r="F183" s="296" t="s">
        <v>417</v>
      </c>
      <c r="G183" s="278"/>
    </row>
    <row r="184" spans="2:7" x14ac:dyDescent="0.2">
      <c r="B184" s="37" t="s">
        <v>545</v>
      </c>
      <c r="C184" s="278"/>
      <c r="D184" s="278"/>
      <c r="E184" s="278"/>
      <c r="F184" s="296" t="s">
        <v>417</v>
      </c>
      <c r="G184" s="278"/>
    </row>
    <row r="185" spans="2:7" x14ac:dyDescent="0.2">
      <c r="B185" s="37" t="s">
        <v>136</v>
      </c>
      <c r="C185" s="278"/>
      <c r="D185" s="278"/>
      <c r="E185" s="278"/>
      <c r="F185" s="296" t="s">
        <v>417</v>
      </c>
      <c r="G185" s="278"/>
    </row>
    <row r="186" spans="2:7" x14ac:dyDescent="0.2">
      <c r="B186" s="37" t="s">
        <v>137</v>
      </c>
      <c r="D186" s="278"/>
      <c r="E186" s="296" t="s">
        <v>417</v>
      </c>
      <c r="F186" s="278"/>
      <c r="G186" s="278"/>
    </row>
    <row r="187" spans="2:7" x14ac:dyDescent="0.2">
      <c r="B187" s="37" t="s">
        <v>138</v>
      </c>
      <c r="C187" s="278"/>
      <c r="D187" s="278"/>
      <c r="E187" s="296" t="s">
        <v>417</v>
      </c>
      <c r="F187" s="278"/>
      <c r="G187" s="278"/>
    </row>
    <row r="188" spans="2:7" x14ac:dyDescent="0.2">
      <c r="B188" s="37" t="s">
        <v>139</v>
      </c>
      <c r="C188" s="296" t="s">
        <v>417</v>
      </c>
      <c r="D188" s="278"/>
      <c r="E188" s="278"/>
      <c r="F188" s="278"/>
      <c r="G188" s="278"/>
    </row>
    <row r="189" spans="2:7" x14ac:dyDescent="0.2">
      <c r="B189" s="37" t="s">
        <v>539</v>
      </c>
      <c r="C189" s="296" t="s">
        <v>417</v>
      </c>
      <c r="D189" s="278"/>
      <c r="E189" s="278"/>
      <c r="F189" s="278"/>
      <c r="G189" s="278"/>
    </row>
    <row r="190" spans="2:7" x14ac:dyDescent="0.2">
      <c r="B190" s="37" t="s">
        <v>140</v>
      </c>
      <c r="C190" s="296" t="s">
        <v>417</v>
      </c>
      <c r="D190" s="278"/>
      <c r="E190" s="278"/>
      <c r="F190" s="278"/>
      <c r="G190" s="278"/>
    </row>
    <row r="191" spans="2:7" x14ac:dyDescent="0.2">
      <c r="B191" s="37" t="s">
        <v>141</v>
      </c>
      <c r="C191" s="278"/>
      <c r="D191" s="278"/>
      <c r="E191" s="278"/>
      <c r="F191" s="278"/>
      <c r="G191" s="296" t="s">
        <v>417</v>
      </c>
    </row>
    <row r="192" spans="2:7" x14ac:dyDescent="0.2">
      <c r="B192" s="37" t="s">
        <v>142</v>
      </c>
      <c r="C192" s="296" t="s">
        <v>417</v>
      </c>
      <c r="D192" s="278"/>
      <c r="E192" s="278"/>
      <c r="F192" s="278"/>
      <c r="G192" s="278"/>
    </row>
    <row r="193" spans="2:7" x14ac:dyDescent="0.2">
      <c r="B193" s="37" t="s">
        <v>143</v>
      </c>
      <c r="C193" s="296"/>
      <c r="D193" s="278"/>
      <c r="E193" s="278"/>
      <c r="F193" s="296" t="s">
        <v>417</v>
      </c>
      <c r="G193" s="278"/>
    </row>
    <row r="194" spans="2:7" x14ac:dyDescent="0.2">
      <c r="B194" s="37" t="s">
        <v>561</v>
      </c>
      <c r="C194" s="296"/>
      <c r="D194" s="278"/>
      <c r="E194" s="278"/>
      <c r="F194" s="296" t="s">
        <v>417</v>
      </c>
      <c r="G194" s="278"/>
    </row>
    <row r="195" spans="2:7" x14ac:dyDescent="0.2">
      <c r="B195" s="37" t="s">
        <v>562</v>
      </c>
      <c r="C195" s="296" t="s">
        <v>417</v>
      </c>
      <c r="D195" s="278"/>
      <c r="E195" s="278"/>
      <c r="F195" s="296"/>
      <c r="G195" s="278"/>
    </row>
    <row r="196" spans="2:7" x14ac:dyDescent="0.2">
      <c r="B196" s="37" t="s">
        <v>144</v>
      </c>
      <c r="C196" s="278"/>
      <c r="D196" s="278"/>
      <c r="E196" s="278"/>
      <c r="F196" s="296" t="s">
        <v>417</v>
      </c>
      <c r="G196" s="278"/>
    </row>
    <row r="197" spans="2:7" x14ac:dyDescent="0.2">
      <c r="B197" s="37" t="s">
        <v>145</v>
      </c>
      <c r="C197" s="278"/>
      <c r="D197" s="278"/>
      <c r="E197" s="278"/>
      <c r="F197" s="296" t="s">
        <v>417</v>
      </c>
      <c r="G197" s="278"/>
    </row>
    <row r="198" spans="2:7" x14ac:dyDescent="0.2">
      <c r="B198" s="37" t="s">
        <v>546</v>
      </c>
      <c r="C198" s="278"/>
      <c r="D198" s="278"/>
      <c r="E198" s="278"/>
      <c r="F198" s="278"/>
      <c r="G198" s="296" t="s">
        <v>417</v>
      </c>
    </row>
    <row r="199" spans="2:7" x14ac:dyDescent="0.2">
      <c r="B199" s="37" t="s">
        <v>147</v>
      </c>
      <c r="C199" s="278"/>
      <c r="D199" s="278"/>
      <c r="E199" s="278"/>
      <c r="F199" s="296"/>
      <c r="G199" s="296" t="s">
        <v>417</v>
      </c>
    </row>
    <row r="200" spans="2:7" x14ac:dyDescent="0.2">
      <c r="B200" s="37" t="s">
        <v>148</v>
      </c>
      <c r="C200" s="278"/>
      <c r="D200" s="278"/>
      <c r="E200" s="278"/>
      <c r="F200" s="296" t="s">
        <v>417</v>
      </c>
      <c r="G200" s="278"/>
    </row>
    <row r="201" spans="2:7" x14ac:dyDescent="0.2">
      <c r="B201" s="3"/>
      <c r="C201" s="58"/>
      <c r="D201" s="58"/>
      <c r="E201" s="58"/>
      <c r="F201" s="58"/>
      <c r="G201" s="58"/>
    </row>
    <row r="202" spans="2:7" x14ac:dyDescent="0.2">
      <c r="B202" s="3"/>
      <c r="C202" s="54"/>
      <c r="D202" s="54"/>
      <c r="E202" s="54"/>
      <c r="F202" s="3"/>
      <c r="G202" s="3"/>
    </row>
    <row r="203" spans="2:7" x14ac:dyDescent="0.2">
      <c r="B203" s="15" t="s">
        <v>149</v>
      </c>
      <c r="C203" s="54"/>
      <c r="D203" s="54"/>
      <c r="E203" s="54"/>
      <c r="F203" s="3"/>
      <c r="G203" s="3"/>
    </row>
    <row r="204" spans="2:7" x14ac:dyDescent="0.2">
      <c r="B204" s="3"/>
      <c r="C204" s="54"/>
      <c r="D204" s="54"/>
      <c r="E204" s="54"/>
      <c r="F204" s="3"/>
      <c r="G204" s="3"/>
    </row>
    <row r="205" spans="2:7" x14ac:dyDescent="0.2">
      <c r="B205" s="3"/>
      <c r="C205" s="49" t="s">
        <v>159</v>
      </c>
      <c r="D205" s="49" t="s">
        <v>158</v>
      </c>
      <c r="E205" s="48" t="s">
        <v>160</v>
      </c>
      <c r="F205" s="48" t="s">
        <v>161</v>
      </c>
      <c r="G205" s="48" t="s">
        <v>162</v>
      </c>
    </row>
    <row r="206" spans="2:7" x14ac:dyDescent="0.2">
      <c r="B206" s="3"/>
      <c r="C206" s="33">
        <f>COUNTA(C208)</f>
        <v>0</v>
      </c>
      <c r="D206" s="33">
        <f>COUNTA(D208)</f>
        <v>0</v>
      </c>
      <c r="E206" s="33">
        <f>COUNTA(E208)</f>
        <v>1</v>
      </c>
      <c r="F206" s="33">
        <f>COUNTA(F208)</f>
        <v>0</v>
      </c>
      <c r="G206" s="33">
        <f>COUNTA(G208)</f>
        <v>0</v>
      </c>
    </row>
    <row r="207" spans="2:7" x14ac:dyDescent="0.2">
      <c r="B207" s="3"/>
      <c r="C207" s="54"/>
      <c r="D207" s="54"/>
      <c r="E207" s="54"/>
      <c r="F207" s="3"/>
      <c r="G207" s="3"/>
    </row>
    <row r="208" spans="2:7" x14ac:dyDescent="0.2">
      <c r="B208" s="37" t="s">
        <v>150</v>
      </c>
      <c r="C208" s="291"/>
      <c r="D208" s="278"/>
      <c r="E208" s="296" t="s">
        <v>417</v>
      </c>
      <c r="F208" s="291"/>
      <c r="G208" s="291"/>
    </row>
    <row r="209" spans="2:9" x14ac:dyDescent="0.2">
      <c r="B209" s="3"/>
      <c r="C209" s="54"/>
      <c r="D209" s="54"/>
      <c r="E209" s="54"/>
      <c r="F209" s="3"/>
      <c r="G209" s="3"/>
    </row>
    <row r="210" spans="2:9" x14ac:dyDescent="0.2">
      <c r="C210" s="54"/>
      <c r="D210" s="54"/>
      <c r="E210" s="54"/>
      <c r="F210" s="3"/>
      <c r="G210" s="3"/>
    </row>
    <row r="211" spans="2:9" ht="15" x14ac:dyDescent="0.25">
      <c r="B211" s="16" t="s">
        <v>483</v>
      </c>
      <c r="C211" s="27"/>
      <c r="D211" s="27"/>
      <c r="E211" s="27"/>
      <c r="F211" s="6"/>
      <c r="G211" s="55"/>
      <c r="H211" s="5"/>
      <c r="I211" s="5"/>
    </row>
    <row r="212" spans="2:9" x14ac:dyDescent="0.2">
      <c r="C212" s="54"/>
      <c r="D212" s="54"/>
      <c r="E212" s="54"/>
      <c r="F212" s="3"/>
      <c r="G212" s="3"/>
    </row>
    <row r="213" spans="2:9" x14ac:dyDescent="0.2">
      <c r="C213" s="54"/>
      <c r="D213" s="54"/>
      <c r="E213" s="54"/>
      <c r="F213" s="3"/>
      <c r="G213" s="3"/>
    </row>
    <row r="214" spans="2:9" x14ac:dyDescent="0.2">
      <c r="C214" s="54"/>
      <c r="D214" s="54"/>
      <c r="E214" s="54"/>
      <c r="F214" s="3"/>
      <c r="G214" s="3"/>
    </row>
    <row r="215" spans="2:9" x14ac:dyDescent="0.2">
      <c r="C215" s="54"/>
      <c r="D215" s="54"/>
      <c r="E215" s="54"/>
      <c r="F215" s="3"/>
      <c r="G215" s="3"/>
    </row>
    <row r="216" spans="2:9" x14ac:dyDescent="0.2">
      <c r="C216" s="54"/>
      <c r="D216" s="54"/>
      <c r="E216" s="54"/>
      <c r="F216" s="3"/>
      <c r="G216" s="3"/>
    </row>
    <row r="217" spans="2:9" x14ac:dyDescent="0.2">
      <c r="C217" s="54"/>
      <c r="D217" s="54"/>
      <c r="E217" s="54"/>
      <c r="F217" s="3"/>
      <c r="G217" s="3"/>
    </row>
    <row r="218" spans="2:9" x14ac:dyDescent="0.2">
      <c r="C218" s="54"/>
      <c r="D218" s="54"/>
      <c r="E218" s="54"/>
      <c r="F218" s="3"/>
      <c r="G218" s="3"/>
    </row>
    <row r="219" spans="2:9" x14ac:dyDescent="0.2">
      <c r="C219" s="54"/>
      <c r="D219" s="54"/>
      <c r="E219" s="54"/>
      <c r="F219" s="3"/>
      <c r="G219" s="3"/>
    </row>
    <row r="220" spans="2:9" x14ac:dyDescent="0.2">
      <c r="C220" s="54"/>
      <c r="D220" s="54"/>
      <c r="E220" s="54"/>
      <c r="F220" s="3"/>
      <c r="G220" s="3"/>
    </row>
    <row r="221" spans="2:9" x14ac:dyDescent="0.2">
      <c r="C221" s="54"/>
      <c r="D221" s="54"/>
      <c r="E221" s="54"/>
      <c r="F221" s="3"/>
      <c r="G221" s="3"/>
    </row>
    <row r="222" spans="2:9" x14ac:dyDescent="0.2">
      <c r="C222" s="54"/>
      <c r="D222" s="54"/>
      <c r="E222" s="54"/>
      <c r="F222" s="3"/>
      <c r="G222" s="3"/>
    </row>
    <row r="223" spans="2:9" x14ac:dyDescent="0.2">
      <c r="C223" s="54"/>
      <c r="D223" s="54"/>
      <c r="E223" s="54"/>
      <c r="F223" s="3"/>
      <c r="G223" s="3"/>
    </row>
    <row r="224" spans="2:9" x14ac:dyDescent="0.2">
      <c r="C224" s="54"/>
      <c r="D224" s="54"/>
      <c r="E224" s="54"/>
      <c r="F224" s="3"/>
      <c r="G224" s="3"/>
    </row>
    <row r="225" spans="3:7" x14ac:dyDescent="0.2">
      <c r="C225" s="54"/>
      <c r="D225" s="54"/>
      <c r="E225" s="54"/>
      <c r="F225" s="3"/>
      <c r="G225" s="3"/>
    </row>
    <row r="226" spans="3:7" x14ac:dyDescent="0.2">
      <c r="C226" s="54"/>
      <c r="D226" s="54"/>
      <c r="E226" s="54"/>
      <c r="F226" s="3"/>
      <c r="G226" s="3"/>
    </row>
    <row r="227" spans="3:7" x14ac:dyDescent="0.2">
      <c r="C227" s="54"/>
      <c r="D227" s="54"/>
      <c r="E227" s="54"/>
      <c r="F227" s="3"/>
      <c r="G227" s="3"/>
    </row>
    <row r="228" spans="3:7" x14ac:dyDescent="0.2">
      <c r="C228" s="54"/>
      <c r="D228" s="54"/>
      <c r="E228" s="54"/>
      <c r="F228" s="3"/>
      <c r="G228" s="3"/>
    </row>
    <row r="229" spans="3:7" x14ac:dyDescent="0.2">
      <c r="C229" s="54"/>
      <c r="D229" s="54"/>
      <c r="E229" s="54"/>
      <c r="F229" s="3"/>
      <c r="G229" s="3"/>
    </row>
    <row r="230" spans="3:7" x14ac:dyDescent="0.2">
      <c r="C230" s="54"/>
      <c r="D230" s="54"/>
      <c r="E230" s="54"/>
      <c r="F230" s="3"/>
      <c r="G230" s="3"/>
    </row>
    <row r="231" spans="3:7" x14ac:dyDescent="0.2">
      <c r="C231" s="54"/>
      <c r="D231" s="54"/>
      <c r="E231" s="54"/>
      <c r="F231" s="3"/>
      <c r="G231" s="3"/>
    </row>
    <row r="232" spans="3:7" x14ac:dyDescent="0.2">
      <c r="C232" s="54"/>
      <c r="D232" s="54"/>
      <c r="E232" s="54"/>
      <c r="F232" s="3"/>
      <c r="G232" s="3"/>
    </row>
    <row r="233" spans="3:7" x14ac:dyDescent="0.2">
      <c r="C233" s="54"/>
      <c r="D233" s="54"/>
      <c r="E233" s="54"/>
      <c r="F233" s="3"/>
      <c r="G233" s="3"/>
    </row>
    <row r="234" spans="3:7" x14ac:dyDescent="0.2">
      <c r="C234" s="54"/>
      <c r="D234" s="54"/>
      <c r="E234" s="54"/>
      <c r="F234" s="3"/>
      <c r="G234" s="3"/>
    </row>
    <row r="235" spans="3:7" x14ac:dyDescent="0.2">
      <c r="C235" s="54"/>
      <c r="D235" s="54"/>
      <c r="E235" s="54"/>
      <c r="F235" s="3"/>
      <c r="G235" s="3"/>
    </row>
    <row r="236" spans="3:7" x14ac:dyDescent="0.2">
      <c r="C236" s="54"/>
      <c r="D236" s="54"/>
      <c r="E236" s="54"/>
      <c r="F236" s="3"/>
      <c r="G236" s="3"/>
    </row>
    <row r="237" spans="3:7" x14ac:dyDescent="0.2">
      <c r="C237" s="54"/>
      <c r="D237" s="54"/>
      <c r="E237" s="54"/>
      <c r="F237" s="3"/>
      <c r="G237" s="3"/>
    </row>
    <row r="238" spans="3:7" x14ac:dyDescent="0.2">
      <c r="C238" s="54"/>
      <c r="D238" s="54"/>
      <c r="E238" s="54"/>
      <c r="F238" s="3"/>
      <c r="G238" s="3"/>
    </row>
    <row r="239" spans="3:7" x14ac:dyDescent="0.2">
      <c r="C239" s="54"/>
      <c r="D239" s="54"/>
      <c r="E239" s="54"/>
      <c r="F239" s="3"/>
      <c r="G239" s="3"/>
    </row>
    <row r="240" spans="3:7" x14ac:dyDescent="0.2">
      <c r="C240" s="54"/>
      <c r="D240" s="54"/>
      <c r="E240" s="54"/>
      <c r="F240" s="3"/>
      <c r="G240" s="3"/>
    </row>
    <row r="241" spans="3:7" x14ac:dyDescent="0.2">
      <c r="C241" s="54"/>
      <c r="D241" s="54"/>
      <c r="E241" s="54"/>
      <c r="F241" s="3"/>
      <c r="G241" s="3"/>
    </row>
    <row r="242" spans="3:7" x14ac:dyDescent="0.2">
      <c r="C242" s="54"/>
      <c r="D242" s="54"/>
      <c r="E242" s="54"/>
      <c r="F242" s="3"/>
      <c r="G242" s="3"/>
    </row>
    <row r="243" spans="3:7" x14ac:dyDescent="0.2">
      <c r="C243" s="54"/>
      <c r="D243" s="54"/>
      <c r="E243" s="54"/>
      <c r="F243" s="3"/>
      <c r="G243" s="3"/>
    </row>
    <row r="244" spans="3:7" x14ac:dyDescent="0.2">
      <c r="C244" s="54"/>
      <c r="D244" s="54"/>
      <c r="E244" s="54"/>
      <c r="F244" s="3"/>
      <c r="G244" s="3"/>
    </row>
    <row r="245" spans="3:7" x14ac:dyDescent="0.2">
      <c r="C245" s="54"/>
      <c r="D245" s="54"/>
      <c r="E245" s="54"/>
      <c r="F245" s="3"/>
      <c r="G245" s="3"/>
    </row>
    <row r="246" spans="3:7" x14ac:dyDescent="0.2">
      <c r="C246" s="54"/>
      <c r="D246" s="54"/>
      <c r="E246" s="54"/>
      <c r="F246" s="3"/>
      <c r="G246" s="3"/>
    </row>
    <row r="247" spans="3:7" x14ac:dyDescent="0.2">
      <c r="C247" s="54"/>
      <c r="D247" s="54"/>
      <c r="E247" s="54"/>
      <c r="F247" s="3"/>
      <c r="G247" s="3"/>
    </row>
    <row r="248" spans="3:7" x14ac:dyDescent="0.2">
      <c r="C248" s="54"/>
      <c r="D248" s="54"/>
      <c r="E248" s="54"/>
      <c r="F248" s="3"/>
      <c r="G248" s="3"/>
    </row>
    <row r="249" spans="3:7" x14ac:dyDescent="0.2">
      <c r="C249" s="54"/>
      <c r="D249" s="54"/>
      <c r="E249" s="54"/>
      <c r="F249" s="3"/>
      <c r="G249" s="3"/>
    </row>
    <row r="250" spans="3:7" x14ac:dyDescent="0.2">
      <c r="C250" s="54"/>
      <c r="D250" s="54"/>
      <c r="E250" s="54"/>
      <c r="F250" s="3"/>
      <c r="G250" s="3"/>
    </row>
    <row r="251" spans="3:7" x14ac:dyDescent="0.2">
      <c r="C251" s="54"/>
      <c r="D251" s="54"/>
      <c r="E251" s="54"/>
      <c r="F251" s="3"/>
      <c r="G251" s="3"/>
    </row>
    <row r="252" spans="3:7" x14ac:dyDescent="0.2">
      <c r="C252" s="54"/>
      <c r="D252" s="54"/>
      <c r="E252" s="54"/>
      <c r="F252" s="3"/>
      <c r="G252" s="3"/>
    </row>
    <row r="253" spans="3:7" x14ac:dyDescent="0.2">
      <c r="C253" s="54"/>
      <c r="D253" s="54"/>
      <c r="E253" s="54"/>
      <c r="F253" s="3"/>
      <c r="G253" s="3"/>
    </row>
    <row r="254" spans="3:7" x14ac:dyDescent="0.2">
      <c r="C254" s="54"/>
      <c r="D254" s="54"/>
      <c r="E254" s="54"/>
      <c r="F254" s="3"/>
      <c r="G254" s="3"/>
    </row>
    <row r="255" spans="3:7" x14ac:dyDescent="0.2">
      <c r="C255" s="54"/>
      <c r="D255" s="54"/>
      <c r="E255" s="54"/>
      <c r="F255" s="3"/>
      <c r="G255" s="3"/>
    </row>
    <row r="256" spans="3:7" x14ac:dyDescent="0.2">
      <c r="C256" s="54"/>
      <c r="D256" s="54"/>
      <c r="E256" s="54"/>
      <c r="F256" s="3"/>
      <c r="G256" s="3"/>
    </row>
    <row r="257" spans="3:7" x14ac:dyDescent="0.2">
      <c r="C257" s="54"/>
      <c r="D257" s="54"/>
      <c r="E257" s="54"/>
      <c r="F257" s="3"/>
      <c r="G257" s="3"/>
    </row>
    <row r="258" spans="3:7" x14ac:dyDescent="0.2">
      <c r="C258" s="54"/>
      <c r="D258" s="54"/>
      <c r="E258" s="54"/>
      <c r="F258" s="3"/>
      <c r="G258" s="3"/>
    </row>
    <row r="259" spans="3:7" x14ac:dyDescent="0.2">
      <c r="C259" s="54"/>
      <c r="D259" s="54"/>
      <c r="E259" s="54"/>
      <c r="F259" s="3"/>
      <c r="G259" s="3"/>
    </row>
    <row r="260" spans="3:7" x14ac:dyDescent="0.2">
      <c r="C260" s="54"/>
      <c r="D260" s="54"/>
      <c r="E260" s="54"/>
      <c r="F260" s="3"/>
      <c r="G260" s="3"/>
    </row>
    <row r="261" spans="3:7" x14ac:dyDescent="0.2">
      <c r="C261" s="54"/>
      <c r="D261" s="54"/>
      <c r="E261" s="54"/>
      <c r="F261" s="3"/>
      <c r="G261" s="3"/>
    </row>
    <row r="262" spans="3:7" x14ac:dyDescent="0.2">
      <c r="C262" s="54"/>
      <c r="D262" s="54"/>
      <c r="E262" s="54"/>
      <c r="F262" s="3"/>
      <c r="G262" s="3"/>
    </row>
    <row r="263" spans="3:7" x14ac:dyDescent="0.2">
      <c r="C263" s="54"/>
      <c r="D263" s="54"/>
      <c r="E263" s="54"/>
      <c r="F263" s="3"/>
      <c r="G263" s="3"/>
    </row>
    <row r="264" spans="3:7" x14ac:dyDescent="0.2">
      <c r="C264" s="54"/>
      <c r="D264" s="54"/>
      <c r="E264" s="54"/>
      <c r="F264" s="3"/>
      <c r="G264" s="3"/>
    </row>
    <row r="265" spans="3:7" x14ac:dyDescent="0.2">
      <c r="C265" s="54"/>
      <c r="D265" s="54"/>
      <c r="E265" s="54"/>
      <c r="F265" s="3"/>
      <c r="G265" s="3"/>
    </row>
    <row r="266" spans="3:7" x14ac:dyDescent="0.2">
      <c r="C266" s="54"/>
      <c r="D266" s="54"/>
      <c r="E266" s="54"/>
      <c r="F266" s="3"/>
      <c r="G266" s="3"/>
    </row>
    <row r="267" spans="3:7" x14ac:dyDescent="0.2">
      <c r="C267" s="54"/>
      <c r="D267" s="54"/>
      <c r="E267" s="54"/>
      <c r="F267" s="3"/>
      <c r="G267" s="3"/>
    </row>
    <row r="268" spans="3:7" x14ac:dyDescent="0.2">
      <c r="C268" s="54"/>
      <c r="D268" s="54"/>
      <c r="E268" s="54"/>
      <c r="F268" s="3"/>
      <c r="G268" s="3"/>
    </row>
    <row r="269" spans="3:7" x14ac:dyDescent="0.2">
      <c r="C269" s="54"/>
      <c r="D269" s="54"/>
      <c r="E269" s="54"/>
      <c r="F269" s="3"/>
      <c r="G269" s="3"/>
    </row>
    <row r="270" spans="3:7" x14ac:dyDescent="0.2">
      <c r="C270" s="54"/>
      <c r="D270" s="54"/>
      <c r="E270" s="54"/>
      <c r="F270" s="3"/>
      <c r="G270" s="3"/>
    </row>
    <row r="271" spans="3:7" x14ac:dyDescent="0.2">
      <c r="C271" s="54"/>
      <c r="D271" s="54"/>
      <c r="E271" s="54"/>
      <c r="F271" s="3"/>
      <c r="G271" s="3"/>
    </row>
    <row r="272" spans="3:7" x14ac:dyDescent="0.2">
      <c r="C272" s="54"/>
      <c r="D272" s="54"/>
      <c r="E272" s="54"/>
      <c r="F272" s="3"/>
      <c r="G272" s="3"/>
    </row>
    <row r="273" spans="3:7" x14ac:dyDescent="0.2">
      <c r="C273" s="54"/>
      <c r="D273" s="54"/>
      <c r="E273" s="54"/>
      <c r="F273" s="3"/>
      <c r="G273" s="3"/>
    </row>
    <row r="274" spans="3:7" x14ac:dyDescent="0.2">
      <c r="C274" s="54"/>
      <c r="D274" s="54"/>
      <c r="E274" s="54"/>
      <c r="F274" s="3"/>
      <c r="G274" s="3"/>
    </row>
    <row r="275" spans="3:7" x14ac:dyDescent="0.2">
      <c r="C275" s="54"/>
      <c r="D275" s="54"/>
      <c r="E275" s="54"/>
      <c r="F275" s="3"/>
      <c r="G275" s="3"/>
    </row>
    <row r="276" spans="3:7" x14ac:dyDescent="0.2">
      <c r="C276" s="54"/>
      <c r="D276" s="54"/>
      <c r="E276" s="54"/>
      <c r="F276" s="3"/>
      <c r="G276" s="3"/>
    </row>
    <row r="277" spans="3:7" x14ac:dyDescent="0.2">
      <c r="C277" s="54"/>
      <c r="D277" s="54"/>
      <c r="E277" s="54"/>
      <c r="F277" s="3"/>
      <c r="G277" s="3"/>
    </row>
    <row r="278" spans="3:7" x14ac:dyDescent="0.2">
      <c r="C278" s="54"/>
      <c r="D278" s="54"/>
      <c r="E278" s="54"/>
      <c r="F278" s="3"/>
      <c r="G278" s="3"/>
    </row>
    <row r="279" spans="3:7" x14ac:dyDescent="0.2">
      <c r="C279" s="54"/>
      <c r="D279" s="54"/>
      <c r="E279" s="54"/>
      <c r="F279" s="3"/>
      <c r="G279" s="3"/>
    </row>
    <row r="280" spans="3:7" x14ac:dyDescent="0.2">
      <c r="C280" s="54"/>
      <c r="D280" s="54"/>
      <c r="E280" s="54"/>
      <c r="F280" s="3"/>
      <c r="G280" s="3"/>
    </row>
    <row r="281" spans="3:7" x14ac:dyDescent="0.2">
      <c r="C281" s="54"/>
      <c r="D281" s="54"/>
      <c r="E281" s="54"/>
      <c r="F281" s="3"/>
      <c r="G281" s="3"/>
    </row>
    <row r="282" spans="3:7" x14ac:dyDescent="0.2">
      <c r="C282" s="54"/>
      <c r="D282" s="54"/>
      <c r="E282" s="54"/>
      <c r="F282" s="3"/>
      <c r="G282" s="3"/>
    </row>
    <row r="283" spans="3:7" x14ac:dyDescent="0.2">
      <c r="C283" s="54"/>
      <c r="D283" s="54"/>
      <c r="E283" s="54"/>
      <c r="F283" s="3"/>
      <c r="G283" s="3"/>
    </row>
    <row r="284" spans="3:7" x14ac:dyDescent="0.2">
      <c r="C284" s="54"/>
      <c r="D284" s="54"/>
      <c r="E284" s="54"/>
      <c r="F284" s="3"/>
      <c r="G284" s="3"/>
    </row>
    <row r="285" spans="3:7" x14ac:dyDescent="0.2">
      <c r="C285" s="54"/>
      <c r="D285" s="54"/>
      <c r="E285" s="54"/>
      <c r="F285" s="3"/>
      <c r="G285" s="3"/>
    </row>
    <row r="286" spans="3:7" x14ac:dyDescent="0.2">
      <c r="C286" s="54"/>
      <c r="D286" s="54"/>
      <c r="E286" s="54"/>
      <c r="F286" s="3"/>
      <c r="G286" s="3"/>
    </row>
    <row r="287" spans="3:7" x14ac:dyDescent="0.2">
      <c r="C287" s="54"/>
      <c r="D287" s="54"/>
      <c r="E287" s="54"/>
      <c r="F287" s="3"/>
      <c r="G287" s="3"/>
    </row>
    <row r="288" spans="3:7" x14ac:dyDescent="0.2">
      <c r="C288" s="54"/>
      <c r="D288" s="54"/>
      <c r="E288" s="54"/>
      <c r="F288" s="3"/>
      <c r="G288" s="3"/>
    </row>
    <row r="289" spans="3:7" x14ac:dyDescent="0.2">
      <c r="C289" s="54"/>
      <c r="D289" s="54"/>
      <c r="E289" s="54"/>
      <c r="F289" s="3"/>
      <c r="G289" s="3"/>
    </row>
    <row r="290" spans="3:7" x14ac:dyDescent="0.2">
      <c r="C290" s="54"/>
      <c r="D290" s="54"/>
      <c r="E290" s="54"/>
      <c r="F290" s="3"/>
      <c r="G290" s="3"/>
    </row>
    <row r="291" spans="3:7" x14ac:dyDescent="0.2">
      <c r="C291" s="54"/>
      <c r="D291" s="54"/>
      <c r="E291" s="54"/>
      <c r="F291" s="3"/>
      <c r="G291" s="3"/>
    </row>
    <row r="292" spans="3:7" x14ac:dyDescent="0.2">
      <c r="C292" s="54"/>
      <c r="D292" s="54"/>
      <c r="E292" s="54"/>
      <c r="F292" s="3"/>
      <c r="G292" s="3"/>
    </row>
    <row r="293" spans="3:7" x14ac:dyDescent="0.2">
      <c r="C293" s="54"/>
      <c r="D293" s="54"/>
      <c r="E293" s="54"/>
      <c r="F293" s="3"/>
      <c r="G293" s="3"/>
    </row>
    <row r="294" spans="3:7" x14ac:dyDescent="0.2">
      <c r="C294" s="54"/>
      <c r="D294" s="54"/>
      <c r="E294" s="54"/>
      <c r="F294" s="3"/>
      <c r="G294" s="3"/>
    </row>
    <row r="295" spans="3:7" x14ac:dyDescent="0.2">
      <c r="C295" s="54"/>
      <c r="D295" s="54"/>
      <c r="E295" s="54"/>
      <c r="F295" s="3"/>
      <c r="G295" s="3"/>
    </row>
    <row r="296" spans="3:7" x14ac:dyDescent="0.2">
      <c r="C296" s="54"/>
      <c r="D296" s="54"/>
      <c r="E296" s="54"/>
      <c r="F296" s="3"/>
      <c r="G296" s="3"/>
    </row>
    <row r="297" spans="3:7" x14ac:dyDescent="0.2">
      <c r="C297" s="54"/>
      <c r="D297" s="54"/>
      <c r="E297" s="54"/>
      <c r="F297" s="3"/>
      <c r="G297" s="3"/>
    </row>
    <row r="298" spans="3:7" x14ac:dyDescent="0.2">
      <c r="C298" s="54"/>
      <c r="D298" s="54"/>
      <c r="E298" s="54"/>
      <c r="F298" s="3"/>
      <c r="G298" s="3"/>
    </row>
    <row r="299" spans="3:7" x14ac:dyDescent="0.2">
      <c r="C299" s="54"/>
      <c r="D299" s="54"/>
      <c r="E299" s="54"/>
      <c r="F299" s="3"/>
      <c r="G299" s="3"/>
    </row>
    <row r="300" spans="3:7" x14ac:dyDescent="0.2">
      <c r="C300" s="54"/>
      <c r="D300" s="54"/>
      <c r="E300" s="54"/>
      <c r="F300" s="3"/>
      <c r="G300" s="3"/>
    </row>
    <row r="301" spans="3:7" x14ac:dyDescent="0.2">
      <c r="C301" s="54"/>
      <c r="D301" s="54"/>
      <c r="E301" s="54"/>
      <c r="F301" s="3"/>
      <c r="G301" s="3"/>
    </row>
    <row r="302" spans="3:7" x14ac:dyDescent="0.2">
      <c r="C302" s="54"/>
      <c r="D302" s="54"/>
      <c r="E302" s="54"/>
      <c r="F302" s="3"/>
      <c r="G302" s="3"/>
    </row>
    <row r="303" spans="3:7" x14ac:dyDescent="0.2">
      <c r="C303" s="54"/>
      <c r="D303" s="54"/>
      <c r="E303" s="54"/>
      <c r="F303" s="3"/>
      <c r="G303" s="3"/>
    </row>
    <row r="304" spans="3:7" x14ac:dyDescent="0.2">
      <c r="C304" s="54"/>
      <c r="D304" s="54"/>
      <c r="E304" s="54"/>
      <c r="F304" s="3"/>
      <c r="G304" s="3"/>
    </row>
    <row r="305" spans="3:7" x14ac:dyDescent="0.2">
      <c r="C305" s="54"/>
      <c r="D305" s="54"/>
      <c r="E305" s="54"/>
      <c r="F305" s="3"/>
      <c r="G305" s="3"/>
    </row>
    <row r="306" spans="3:7" x14ac:dyDescent="0.2">
      <c r="C306" s="54"/>
      <c r="D306" s="54"/>
      <c r="E306" s="54"/>
      <c r="F306" s="3"/>
      <c r="G306" s="3"/>
    </row>
    <row r="307" spans="3:7" x14ac:dyDescent="0.2">
      <c r="C307" s="54"/>
      <c r="D307" s="54"/>
      <c r="E307" s="54"/>
      <c r="F307" s="3"/>
      <c r="G307" s="3"/>
    </row>
    <row r="308" spans="3:7" x14ac:dyDescent="0.2">
      <c r="C308" s="54"/>
      <c r="D308" s="54"/>
      <c r="E308" s="54"/>
      <c r="F308" s="3"/>
      <c r="G308" s="3"/>
    </row>
    <row r="309" spans="3:7" x14ac:dyDescent="0.2">
      <c r="C309" s="54"/>
      <c r="D309" s="54"/>
      <c r="E309" s="54"/>
      <c r="F309" s="3"/>
      <c r="G309" s="3"/>
    </row>
    <row r="310" spans="3:7" x14ac:dyDescent="0.2">
      <c r="C310" s="54"/>
      <c r="D310" s="54"/>
      <c r="E310" s="54"/>
      <c r="F310" s="3"/>
      <c r="G310" s="3"/>
    </row>
    <row r="311" spans="3:7" x14ac:dyDescent="0.2">
      <c r="C311" s="54"/>
      <c r="D311" s="54"/>
      <c r="E311" s="54"/>
      <c r="F311" s="3"/>
      <c r="G311" s="3"/>
    </row>
    <row r="312" spans="3:7" x14ac:dyDescent="0.2">
      <c r="C312" s="54"/>
      <c r="D312" s="54"/>
      <c r="E312" s="54"/>
      <c r="F312" s="3"/>
      <c r="G312" s="3"/>
    </row>
    <row r="313" spans="3:7" x14ac:dyDescent="0.2">
      <c r="C313" s="54"/>
      <c r="D313" s="54"/>
      <c r="E313" s="54"/>
      <c r="F313" s="3"/>
      <c r="G313" s="3"/>
    </row>
    <row r="314" spans="3:7" x14ac:dyDescent="0.2">
      <c r="C314" s="54"/>
      <c r="D314" s="54"/>
      <c r="E314" s="54"/>
      <c r="F314" s="3"/>
      <c r="G314" s="3"/>
    </row>
    <row r="315" spans="3:7" x14ac:dyDescent="0.2">
      <c r="C315" s="54"/>
      <c r="D315" s="54"/>
      <c r="E315" s="54"/>
      <c r="F315" s="3"/>
      <c r="G315" s="3"/>
    </row>
    <row r="316" spans="3:7" x14ac:dyDescent="0.2">
      <c r="C316" s="54"/>
      <c r="D316" s="54"/>
      <c r="E316" s="54"/>
      <c r="F316" s="3"/>
      <c r="G316" s="3"/>
    </row>
    <row r="317" spans="3:7" x14ac:dyDescent="0.2">
      <c r="C317" s="54"/>
      <c r="D317" s="54"/>
      <c r="E317" s="54"/>
      <c r="F317" s="3"/>
      <c r="G317" s="3"/>
    </row>
    <row r="318" spans="3:7" x14ac:dyDescent="0.2">
      <c r="C318" s="54"/>
      <c r="D318" s="54"/>
      <c r="E318" s="54"/>
      <c r="F318" s="3"/>
      <c r="G318" s="3"/>
    </row>
    <row r="319" spans="3:7" x14ac:dyDescent="0.2">
      <c r="C319" s="54"/>
      <c r="D319" s="54"/>
      <c r="E319" s="54"/>
      <c r="F319" s="3"/>
      <c r="G319" s="3"/>
    </row>
    <row r="320" spans="3:7" x14ac:dyDescent="0.2">
      <c r="C320" s="54"/>
      <c r="D320" s="54"/>
      <c r="E320" s="54"/>
      <c r="F320" s="3"/>
      <c r="G320" s="3"/>
    </row>
    <row r="321" spans="3:7" x14ac:dyDescent="0.2">
      <c r="C321" s="54"/>
      <c r="D321" s="54"/>
      <c r="E321" s="54"/>
      <c r="F321" s="3"/>
      <c r="G321" s="3"/>
    </row>
    <row r="322" spans="3:7" x14ac:dyDescent="0.2">
      <c r="C322" s="54"/>
      <c r="D322" s="54"/>
      <c r="E322" s="54"/>
      <c r="F322" s="3"/>
      <c r="G322" s="3"/>
    </row>
    <row r="323" spans="3:7" x14ac:dyDescent="0.2">
      <c r="C323" s="54"/>
      <c r="D323" s="54"/>
      <c r="E323" s="54"/>
      <c r="F323" s="3"/>
      <c r="G323" s="3"/>
    </row>
    <row r="324" spans="3:7" x14ac:dyDescent="0.2">
      <c r="C324" s="54"/>
      <c r="D324" s="54"/>
      <c r="E324" s="54"/>
      <c r="F324" s="3"/>
      <c r="G324" s="3"/>
    </row>
    <row r="325" spans="3:7" x14ac:dyDescent="0.2">
      <c r="C325" s="54"/>
      <c r="D325" s="54"/>
      <c r="E325" s="54"/>
      <c r="F325" s="3"/>
      <c r="G325" s="3"/>
    </row>
    <row r="326" spans="3:7" x14ac:dyDescent="0.2">
      <c r="C326" s="54"/>
      <c r="D326" s="54"/>
      <c r="E326" s="54"/>
      <c r="F326" s="3"/>
      <c r="G326" s="3"/>
    </row>
    <row r="327" spans="3:7" x14ac:dyDescent="0.2">
      <c r="C327" s="54"/>
      <c r="D327" s="54"/>
      <c r="E327" s="54"/>
      <c r="F327" s="3"/>
      <c r="G327" s="3"/>
    </row>
    <row r="328" spans="3:7" x14ac:dyDescent="0.2">
      <c r="C328" s="54"/>
      <c r="D328" s="54"/>
      <c r="E328" s="54"/>
      <c r="F328" s="3"/>
      <c r="G328" s="3"/>
    </row>
    <row r="329" spans="3:7" x14ac:dyDescent="0.2">
      <c r="C329" s="54"/>
      <c r="D329" s="54"/>
      <c r="E329" s="54"/>
      <c r="F329" s="3"/>
      <c r="G329" s="3"/>
    </row>
    <row r="330" spans="3:7" x14ac:dyDescent="0.2">
      <c r="C330" s="54"/>
      <c r="D330" s="54"/>
      <c r="E330" s="54"/>
      <c r="F330" s="3"/>
      <c r="G330" s="3"/>
    </row>
    <row r="331" spans="3:7" x14ac:dyDescent="0.2">
      <c r="C331" s="54"/>
      <c r="D331" s="54"/>
      <c r="E331" s="54"/>
      <c r="F331" s="3"/>
      <c r="G331" s="3"/>
    </row>
    <row r="332" spans="3:7" x14ac:dyDescent="0.2">
      <c r="C332" s="54"/>
      <c r="D332" s="54"/>
      <c r="E332" s="54"/>
      <c r="F332" s="3"/>
      <c r="G332" s="3"/>
    </row>
    <row r="333" spans="3:7" x14ac:dyDescent="0.2">
      <c r="C333" s="54"/>
      <c r="D333" s="54"/>
      <c r="E333" s="54"/>
      <c r="F333" s="3"/>
      <c r="G333" s="3"/>
    </row>
    <row r="334" spans="3:7" x14ac:dyDescent="0.2">
      <c r="C334" s="54"/>
      <c r="D334" s="54"/>
      <c r="E334" s="54"/>
      <c r="F334" s="3"/>
      <c r="G334" s="3"/>
    </row>
    <row r="335" spans="3:7" x14ac:dyDescent="0.2">
      <c r="C335" s="54"/>
      <c r="D335" s="54"/>
      <c r="E335" s="54"/>
      <c r="F335" s="3"/>
      <c r="G335" s="3"/>
    </row>
    <row r="336" spans="3:7" x14ac:dyDescent="0.2">
      <c r="C336" s="54"/>
      <c r="D336" s="54"/>
      <c r="E336" s="54"/>
      <c r="F336" s="3"/>
      <c r="G336" s="3"/>
    </row>
    <row r="337" spans="3:7" x14ac:dyDescent="0.2">
      <c r="C337" s="54"/>
      <c r="D337" s="54"/>
      <c r="E337" s="54"/>
      <c r="F337" s="3"/>
      <c r="G337" s="3"/>
    </row>
    <row r="338" spans="3:7" x14ac:dyDescent="0.2">
      <c r="C338" s="54"/>
      <c r="D338" s="54"/>
      <c r="E338" s="54"/>
      <c r="F338" s="3"/>
      <c r="G338" s="3"/>
    </row>
    <row r="339" spans="3:7" x14ac:dyDescent="0.2">
      <c r="C339" s="54"/>
      <c r="D339" s="54"/>
      <c r="E339" s="54"/>
      <c r="F339" s="3"/>
      <c r="G339" s="3"/>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8"/>
  <sheetViews>
    <sheetView showGridLines="0" zoomScaleNormal="100" workbookViewId="0">
      <selection activeCell="L3" sqref="L3"/>
    </sheetView>
  </sheetViews>
  <sheetFormatPr baseColWidth="10" defaultRowHeight="12.75" x14ac:dyDescent="0.2"/>
  <cols>
    <col min="1" max="1" width="3.5703125" style="2" customWidth="1"/>
    <col min="2" max="2" width="80" style="2" customWidth="1"/>
    <col min="3" max="3" width="10.7109375" style="60" customWidth="1"/>
    <col min="4" max="6" width="10.7109375" style="24"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21" t="s">
        <v>567</v>
      </c>
      <c r="C4" s="2"/>
      <c r="F4" s="2"/>
    </row>
    <row r="5" spans="2:11" x14ac:dyDescent="0.2">
      <c r="C5" s="2"/>
      <c r="F5" s="2"/>
    </row>
    <row r="6" spans="2:11" ht="15.75" x14ac:dyDescent="0.25">
      <c r="C6" s="1"/>
      <c r="D6" s="2"/>
      <c r="E6" s="2"/>
      <c r="F6" s="2"/>
      <c r="J6" s="358" t="s">
        <v>4</v>
      </c>
    </row>
    <row r="7" spans="2:11" ht="5.25" customHeight="1" x14ac:dyDescent="0.2">
      <c r="J7" s="20"/>
    </row>
    <row r="8" spans="2:11" ht="5.25" customHeight="1" thickBot="1" x14ac:dyDescent="0.25">
      <c r="B8" s="4"/>
      <c r="C8" s="66"/>
      <c r="D8" s="25"/>
      <c r="E8" s="25"/>
      <c r="F8" s="25"/>
      <c r="G8" s="4"/>
      <c r="H8" s="4"/>
      <c r="I8" s="4"/>
      <c r="J8" s="71"/>
    </row>
    <row r="9" spans="2:11" ht="5.25" customHeight="1" x14ac:dyDescent="0.2">
      <c r="B9" s="5"/>
      <c r="C9" s="67"/>
      <c r="D9" s="26"/>
      <c r="E9" s="26"/>
      <c r="F9" s="26"/>
      <c r="G9" s="5"/>
      <c r="H9" s="5"/>
      <c r="I9" s="5"/>
      <c r="J9" s="21"/>
    </row>
    <row r="10" spans="2:11" x14ac:dyDescent="0.2">
      <c r="G10" s="36"/>
      <c r="H10" s="36"/>
      <c r="I10" s="36"/>
      <c r="J10" s="72"/>
    </row>
    <row r="11" spans="2:11" ht="15" x14ac:dyDescent="0.25">
      <c r="B11" s="16" t="s">
        <v>554</v>
      </c>
      <c r="C11" s="68"/>
      <c r="D11" s="27"/>
      <c r="E11" s="27"/>
      <c r="F11" s="27"/>
      <c r="G11" s="6"/>
      <c r="H11" s="6"/>
      <c r="I11" s="6"/>
      <c r="J11" s="55"/>
      <c r="K11" s="5"/>
    </row>
    <row r="12" spans="2:11" x14ac:dyDescent="0.2">
      <c r="B12" s="6"/>
      <c r="C12" s="67"/>
    </row>
    <row r="13" spans="2:11" s="8" customFormat="1" x14ac:dyDescent="0.2">
      <c r="B13" s="13" t="s">
        <v>5</v>
      </c>
      <c r="C13" s="59" t="s">
        <v>170</v>
      </c>
      <c r="D13" s="50" t="s">
        <v>163</v>
      </c>
      <c r="E13" s="28" t="s">
        <v>164</v>
      </c>
      <c r="F13" s="35" t="s">
        <v>165</v>
      </c>
      <c r="G13" s="35" t="s">
        <v>166</v>
      </c>
      <c r="H13" s="35" t="s">
        <v>167</v>
      </c>
      <c r="I13" s="35" t="s">
        <v>168</v>
      </c>
      <c r="J13" s="35" t="s">
        <v>169</v>
      </c>
    </row>
    <row r="14" spans="2:11" x14ac:dyDescent="0.2">
      <c r="B14" s="3" t="s">
        <v>31</v>
      </c>
      <c r="C14" s="60">
        <f>SUM(C21,C31,C52,C66,C74,C82,C92,C154)</f>
        <v>96339.08</v>
      </c>
      <c r="D14" s="56">
        <v>46</v>
      </c>
      <c r="E14" s="54">
        <v>15</v>
      </c>
      <c r="F14" s="54">
        <v>11</v>
      </c>
      <c r="G14" s="3">
        <v>1</v>
      </c>
      <c r="H14" s="3">
        <v>2</v>
      </c>
      <c r="I14" s="2">
        <v>1</v>
      </c>
      <c r="J14" s="2">
        <v>1</v>
      </c>
    </row>
    <row r="15" spans="2:11" x14ac:dyDescent="0.2">
      <c r="B15" s="3" t="s">
        <v>34</v>
      </c>
      <c r="C15" s="60">
        <f>SUM(C161,C172,C204)</f>
        <v>7155.1200000000008</v>
      </c>
      <c r="D15" s="54">
        <v>23</v>
      </c>
      <c r="E15" s="54">
        <v>4</v>
      </c>
      <c r="F15" s="54">
        <v>1</v>
      </c>
      <c r="G15" s="3">
        <v>0</v>
      </c>
      <c r="H15" s="3">
        <v>0</v>
      </c>
      <c r="I15" s="2">
        <v>0</v>
      </c>
      <c r="J15" s="2">
        <v>0</v>
      </c>
    </row>
    <row r="16" spans="2:11" x14ac:dyDescent="0.2">
      <c r="B16" s="10" t="s">
        <v>6</v>
      </c>
      <c r="C16" s="61">
        <f>SUM(C14,C15)</f>
        <v>103494.2</v>
      </c>
      <c r="D16" s="33">
        <v>69</v>
      </c>
      <c r="E16" s="33">
        <v>19</v>
      </c>
      <c r="F16" s="33">
        <v>12</v>
      </c>
      <c r="G16" s="10">
        <v>1</v>
      </c>
      <c r="H16" s="10">
        <v>2</v>
      </c>
      <c r="I16" s="11">
        <v>1</v>
      </c>
      <c r="J16" s="11">
        <v>1</v>
      </c>
    </row>
    <row r="17" spans="2:10" x14ac:dyDescent="0.2">
      <c r="D17" s="54"/>
      <c r="E17" s="54"/>
      <c r="F17" s="54"/>
      <c r="G17" s="3"/>
      <c r="H17" s="3"/>
    </row>
    <row r="18" spans="2:10" x14ac:dyDescent="0.2">
      <c r="D18" s="54"/>
      <c r="E18" s="54"/>
      <c r="F18" s="54"/>
      <c r="G18" s="3"/>
      <c r="H18" s="3"/>
    </row>
    <row r="19" spans="2:10" x14ac:dyDescent="0.2">
      <c r="B19" s="15" t="s">
        <v>43</v>
      </c>
      <c r="C19" s="62"/>
      <c r="D19" s="57"/>
      <c r="E19" s="54"/>
      <c r="F19" s="54"/>
      <c r="G19" s="3"/>
      <c r="H19" s="3"/>
    </row>
    <row r="20" spans="2:10" x14ac:dyDescent="0.2">
      <c r="B20" s="5"/>
      <c r="C20" s="63" t="s">
        <v>170</v>
      </c>
      <c r="D20" s="49" t="s">
        <v>163</v>
      </c>
      <c r="E20" s="48" t="s">
        <v>164</v>
      </c>
      <c r="F20" s="48" t="s">
        <v>165</v>
      </c>
      <c r="G20" s="48" t="s">
        <v>166</v>
      </c>
      <c r="H20" s="48" t="s">
        <v>167</v>
      </c>
      <c r="I20" s="48" t="s">
        <v>168</v>
      </c>
      <c r="J20" s="33" t="s">
        <v>169</v>
      </c>
    </row>
    <row r="21" spans="2:10" x14ac:dyDescent="0.2">
      <c r="C21" s="61">
        <f>SUM(C23:C26)</f>
        <v>23035.32</v>
      </c>
      <c r="D21" s="33">
        <v>1</v>
      </c>
      <c r="E21" s="33">
        <v>1</v>
      </c>
      <c r="F21" s="33">
        <v>2</v>
      </c>
      <c r="G21" s="10">
        <v>0</v>
      </c>
      <c r="H21" s="10">
        <v>0</v>
      </c>
      <c r="I21" s="11">
        <v>0</v>
      </c>
      <c r="J21" s="11">
        <v>1</v>
      </c>
    </row>
    <row r="22" spans="2:10" x14ac:dyDescent="0.2">
      <c r="B22" s="3"/>
    </row>
    <row r="23" spans="2:10" ht="12.75" customHeight="1" x14ac:dyDescent="0.25">
      <c r="B23" s="3" t="s">
        <v>544</v>
      </c>
      <c r="C23" s="302">
        <v>660</v>
      </c>
      <c r="D23" s="297"/>
      <c r="E23" s="297" t="s">
        <v>417</v>
      </c>
      <c r="F23" s="277"/>
      <c r="G23" s="277"/>
      <c r="H23" s="277"/>
      <c r="I23" s="277"/>
      <c r="J23" s="277"/>
    </row>
    <row r="24" spans="2:10" ht="12.75" customHeight="1" x14ac:dyDescent="0.25">
      <c r="B24" s="3" t="s">
        <v>37</v>
      </c>
      <c r="C24" s="302">
        <v>1259.93</v>
      </c>
      <c r="D24" s="277"/>
      <c r="F24" s="297" t="s">
        <v>417</v>
      </c>
      <c r="G24" s="277"/>
      <c r="H24" s="277"/>
      <c r="I24" s="277"/>
      <c r="J24" s="277"/>
    </row>
    <row r="25" spans="2:10" ht="12.75" customHeight="1" x14ac:dyDescent="0.25">
      <c r="B25" s="3" t="s">
        <v>38</v>
      </c>
      <c r="C25" s="302">
        <v>0</v>
      </c>
      <c r="D25" s="277"/>
      <c r="E25" s="277"/>
      <c r="F25" s="277"/>
      <c r="G25" s="277"/>
      <c r="H25" s="277"/>
      <c r="I25" s="277"/>
      <c r="J25" s="277"/>
    </row>
    <row r="26" spans="2:10" ht="12.75" customHeight="1" x14ac:dyDescent="0.25">
      <c r="B26" s="3" t="s">
        <v>39</v>
      </c>
      <c r="C26" s="302">
        <v>21115.39</v>
      </c>
      <c r="D26" s="277"/>
      <c r="E26" s="277"/>
      <c r="F26" s="277"/>
      <c r="G26" s="277"/>
      <c r="H26" s="277"/>
      <c r="I26" s="277"/>
      <c r="J26" s="297" t="s">
        <v>417</v>
      </c>
    </row>
    <row r="27" spans="2:10" x14ac:dyDescent="0.2">
      <c r="B27" s="3"/>
      <c r="D27" s="54"/>
      <c r="E27" s="54"/>
      <c r="F27" s="54"/>
      <c r="G27" s="3"/>
      <c r="H27" s="3"/>
    </row>
    <row r="28" spans="2:10" x14ac:dyDescent="0.2">
      <c r="B28" s="3"/>
      <c r="D28" s="54"/>
      <c r="E28" s="54"/>
      <c r="F28" s="54"/>
      <c r="G28" s="3"/>
      <c r="H28" s="3"/>
    </row>
    <row r="29" spans="2:10" x14ac:dyDescent="0.2">
      <c r="B29" s="15" t="s">
        <v>44</v>
      </c>
      <c r="C29" s="62"/>
      <c r="D29" s="54"/>
      <c r="E29" s="54"/>
      <c r="F29" s="54"/>
      <c r="G29" s="3"/>
      <c r="H29" s="3"/>
    </row>
    <row r="30" spans="2:10" x14ac:dyDescent="0.2">
      <c r="B30" s="3"/>
      <c r="C30" s="64" t="s">
        <v>170</v>
      </c>
      <c r="D30" s="49" t="s">
        <v>163</v>
      </c>
      <c r="E30" s="48" t="s">
        <v>164</v>
      </c>
      <c r="F30" s="48" t="s">
        <v>165</v>
      </c>
      <c r="G30" s="48" t="s">
        <v>166</v>
      </c>
      <c r="H30" s="48" t="s">
        <v>167</v>
      </c>
      <c r="I30" s="48" t="s">
        <v>168</v>
      </c>
      <c r="J30" s="33" t="s">
        <v>169</v>
      </c>
    </row>
    <row r="31" spans="2:10" x14ac:dyDescent="0.2">
      <c r="B31" s="3"/>
      <c r="C31" s="61">
        <f>SUM(C33:C47)</f>
        <v>31894.98</v>
      </c>
      <c r="D31" s="33">
        <v>1</v>
      </c>
      <c r="E31" s="33">
        <v>3</v>
      </c>
      <c r="F31" s="33">
        <v>6</v>
      </c>
      <c r="G31" s="10">
        <v>1</v>
      </c>
      <c r="H31" s="10">
        <v>1</v>
      </c>
      <c r="I31" s="11">
        <v>1</v>
      </c>
      <c r="J31" s="11">
        <v>0</v>
      </c>
    </row>
    <row r="32" spans="2:10" x14ac:dyDescent="0.2">
      <c r="B32" s="3"/>
    </row>
    <row r="33" spans="2:10" ht="12.75" customHeight="1" x14ac:dyDescent="0.25">
      <c r="B33" s="19" t="s">
        <v>543</v>
      </c>
      <c r="C33" s="486">
        <v>0</v>
      </c>
      <c r="D33" s="277"/>
      <c r="E33" s="297"/>
      <c r="F33" s="277"/>
      <c r="G33" s="277"/>
      <c r="H33" s="277"/>
      <c r="I33" s="277"/>
      <c r="J33" s="277"/>
    </row>
    <row r="34" spans="2:10" ht="12.75" customHeight="1" x14ac:dyDescent="0.25">
      <c r="B34" s="3" t="s">
        <v>536</v>
      </c>
      <c r="C34" s="69">
        <v>4808</v>
      </c>
      <c r="D34" s="277"/>
      <c r="E34" s="277"/>
      <c r="F34" s="297"/>
      <c r="G34" s="297" t="s">
        <v>417</v>
      </c>
      <c r="H34" s="277"/>
      <c r="I34" s="277"/>
      <c r="J34" s="277"/>
    </row>
    <row r="35" spans="2:10" ht="12.75" customHeight="1" x14ac:dyDescent="0.25">
      <c r="B35" s="455" t="s">
        <v>564</v>
      </c>
      <c r="C35" s="69">
        <v>1207</v>
      </c>
      <c r="D35" s="297"/>
      <c r="E35" s="277"/>
      <c r="F35" s="297" t="s">
        <v>417</v>
      </c>
      <c r="G35" s="277"/>
      <c r="H35" s="277"/>
      <c r="I35" s="277"/>
      <c r="J35" s="277"/>
    </row>
    <row r="36" spans="2:10" ht="12.75" customHeight="1" x14ac:dyDescent="0.25">
      <c r="B36" s="3" t="s">
        <v>537</v>
      </c>
      <c r="C36" s="69">
        <v>643.78</v>
      </c>
      <c r="D36" s="277"/>
      <c r="E36" s="297" t="s">
        <v>417</v>
      </c>
      <c r="F36" s="297"/>
      <c r="G36" s="277"/>
      <c r="H36" s="277"/>
      <c r="I36" s="277"/>
      <c r="J36" s="277"/>
    </row>
    <row r="37" spans="2:10" ht="12.75" customHeight="1" x14ac:dyDescent="0.25">
      <c r="B37" s="3" t="s">
        <v>532</v>
      </c>
      <c r="C37" s="69">
        <v>1700</v>
      </c>
      <c r="D37" s="277"/>
      <c r="E37" s="277"/>
      <c r="F37" s="297" t="s">
        <v>417</v>
      </c>
      <c r="G37" s="277"/>
      <c r="I37" s="297" t="s">
        <v>417</v>
      </c>
      <c r="J37" s="277"/>
    </row>
    <row r="38" spans="2:10" ht="12.75" customHeight="1" x14ac:dyDescent="0.25">
      <c r="B38" s="455" t="s">
        <v>530</v>
      </c>
      <c r="C38" s="69">
        <v>509.68</v>
      </c>
      <c r="D38" s="277"/>
      <c r="E38" s="297" t="s">
        <v>417</v>
      </c>
      <c r="F38" s="277"/>
      <c r="G38" s="297"/>
      <c r="H38" s="277"/>
      <c r="I38" s="277"/>
      <c r="J38" s="277"/>
    </row>
    <row r="39" spans="2:10" ht="12.75" customHeight="1" x14ac:dyDescent="0.25">
      <c r="B39" s="3" t="s">
        <v>531</v>
      </c>
      <c r="C39" s="69">
        <v>1922</v>
      </c>
      <c r="D39" s="277"/>
      <c r="E39" s="297"/>
      <c r="F39" s="297" t="s">
        <v>417</v>
      </c>
      <c r="G39" s="277"/>
      <c r="H39" s="277"/>
      <c r="I39" s="277"/>
      <c r="J39" s="277"/>
    </row>
    <row r="40" spans="2:10" ht="12.75" customHeight="1" x14ac:dyDescent="0.25">
      <c r="B40" s="3" t="s">
        <v>533</v>
      </c>
      <c r="C40" s="69">
        <v>492</v>
      </c>
      <c r="D40" s="297" t="s">
        <v>417</v>
      </c>
      <c r="E40" s="277"/>
      <c r="F40" s="277"/>
      <c r="G40" s="277"/>
      <c r="H40" s="277"/>
      <c r="I40" s="277"/>
      <c r="J40" s="277"/>
    </row>
    <row r="41" spans="2:10" ht="12.75" customHeight="1" x14ac:dyDescent="0.25">
      <c r="B41" s="3" t="s">
        <v>557</v>
      </c>
      <c r="C41" s="69">
        <v>991</v>
      </c>
      <c r="D41" s="297"/>
      <c r="E41" s="297" t="s">
        <v>417</v>
      </c>
      <c r="F41" s="277"/>
      <c r="G41" s="277"/>
      <c r="H41" s="277"/>
      <c r="I41" s="277"/>
      <c r="J41" s="277"/>
    </row>
    <row r="42" spans="2:10" ht="12.75" customHeight="1" x14ac:dyDescent="0.25">
      <c r="B42" s="455" t="s">
        <v>534</v>
      </c>
      <c r="C42" s="69">
        <v>1940</v>
      </c>
      <c r="D42" s="277"/>
      <c r="E42" s="277"/>
      <c r="F42" s="297" t="s">
        <v>417</v>
      </c>
      <c r="G42" s="277"/>
      <c r="H42" s="277"/>
      <c r="I42" s="277"/>
      <c r="J42" s="277"/>
    </row>
    <row r="43" spans="2:10" ht="12.75" customHeight="1" x14ac:dyDescent="0.25">
      <c r="B43" s="19" t="s">
        <v>556</v>
      </c>
      <c r="C43" s="486">
        <v>0</v>
      </c>
      <c r="D43" s="277"/>
      <c r="E43" s="277"/>
      <c r="F43" s="297"/>
      <c r="G43" s="277"/>
      <c r="H43" s="277"/>
      <c r="I43" s="277"/>
      <c r="J43" s="277"/>
    </row>
    <row r="44" spans="2:10" ht="12.75" customHeight="1" x14ac:dyDescent="0.25">
      <c r="B44" s="3" t="s">
        <v>535</v>
      </c>
      <c r="C44" s="69">
        <v>13537.52</v>
      </c>
      <c r="D44" s="277"/>
      <c r="E44" s="277"/>
      <c r="F44" s="297"/>
      <c r="G44" s="277"/>
      <c r="H44" s="277"/>
      <c r="I44" s="297" t="s">
        <v>417</v>
      </c>
      <c r="J44" s="277"/>
    </row>
    <row r="45" spans="2:10" ht="12.75" customHeight="1" x14ac:dyDescent="0.25">
      <c r="B45" s="3" t="s">
        <v>40</v>
      </c>
      <c r="C45" s="69">
        <v>144</v>
      </c>
      <c r="D45" s="277"/>
      <c r="E45" s="277"/>
      <c r="F45" s="297"/>
      <c r="G45" s="277"/>
      <c r="H45" s="277"/>
      <c r="I45" s="277"/>
      <c r="J45" s="277"/>
    </row>
    <row r="46" spans="2:10" ht="12.75" customHeight="1" x14ac:dyDescent="0.25">
      <c r="B46" s="3" t="s">
        <v>41</v>
      </c>
      <c r="C46" s="69">
        <v>1500</v>
      </c>
      <c r="D46" s="277"/>
      <c r="E46" s="277"/>
      <c r="F46" s="297" t="s">
        <v>417</v>
      </c>
      <c r="G46" s="277"/>
      <c r="H46" s="277"/>
      <c r="I46" s="277"/>
      <c r="J46" s="277"/>
    </row>
    <row r="47" spans="2:10" ht="12.75" customHeight="1" x14ac:dyDescent="0.25">
      <c r="B47" s="3" t="s">
        <v>42</v>
      </c>
      <c r="C47" s="69">
        <v>2500</v>
      </c>
      <c r="D47" s="277"/>
      <c r="E47" s="277"/>
      <c r="F47" s="297" t="s">
        <v>417</v>
      </c>
      <c r="G47" s="277"/>
      <c r="H47" s="277"/>
      <c r="I47" s="277"/>
      <c r="J47" s="277"/>
    </row>
    <row r="48" spans="2:10" x14ac:dyDescent="0.2">
      <c r="B48" s="3"/>
      <c r="D48" s="54"/>
      <c r="E48" s="54"/>
      <c r="F48" s="54"/>
      <c r="G48" s="3"/>
      <c r="H48" s="3"/>
    </row>
    <row r="49" spans="2:10" x14ac:dyDescent="0.2">
      <c r="B49" s="3"/>
      <c r="D49" s="54"/>
      <c r="E49" s="54"/>
      <c r="F49" s="54"/>
      <c r="G49" s="3"/>
      <c r="H49" s="3"/>
    </row>
    <row r="50" spans="2:10" x14ac:dyDescent="0.2">
      <c r="B50" s="15" t="s">
        <v>45</v>
      </c>
      <c r="C50" s="62"/>
      <c r="D50" s="54"/>
      <c r="E50" s="54"/>
      <c r="F50" s="54"/>
      <c r="G50" s="3"/>
      <c r="H50" s="3"/>
    </row>
    <row r="51" spans="2:10" x14ac:dyDescent="0.2">
      <c r="B51" s="3"/>
      <c r="C51" s="64" t="s">
        <v>170</v>
      </c>
      <c r="D51" s="49" t="s">
        <v>163</v>
      </c>
      <c r="E51" s="48" t="s">
        <v>164</v>
      </c>
      <c r="F51" s="48" t="s">
        <v>165</v>
      </c>
      <c r="G51" s="48" t="s">
        <v>166</v>
      </c>
      <c r="H51" s="48" t="s">
        <v>167</v>
      </c>
      <c r="I51" s="48" t="s">
        <v>168</v>
      </c>
      <c r="J51" s="33" t="s">
        <v>169</v>
      </c>
    </row>
    <row r="52" spans="2:10" x14ac:dyDescent="0.2">
      <c r="B52" s="3"/>
      <c r="C52" s="61">
        <f>SUM(C54:C60)</f>
        <v>6600</v>
      </c>
      <c r="D52" s="33">
        <v>3</v>
      </c>
      <c r="E52" s="33">
        <v>2</v>
      </c>
      <c r="F52" s="33">
        <v>2</v>
      </c>
      <c r="G52" s="10">
        <v>0</v>
      </c>
      <c r="H52" s="10">
        <v>0</v>
      </c>
      <c r="I52" s="11">
        <v>0</v>
      </c>
      <c r="J52" s="11">
        <v>0</v>
      </c>
    </row>
    <row r="53" spans="2:10" x14ac:dyDescent="0.2">
      <c r="B53" s="3"/>
    </row>
    <row r="54" spans="2:10" ht="12.75" customHeight="1" x14ac:dyDescent="0.2">
      <c r="B54" s="37" t="s">
        <v>538</v>
      </c>
      <c r="C54" s="69">
        <v>17</v>
      </c>
      <c r="D54" s="296" t="s">
        <v>417</v>
      </c>
      <c r="E54" s="278"/>
      <c r="F54" s="278"/>
      <c r="G54" s="278"/>
      <c r="H54" s="278"/>
      <c r="I54" s="278"/>
      <c r="J54" s="278"/>
    </row>
    <row r="55" spans="2:10" x14ac:dyDescent="0.2">
      <c r="B55" s="37" t="s">
        <v>46</v>
      </c>
      <c r="C55" s="69">
        <v>447</v>
      </c>
      <c r="D55" s="296" t="s">
        <v>417</v>
      </c>
      <c r="E55" s="278"/>
      <c r="F55" s="278"/>
      <c r="G55" s="278"/>
      <c r="H55" s="278"/>
      <c r="I55" s="278"/>
      <c r="J55" s="278"/>
    </row>
    <row r="56" spans="2:10" x14ac:dyDescent="0.2">
      <c r="B56" s="37" t="s">
        <v>47</v>
      </c>
      <c r="C56" s="69">
        <v>820</v>
      </c>
      <c r="D56" s="278"/>
      <c r="E56" s="296" t="s">
        <v>417</v>
      </c>
      <c r="F56" s="278"/>
      <c r="G56" s="278"/>
      <c r="H56" s="278"/>
      <c r="I56" s="278"/>
      <c r="J56" s="278"/>
    </row>
    <row r="57" spans="2:10" x14ac:dyDescent="0.2">
      <c r="B57" s="37" t="s">
        <v>48</v>
      </c>
      <c r="C57" s="69">
        <v>2400</v>
      </c>
      <c r="D57" s="278"/>
      <c r="E57" s="278"/>
      <c r="F57" s="296" t="s">
        <v>417</v>
      </c>
      <c r="G57" s="278"/>
      <c r="H57" s="278"/>
      <c r="I57" s="278"/>
      <c r="J57" s="278"/>
    </row>
    <row r="58" spans="2:10" x14ac:dyDescent="0.2">
      <c r="B58" s="37" t="s">
        <v>49</v>
      </c>
      <c r="C58" s="69">
        <v>2000</v>
      </c>
      <c r="D58" s="278"/>
      <c r="E58" s="278"/>
      <c r="F58" s="296" t="s">
        <v>417</v>
      </c>
      <c r="G58" s="278"/>
      <c r="H58" s="278"/>
      <c r="I58" s="278"/>
      <c r="J58" s="278"/>
    </row>
    <row r="59" spans="2:10" x14ac:dyDescent="0.2">
      <c r="B59" s="37" t="s">
        <v>50</v>
      </c>
      <c r="C59" s="69">
        <v>373</v>
      </c>
      <c r="D59" s="296" t="s">
        <v>417</v>
      </c>
      <c r="E59" s="278"/>
      <c r="F59" s="278"/>
      <c r="G59" s="278"/>
      <c r="H59" s="278"/>
      <c r="I59" s="278"/>
      <c r="J59" s="278"/>
    </row>
    <row r="60" spans="2:10" x14ac:dyDescent="0.2">
      <c r="B60" s="37" t="s">
        <v>540</v>
      </c>
      <c r="C60" s="69">
        <v>543</v>
      </c>
      <c r="D60" s="278"/>
      <c r="E60" s="296" t="s">
        <v>417</v>
      </c>
      <c r="F60" s="278"/>
      <c r="G60" s="278"/>
      <c r="H60" s="278"/>
      <c r="I60" s="278"/>
      <c r="J60" s="278"/>
    </row>
    <row r="61" spans="2:10" x14ac:dyDescent="0.2">
      <c r="B61" s="3"/>
      <c r="D61" s="54"/>
      <c r="E61" s="54"/>
      <c r="F61" s="54"/>
      <c r="G61" s="3"/>
      <c r="H61" s="3"/>
    </row>
    <row r="62" spans="2:10" x14ac:dyDescent="0.2">
      <c r="B62" s="3"/>
      <c r="D62" s="54"/>
      <c r="E62" s="54"/>
      <c r="F62" s="54"/>
      <c r="G62" s="3"/>
      <c r="H62" s="3"/>
    </row>
    <row r="63" spans="2:10" x14ac:dyDescent="0.2">
      <c r="B63" s="15" t="s">
        <v>115</v>
      </c>
      <c r="C63" s="62"/>
      <c r="D63" s="54"/>
      <c r="E63" s="54"/>
      <c r="F63" s="54"/>
      <c r="G63" s="3"/>
      <c r="H63" s="3"/>
    </row>
    <row r="64" spans="2:10" x14ac:dyDescent="0.2">
      <c r="B64" s="3"/>
      <c r="D64" s="54"/>
      <c r="E64" s="54"/>
      <c r="F64" s="54"/>
      <c r="G64" s="3"/>
      <c r="H64" s="3"/>
    </row>
    <row r="65" spans="2:10" x14ac:dyDescent="0.2">
      <c r="B65" s="3"/>
      <c r="C65" s="64" t="s">
        <v>170</v>
      </c>
      <c r="D65" s="49" t="s">
        <v>163</v>
      </c>
      <c r="E65" s="48" t="s">
        <v>164</v>
      </c>
      <c r="F65" s="48" t="s">
        <v>165</v>
      </c>
      <c r="G65" s="48" t="s">
        <v>166</v>
      </c>
      <c r="H65" s="48" t="s">
        <v>167</v>
      </c>
      <c r="I65" s="48" t="s">
        <v>168</v>
      </c>
      <c r="J65" s="33" t="s">
        <v>169</v>
      </c>
    </row>
    <row r="66" spans="2:10" x14ac:dyDescent="0.2">
      <c r="B66" s="3"/>
      <c r="C66" s="61">
        <f>SUM(C68)</f>
        <v>190</v>
      </c>
      <c r="D66" s="33">
        <v>1</v>
      </c>
      <c r="E66" s="33">
        <v>0</v>
      </c>
      <c r="F66" s="33">
        <v>0</v>
      </c>
      <c r="G66" s="10">
        <v>0</v>
      </c>
      <c r="H66" s="10">
        <v>0</v>
      </c>
      <c r="I66" s="11">
        <v>0</v>
      </c>
      <c r="J66" s="11">
        <v>0</v>
      </c>
    </row>
    <row r="67" spans="2:10" x14ac:dyDescent="0.2">
      <c r="B67" s="3"/>
    </row>
    <row r="68" spans="2:10" x14ac:dyDescent="0.2">
      <c r="B68" s="3" t="s">
        <v>52</v>
      </c>
      <c r="C68" s="60">
        <v>190</v>
      </c>
      <c r="D68" s="295" t="s">
        <v>417</v>
      </c>
      <c r="E68" s="278"/>
      <c r="F68" s="278"/>
      <c r="G68" s="291"/>
      <c r="H68" s="287"/>
      <c r="I68" s="276"/>
      <c r="J68" s="276"/>
    </row>
    <row r="69" spans="2:10" x14ac:dyDescent="0.2">
      <c r="B69" s="3"/>
      <c r="D69" s="54"/>
      <c r="E69" s="54"/>
      <c r="F69" s="54"/>
      <c r="G69" s="3"/>
      <c r="H69" s="3"/>
    </row>
    <row r="70" spans="2:10" x14ac:dyDescent="0.2">
      <c r="B70" s="3"/>
      <c r="D70" s="54"/>
      <c r="E70" s="54"/>
      <c r="F70" s="54"/>
      <c r="G70" s="3"/>
      <c r="H70" s="3"/>
    </row>
    <row r="71" spans="2:10" x14ac:dyDescent="0.2">
      <c r="B71" s="15" t="s">
        <v>117</v>
      </c>
      <c r="C71" s="62"/>
      <c r="D71" s="54"/>
      <c r="E71" s="54"/>
      <c r="F71" s="54"/>
      <c r="G71" s="3"/>
      <c r="H71" s="3"/>
    </row>
    <row r="72" spans="2:10" x14ac:dyDescent="0.2">
      <c r="B72" s="3"/>
      <c r="D72" s="54"/>
      <c r="E72" s="54"/>
      <c r="F72" s="54"/>
      <c r="G72" s="3"/>
      <c r="H72" s="3"/>
    </row>
    <row r="73" spans="2:10" x14ac:dyDescent="0.2">
      <c r="B73" s="3"/>
      <c r="C73" s="64" t="s">
        <v>170</v>
      </c>
      <c r="D73" s="49" t="s">
        <v>163</v>
      </c>
      <c r="E73" s="48" t="s">
        <v>164</v>
      </c>
      <c r="F73" s="48" t="s">
        <v>165</v>
      </c>
      <c r="G73" s="48" t="s">
        <v>166</v>
      </c>
      <c r="H73" s="48" t="s">
        <v>167</v>
      </c>
      <c r="I73" s="48" t="s">
        <v>168</v>
      </c>
      <c r="J73" s="33" t="s">
        <v>169</v>
      </c>
    </row>
    <row r="74" spans="2:10" x14ac:dyDescent="0.2">
      <c r="B74" s="3"/>
      <c r="C74" s="61">
        <f>SUM(C76)</f>
        <v>65.63</v>
      </c>
      <c r="D74" s="33">
        <v>1</v>
      </c>
      <c r="E74" s="33">
        <v>0</v>
      </c>
      <c r="F74" s="33">
        <v>0</v>
      </c>
      <c r="G74" s="10">
        <v>0</v>
      </c>
      <c r="H74" s="10">
        <v>0</v>
      </c>
      <c r="I74" s="11">
        <v>0</v>
      </c>
      <c r="J74" s="11">
        <v>0</v>
      </c>
    </row>
    <row r="75" spans="2:10" x14ac:dyDescent="0.2">
      <c r="B75" s="3"/>
    </row>
    <row r="76" spans="2:10" x14ac:dyDescent="0.2">
      <c r="B76" s="3" t="s">
        <v>53</v>
      </c>
      <c r="C76" s="60">
        <v>65.63</v>
      </c>
      <c r="D76" s="295" t="s">
        <v>417</v>
      </c>
      <c r="E76" s="278"/>
      <c r="F76" s="278"/>
      <c r="G76" s="291"/>
      <c r="H76" s="287"/>
      <c r="I76" s="276"/>
      <c r="J76" s="276"/>
    </row>
    <row r="77" spans="2:10" x14ac:dyDescent="0.2">
      <c r="B77" s="3"/>
      <c r="D77" s="54"/>
      <c r="E77" s="54"/>
      <c r="F77" s="54"/>
      <c r="G77" s="3"/>
      <c r="H77" s="3"/>
    </row>
    <row r="78" spans="2:10" x14ac:dyDescent="0.2">
      <c r="B78" s="3"/>
      <c r="D78" s="54"/>
      <c r="E78" s="54"/>
      <c r="F78" s="54"/>
      <c r="G78" s="3"/>
      <c r="H78" s="3"/>
    </row>
    <row r="79" spans="2:10" x14ac:dyDescent="0.2">
      <c r="B79" s="15" t="s">
        <v>116</v>
      </c>
      <c r="C79" s="62"/>
      <c r="D79" s="54"/>
      <c r="E79" s="54"/>
      <c r="F79" s="54"/>
      <c r="G79" s="3"/>
      <c r="H79" s="3"/>
    </row>
    <row r="80" spans="2:10" x14ac:dyDescent="0.2">
      <c r="B80" s="3"/>
      <c r="D80" s="54"/>
      <c r="E80" s="54"/>
      <c r="F80" s="54"/>
      <c r="G80" s="3"/>
      <c r="H80" s="3"/>
    </row>
    <row r="81" spans="2:10" x14ac:dyDescent="0.2">
      <c r="B81" s="3"/>
      <c r="C81" s="64" t="s">
        <v>170</v>
      </c>
      <c r="D81" s="49" t="s">
        <v>163</v>
      </c>
      <c r="E81" s="48" t="s">
        <v>164</v>
      </c>
      <c r="F81" s="48" t="s">
        <v>165</v>
      </c>
      <c r="G81" s="48" t="s">
        <v>166</v>
      </c>
      <c r="H81" s="48" t="s">
        <v>167</v>
      </c>
      <c r="I81" s="48" t="s">
        <v>168</v>
      </c>
      <c r="J81" s="33" t="s">
        <v>169</v>
      </c>
    </row>
    <row r="82" spans="2:10" x14ac:dyDescent="0.2">
      <c r="B82" s="3"/>
      <c r="C82" s="61">
        <f>SUM(C84:C86)</f>
        <v>6432.98</v>
      </c>
      <c r="D82" s="33">
        <v>2</v>
      </c>
      <c r="E82" s="33">
        <v>0</v>
      </c>
      <c r="F82" s="33">
        <v>0</v>
      </c>
      <c r="G82" s="10">
        <v>0</v>
      </c>
      <c r="H82" s="10">
        <v>1</v>
      </c>
      <c r="I82" s="11">
        <v>0</v>
      </c>
      <c r="J82" s="11">
        <v>0</v>
      </c>
    </row>
    <row r="83" spans="2:10" x14ac:dyDescent="0.2">
      <c r="B83" s="3"/>
    </row>
    <row r="84" spans="2:10" x14ac:dyDescent="0.2">
      <c r="B84" s="37" t="s">
        <v>54</v>
      </c>
      <c r="C84" s="65">
        <v>393.98</v>
      </c>
      <c r="D84" s="295" t="s">
        <v>417</v>
      </c>
      <c r="E84" s="278"/>
      <c r="F84" s="278"/>
      <c r="G84" s="291"/>
      <c r="H84" s="291"/>
      <c r="I84" s="276"/>
      <c r="J84" s="276"/>
    </row>
    <row r="85" spans="2:10" x14ac:dyDescent="0.2">
      <c r="B85" s="37" t="s">
        <v>55</v>
      </c>
      <c r="C85" s="65">
        <v>200</v>
      </c>
      <c r="D85" s="295" t="s">
        <v>417</v>
      </c>
      <c r="E85" s="278"/>
      <c r="F85" s="278"/>
      <c r="G85" s="291"/>
      <c r="H85" s="291"/>
      <c r="I85" s="276"/>
      <c r="J85" s="276"/>
    </row>
    <row r="86" spans="2:10" x14ac:dyDescent="0.2">
      <c r="B86" s="37" t="s">
        <v>56</v>
      </c>
      <c r="C86" s="65">
        <v>5839</v>
      </c>
      <c r="D86" s="291"/>
      <c r="E86" s="278"/>
      <c r="F86" s="278"/>
      <c r="G86" s="291"/>
      <c r="H86" s="295" t="s">
        <v>417</v>
      </c>
      <c r="I86" s="276"/>
      <c r="J86" s="276"/>
    </row>
    <row r="87" spans="2:10" x14ac:dyDescent="0.2">
      <c r="B87" s="3"/>
      <c r="D87" s="54"/>
      <c r="E87" s="54"/>
      <c r="F87" s="54"/>
      <c r="G87" s="3"/>
      <c r="H87" s="3"/>
    </row>
    <row r="88" spans="2:10" x14ac:dyDescent="0.2">
      <c r="B88" s="3"/>
      <c r="D88" s="54"/>
      <c r="E88" s="54"/>
      <c r="F88" s="54"/>
      <c r="G88" s="3"/>
      <c r="H88" s="3"/>
    </row>
    <row r="89" spans="2:10" x14ac:dyDescent="0.2">
      <c r="B89" s="15" t="s">
        <v>118</v>
      </c>
      <c r="C89" s="62"/>
      <c r="D89" s="54"/>
      <c r="E89" s="54"/>
      <c r="F89" s="54"/>
      <c r="G89" s="3"/>
      <c r="H89" s="3"/>
    </row>
    <row r="90" spans="2:10" x14ac:dyDescent="0.2">
      <c r="B90" s="3"/>
      <c r="D90" s="54"/>
      <c r="E90" s="54"/>
      <c r="F90" s="54"/>
      <c r="G90" s="3"/>
      <c r="H90" s="3"/>
    </row>
    <row r="91" spans="2:10" x14ac:dyDescent="0.2">
      <c r="B91" s="3"/>
      <c r="C91" s="64" t="s">
        <v>170</v>
      </c>
      <c r="D91" s="49" t="s">
        <v>163</v>
      </c>
      <c r="E91" s="48" t="s">
        <v>164</v>
      </c>
      <c r="F91" s="48" t="s">
        <v>165</v>
      </c>
      <c r="G91" s="48" t="s">
        <v>166</v>
      </c>
      <c r="H91" s="48" t="s">
        <v>167</v>
      </c>
      <c r="I91" s="48" t="s">
        <v>168</v>
      </c>
      <c r="J91" s="33" t="s">
        <v>169</v>
      </c>
    </row>
    <row r="92" spans="2:10" x14ac:dyDescent="0.2">
      <c r="B92" s="3"/>
      <c r="C92" s="61">
        <f>SUM(C94:C146)</f>
        <v>27080.169999999995</v>
      </c>
      <c r="D92" s="33">
        <v>35</v>
      </c>
      <c r="E92" s="33">
        <v>10</v>
      </c>
      <c r="F92" s="33">
        <v>3</v>
      </c>
      <c r="G92" s="10">
        <v>0</v>
      </c>
      <c r="H92" s="10">
        <v>1</v>
      </c>
      <c r="I92" s="11">
        <v>0</v>
      </c>
      <c r="J92" s="11">
        <v>0</v>
      </c>
    </row>
    <row r="93" spans="2:10" x14ac:dyDescent="0.2">
      <c r="B93" s="3"/>
    </row>
    <row r="94" spans="2:10" x14ac:dyDescent="0.2">
      <c r="B94" s="37" t="s">
        <v>57</v>
      </c>
      <c r="C94" s="69">
        <v>2150</v>
      </c>
      <c r="D94" s="278"/>
      <c r="E94" s="278"/>
      <c r="F94" s="296" t="s">
        <v>417</v>
      </c>
      <c r="G94" s="278"/>
      <c r="H94" s="278"/>
      <c r="I94" s="278"/>
      <c r="J94" s="278"/>
    </row>
    <row r="95" spans="2:10" x14ac:dyDescent="0.2">
      <c r="B95" s="37" t="s">
        <v>58</v>
      </c>
      <c r="C95" s="69">
        <v>9366.4599999999991</v>
      </c>
      <c r="D95" s="278"/>
      <c r="E95" s="278"/>
      <c r="F95" s="278"/>
      <c r="G95" s="278"/>
      <c r="H95" s="296" t="s">
        <v>417</v>
      </c>
      <c r="I95" s="278"/>
      <c r="J95" s="278"/>
    </row>
    <row r="96" spans="2:10" x14ac:dyDescent="0.2">
      <c r="B96" s="37" t="s">
        <v>59</v>
      </c>
      <c r="C96" s="69">
        <v>1361.9</v>
      </c>
      <c r="D96" s="278"/>
      <c r="E96" s="278"/>
      <c r="F96" s="296" t="s">
        <v>417</v>
      </c>
      <c r="G96" s="278"/>
      <c r="H96" s="278"/>
      <c r="I96" s="278"/>
      <c r="J96" s="278"/>
    </row>
    <row r="97" spans="2:10" x14ac:dyDescent="0.2">
      <c r="B97" s="37" t="s">
        <v>60</v>
      </c>
      <c r="C97" s="69">
        <v>606</v>
      </c>
      <c r="D97" s="278"/>
      <c r="E97" s="296" t="s">
        <v>417</v>
      </c>
      <c r="F97" s="278"/>
      <c r="G97" s="278"/>
      <c r="H97" s="278"/>
      <c r="I97" s="278"/>
      <c r="J97" s="278"/>
    </row>
    <row r="98" spans="2:10" x14ac:dyDescent="0.2">
      <c r="B98" s="37" t="s">
        <v>61</v>
      </c>
      <c r="C98" s="69">
        <v>881.65</v>
      </c>
      <c r="D98" s="278"/>
      <c r="E98" s="296" t="s">
        <v>417</v>
      </c>
      <c r="F98" s="278"/>
      <c r="G98" s="278"/>
      <c r="H98" s="278"/>
      <c r="I98" s="278"/>
      <c r="J98" s="278"/>
    </row>
    <row r="99" spans="2:10" x14ac:dyDescent="0.2">
      <c r="B99" s="37" t="s">
        <v>62</v>
      </c>
      <c r="C99" s="69">
        <v>406.57</v>
      </c>
      <c r="D99" s="296" t="s">
        <v>417</v>
      </c>
      <c r="E99" s="278"/>
      <c r="F99" s="278"/>
      <c r="G99" s="278"/>
      <c r="H99" s="278"/>
      <c r="I99" s="278"/>
      <c r="J99" s="278"/>
    </row>
    <row r="100" spans="2:10" x14ac:dyDescent="0.2">
      <c r="B100" s="37" t="s">
        <v>64</v>
      </c>
      <c r="C100" s="69">
        <v>180</v>
      </c>
      <c r="D100" s="296" t="s">
        <v>417</v>
      </c>
      <c r="E100" s="278"/>
      <c r="F100" s="278"/>
      <c r="G100" s="278"/>
      <c r="H100" s="278"/>
      <c r="I100" s="278"/>
      <c r="J100" s="278"/>
    </row>
    <row r="101" spans="2:10" x14ac:dyDescent="0.2">
      <c r="B101" s="37" t="s">
        <v>65</v>
      </c>
      <c r="C101" s="69">
        <v>481.81</v>
      </c>
      <c r="D101" s="278"/>
      <c r="E101" s="296" t="s">
        <v>417</v>
      </c>
      <c r="F101" s="278"/>
      <c r="G101" s="278"/>
      <c r="H101" s="278"/>
      <c r="I101" s="278"/>
      <c r="J101" s="278"/>
    </row>
    <row r="102" spans="2:10" x14ac:dyDescent="0.2">
      <c r="B102" s="37" t="s">
        <v>66</v>
      </c>
      <c r="C102" s="69">
        <v>287</v>
      </c>
      <c r="D102" s="296" t="s">
        <v>417</v>
      </c>
      <c r="E102" s="278"/>
      <c r="F102" s="278"/>
      <c r="G102" s="278"/>
      <c r="H102" s="278"/>
      <c r="I102" s="278"/>
      <c r="J102" s="278"/>
    </row>
    <row r="103" spans="2:10" x14ac:dyDescent="0.2">
      <c r="B103" s="37" t="s">
        <v>67</v>
      </c>
      <c r="C103" s="69">
        <v>75</v>
      </c>
      <c r="D103" s="296" t="s">
        <v>417</v>
      </c>
      <c r="E103" s="278"/>
      <c r="F103" s="278"/>
      <c r="G103" s="278"/>
      <c r="H103" s="278"/>
      <c r="I103" s="278"/>
      <c r="J103" s="278"/>
    </row>
    <row r="104" spans="2:10" x14ac:dyDescent="0.2">
      <c r="B104" s="37" t="s">
        <v>68</v>
      </c>
      <c r="C104" s="69">
        <v>235</v>
      </c>
      <c r="D104" s="296" t="s">
        <v>417</v>
      </c>
      <c r="E104" s="278"/>
      <c r="F104" s="278"/>
      <c r="G104" s="278"/>
      <c r="H104" s="278"/>
      <c r="I104" s="278"/>
      <c r="J104" s="278"/>
    </row>
    <row r="105" spans="2:10" x14ac:dyDescent="0.2">
      <c r="B105" s="37" t="s">
        <v>69</v>
      </c>
      <c r="C105" s="69">
        <v>233.47</v>
      </c>
      <c r="D105" s="296" t="s">
        <v>417</v>
      </c>
      <c r="E105" s="278"/>
      <c r="F105" s="278"/>
      <c r="G105" s="278"/>
      <c r="H105" s="278"/>
      <c r="I105" s="278"/>
      <c r="J105" s="278"/>
    </row>
    <row r="106" spans="2:10" x14ac:dyDescent="0.2">
      <c r="B106" s="37" t="s">
        <v>72</v>
      </c>
      <c r="C106" s="69">
        <v>325</v>
      </c>
      <c r="D106" s="296" t="s">
        <v>417</v>
      </c>
      <c r="E106" s="278"/>
      <c r="F106" s="278"/>
      <c r="G106" s="278"/>
      <c r="H106" s="278"/>
      <c r="I106" s="278"/>
      <c r="J106" s="278"/>
    </row>
    <row r="107" spans="2:10" x14ac:dyDescent="0.2">
      <c r="B107" s="37" t="s">
        <v>73</v>
      </c>
      <c r="C107" s="69">
        <v>85</v>
      </c>
      <c r="D107" s="296" t="s">
        <v>417</v>
      </c>
      <c r="E107" s="278"/>
      <c r="F107" s="278"/>
      <c r="G107" s="278"/>
      <c r="H107" s="278"/>
      <c r="I107" s="278"/>
      <c r="J107" s="278"/>
    </row>
    <row r="108" spans="2:10" x14ac:dyDescent="0.2">
      <c r="B108" s="37" t="s">
        <v>75</v>
      </c>
      <c r="C108" s="69">
        <v>215.92</v>
      </c>
      <c r="D108" s="296" t="s">
        <v>417</v>
      </c>
      <c r="E108" s="278"/>
      <c r="F108" s="278"/>
      <c r="G108" s="278"/>
      <c r="H108" s="278"/>
      <c r="I108" s="278"/>
      <c r="J108" s="278"/>
    </row>
    <row r="109" spans="2:10" x14ac:dyDescent="0.2">
      <c r="B109" s="37" t="s">
        <v>76</v>
      </c>
      <c r="C109" s="69">
        <v>104</v>
      </c>
      <c r="D109" s="296" t="s">
        <v>417</v>
      </c>
      <c r="E109" s="278"/>
      <c r="F109" s="278"/>
      <c r="G109" s="278"/>
      <c r="H109" s="278"/>
      <c r="I109" s="278"/>
      <c r="J109" s="278"/>
    </row>
    <row r="110" spans="2:10" x14ac:dyDescent="0.2">
      <c r="B110" s="37" t="s">
        <v>77</v>
      </c>
      <c r="C110" s="69">
        <v>1127.32</v>
      </c>
      <c r="D110" s="278"/>
      <c r="E110" s="278"/>
      <c r="F110" s="296" t="s">
        <v>417</v>
      </c>
      <c r="G110" s="278"/>
      <c r="H110" s="278"/>
      <c r="I110" s="278"/>
      <c r="J110" s="278"/>
    </row>
    <row r="111" spans="2:10" x14ac:dyDescent="0.2">
      <c r="B111" s="37" t="s">
        <v>79</v>
      </c>
      <c r="C111" s="69">
        <v>98</v>
      </c>
      <c r="D111" s="296" t="s">
        <v>417</v>
      </c>
      <c r="E111" s="278"/>
      <c r="F111" s="278"/>
      <c r="G111" s="278"/>
      <c r="H111" s="278"/>
      <c r="I111" s="278"/>
      <c r="J111" s="278"/>
    </row>
    <row r="112" spans="2:10" x14ac:dyDescent="0.2">
      <c r="B112" s="37" t="s">
        <v>80</v>
      </c>
      <c r="C112" s="69">
        <v>546</v>
      </c>
      <c r="D112" s="278"/>
      <c r="E112" s="296" t="s">
        <v>417</v>
      </c>
      <c r="F112" s="278"/>
      <c r="G112" s="278"/>
      <c r="H112" s="278"/>
      <c r="I112" s="278"/>
      <c r="J112" s="278"/>
    </row>
    <row r="113" spans="2:10" x14ac:dyDescent="0.2">
      <c r="B113" s="37" t="s">
        <v>81</v>
      </c>
      <c r="C113" s="69">
        <v>141</v>
      </c>
      <c r="D113" s="296" t="s">
        <v>417</v>
      </c>
      <c r="E113" s="278"/>
      <c r="F113" s="278"/>
      <c r="G113" s="278"/>
      <c r="H113" s="278"/>
      <c r="I113" s="278"/>
      <c r="J113" s="278"/>
    </row>
    <row r="114" spans="2:10" x14ac:dyDescent="0.2">
      <c r="B114" s="37" t="s">
        <v>82</v>
      </c>
      <c r="C114" s="69">
        <v>197</v>
      </c>
      <c r="D114" s="296" t="s">
        <v>417</v>
      </c>
      <c r="E114" s="278"/>
      <c r="F114" s="278"/>
      <c r="G114" s="278"/>
      <c r="H114" s="278"/>
      <c r="I114" s="278"/>
      <c r="J114" s="278"/>
    </row>
    <row r="115" spans="2:10" x14ac:dyDescent="0.2">
      <c r="B115" s="37" t="s">
        <v>83</v>
      </c>
      <c r="C115" s="69">
        <v>75</v>
      </c>
      <c r="D115" s="296" t="s">
        <v>417</v>
      </c>
      <c r="E115" s="278"/>
      <c r="F115" s="278"/>
      <c r="G115" s="278"/>
      <c r="H115" s="278"/>
      <c r="I115" s="278"/>
      <c r="J115" s="278"/>
    </row>
    <row r="116" spans="2:10" x14ac:dyDescent="0.2">
      <c r="B116" s="37" t="s">
        <v>84</v>
      </c>
      <c r="C116" s="69">
        <v>129</v>
      </c>
      <c r="D116" s="296" t="s">
        <v>417</v>
      </c>
      <c r="E116" s="278"/>
      <c r="F116" s="278"/>
      <c r="G116" s="278"/>
      <c r="H116" s="278"/>
      <c r="I116" s="278"/>
      <c r="J116" s="278"/>
    </row>
    <row r="117" spans="2:10" x14ac:dyDescent="0.2">
      <c r="B117" s="37" t="s">
        <v>558</v>
      </c>
      <c r="C117" s="69">
        <v>22.5</v>
      </c>
      <c r="D117" s="296"/>
      <c r="E117" s="278"/>
      <c r="F117" s="278"/>
      <c r="G117" s="278"/>
      <c r="H117" s="278"/>
      <c r="I117" s="278"/>
      <c r="J117" s="278"/>
    </row>
    <row r="118" spans="2:10" x14ac:dyDescent="0.2">
      <c r="B118" s="263" t="s">
        <v>85</v>
      </c>
      <c r="C118" s="486">
        <v>0</v>
      </c>
      <c r="D118" s="296"/>
      <c r="E118" s="278"/>
      <c r="F118" s="278"/>
      <c r="G118" s="278"/>
      <c r="H118" s="278"/>
      <c r="I118" s="278"/>
      <c r="J118" s="278"/>
    </row>
    <row r="119" spans="2:10" x14ac:dyDescent="0.2">
      <c r="B119" s="37" t="s">
        <v>86</v>
      </c>
      <c r="C119" s="69">
        <v>400</v>
      </c>
      <c r="D119" s="296" t="s">
        <v>417</v>
      </c>
      <c r="E119" s="278"/>
      <c r="F119" s="278"/>
      <c r="G119" s="278"/>
      <c r="H119" s="278"/>
      <c r="I119" s="278"/>
      <c r="J119" s="278"/>
    </row>
    <row r="120" spans="2:10" x14ac:dyDescent="0.2">
      <c r="B120" s="37" t="s">
        <v>87</v>
      </c>
      <c r="C120" s="69">
        <v>362</v>
      </c>
      <c r="D120" s="296" t="s">
        <v>417</v>
      </c>
      <c r="E120" s="278"/>
      <c r="F120" s="278"/>
      <c r="G120" s="278"/>
      <c r="H120" s="278"/>
      <c r="I120" s="278"/>
      <c r="J120" s="278"/>
    </row>
    <row r="121" spans="2:10" x14ac:dyDescent="0.2">
      <c r="B121" s="37" t="s">
        <v>565</v>
      </c>
      <c r="C121" s="69">
        <v>140</v>
      </c>
      <c r="D121" s="296"/>
      <c r="E121" s="278"/>
      <c r="F121" s="278"/>
      <c r="G121" s="278"/>
      <c r="H121" s="278"/>
      <c r="I121" s="278"/>
      <c r="J121" s="278"/>
    </row>
    <row r="122" spans="2:10" x14ac:dyDescent="0.2">
      <c r="B122" s="37" t="s">
        <v>88</v>
      </c>
      <c r="C122" s="69">
        <v>133.65</v>
      </c>
      <c r="D122" s="296" t="s">
        <v>417</v>
      </c>
      <c r="E122" s="278"/>
      <c r="F122" s="278"/>
      <c r="G122" s="278"/>
      <c r="H122" s="278"/>
      <c r="I122" s="278"/>
      <c r="J122" s="278"/>
    </row>
    <row r="123" spans="2:10" x14ac:dyDescent="0.2">
      <c r="B123" s="37" t="s">
        <v>89</v>
      </c>
      <c r="C123" s="69">
        <v>248</v>
      </c>
      <c r="D123" s="296" t="s">
        <v>417</v>
      </c>
      <c r="E123" s="278"/>
      <c r="F123" s="278"/>
      <c r="G123" s="278"/>
      <c r="H123" s="278"/>
      <c r="I123" s="278"/>
      <c r="J123" s="278"/>
    </row>
    <row r="124" spans="2:10" x14ac:dyDescent="0.2">
      <c r="B124" s="37" t="s">
        <v>90</v>
      </c>
      <c r="C124" s="69">
        <v>307</v>
      </c>
      <c r="D124" s="296" t="s">
        <v>417</v>
      </c>
      <c r="E124" s="278"/>
      <c r="F124" s="278"/>
      <c r="G124" s="278"/>
      <c r="H124" s="278"/>
      <c r="I124" s="278"/>
      <c r="J124" s="278"/>
    </row>
    <row r="125" spans="2:10" x14ac:dyDescent="0.2">
      <c r="B125" s="263" t="s">
        <v>91</v>
      </c>
      <c r="C125" s="491">
        <v>0</v>
      </c>
      <c r="D125" s="296"/>
      <c r="E125" s="278"/>
      <c r="F125" s="278"/>
      <c r="G125" s="278"/>
      <c r="H125" s="278"/>
      <c r="I125" s="278"/>
      <c r="J125" s="278"/>
    </row>
    <row r="126" spans="2:10" x14ac:dyDescent="0.2">
      <c r="B126" s="37" t="s">
        <v>92</v>
      </c>
      <c r="C126" s="69">
        <v>180</v>
      </c>
      <c r="D126" s="296" t="s">
        <v>417</v>
      </c>
      <c r="E126" s="278"/>
      <c r="F126" s="278"/>
      <c r="G126" s="278"/>
      <c r="H126" s="278"/>
      <c r="I126" s="278"/>
      <c r="J126" s="278"/>
    </row>
    <row r="127" spans="2:10" x14ac:dyDescent="0.2">
      <c r="B127" s="37" t="s">
        <v>93</v>
      </c>
      <c r="C127" s="69">
        <v>88</v>
      </c>
      <c r="D127" s="296" t="s">
        <v>417</v>
      </c>
      <c r="E127" s="278"/>
      <c r="F127" s="278"/>
      <c r="G127" s="278"/>
      <c r="H127" s="278"/>
      <c r="I127" s="278"/>
      <c r="J127" s="278"/>
    </row>
    <row r="128" spans="2:10" x14ac:dyDescent="0.2">
      <c r="B128" s="37" t="s">
        <v>94</v>
      </c>
      <c r="C128" s="69">
        <v>318</v>
      </c>
      <c r="D128" s="296" t="s">
        <v>417</v>
      </c>
      <c r="E128" s="278"/>
      <c r="F128" s="278"/>
      <c r="G128" s="278"/>
      <c r="H128" s="278"/>
      <c r="I128" s="278"/>
      <c r="J128" s="278"/>
    </row>
    <row r="129" spans="2:10" x14ac:dyDescent="0.2">
      <c r="B129" s="37" t="s">
        <v>95</v>
      </c>
      <c r="C129" s="69">
        <v>110</v>
      </c>
      <c r="D129" s="296"/>
      <c r="E129" s="278"/>
      <c r="F129" s="278"/>
      <c r="G129" s="278"/>
      <c r="H129" s="278"/>
      <c r="I129" s="278"/>
      <c r="J129" s="278"/>
    </row>
    <row r="130" spans="2:10" x14ac:dyDescent="0.2">
      <c r="B130" s="37" t="s">
        <v>96</v>
      </c>
      <c r="C130" s="69">
        <v>532</v>
      </c>
      <c r="D130" s="278"/>
      <c r="E130" s="296" t="s">
        <v>417</v>
      </c>
      <c r="F130" s="278"/>
      <c r="G130" s="278"/>
      <c r="H130" s="278"/>
      <c r="I130" s="278"/>
      <c r="J130" s="278"/>
    </row>
    <row r="131" spans="2:10" x14ac:dyDescent="0.2">
      <c r="B131" s="37" t="s">
        <v>560</v>
      </c>
      <c r="C131" s="69">
        <v>500</v>
      </c>
      <c r="D131" s="278"/>
      <c r="E131" s="296" t="s">
        <v>417</v>
      </c>
      <c r="F131" s="278"/>
      <c r="G131" s="278"/>
      <c r="H131" s="278"/>
      <c r="I131" s="278"/>
      <c r="J131" s="278"/>
    </row>
    <row r="132" spans="2:10" x14ac:dyDescent="0.2">
      <c r="B132" s="37" t="s">
        <v>97</v>
      </c>
      <c r="C132" s="69">
        <v>175</v>
      </c>
      <c r="D132" s="296" t="s">
        <v>417</v>
      </c>
      <c r="E132" s="278"/>
      <c r="F132" s="278"/>
      <c r="G132" s="278"/>
      <c r="H132" s="278"/>
      <c r="I132" s="278"/>
      <c r="J132" s="278"/>
    </row>
    <row r="133" spans="2:10" x14ac:dyDescent="0.2">
      <c r="B133" s="37" t="s">
        <v>98</v>
      </c>
      <c r="C133" s="69">
        <v>572</v>
      </c>
      <c r="D133" s="278"/>
      <c r="E133" s="296" t="s">
        <v>417</v>
      </c>
      <c r="F133" s="278"/>
      <c r="G133" s="278"/>
      <c r="H133" s="278"/>
      <c r="I133" s="278"/>
      <c r="J133" s="278"/>
    </row>
    <row r="134" spans="2:10" x14ac:dyDescent="0.2">
      <c r="B134" s="37" t="s">
        <v>99</v>
      </c>
      <c r="C134" s="69">
        <v>80</v>
      </c>
      <c r="D134" s="278"/>
      <c r="E134" s="296"/>
      <c r="F134" s="278"/>
      <c r="G134" s="278"/>
      <c r="H134" s="278"/>
      <c r="I134" s="278"/>
      <c r="J134" s="278"/>
    </row>
    <row r="135" spans="2:10" x14ac:dyDescent="0.2">
      <c r="B135" s="37" t="s">
        <v>101</v>
      </c>
      <c r="C135" s="69">
        <v>840</v>
      </c>
      <c r="D135" s="278"/>
      <c r="E135" s="296" t="s">
        <v>417</v>
      </c>
      <c r="F135" s="278"/>
      <c r="G135" s="278"/>
      <c r="H135" s="278"/>
      <c r="I135" s="278"/>
      <c r="J135" s="278"/>
    </row>
    <row r="136" spans="2:10" x14ac:dyDescent="0.2">
      <c r="B136" s="37" t="s">
        <v>102</v>
      </c>
      <c r="C136" s="69">
        <v>85.6</v>
      </c>
      <c r="D136" s="296" t="s">
        <v>417</v>
      </c>
      <c r="E136" s="278"/>
      <c r="F136" s="278"/>
      <c r="G136" s="278"/>
      <c r="H136" s="278"/>
      <c r="I136" s="278"/>
      <c r="J136" s="278"/>
    </row>
    <row r="137" spans="2:10" x14ac:dyDescent="0.2">
      <c r="B137" s="37" t="s">
        <v>103</v>
      </c>
      <c r="C137" s="69">
        <v>635</v>
      </c>
      <c r="D137" s="278"/>
      <c r="E137" s="296" t="s">
        <v>417</v>
      </c>
      <c r="F137" s="278"/>
      <c r="G137" s="278"/>
      <c r="H137" s="278"/>
      <c r="I137" s="278"/>
      <c r="J137" s="278"/>
    </row>
    <row r="138" spans="2:10" x14ac:dyDescent="0.2">
      <c r="B138" s="37" t="s">
        <v>104</v>
      </c>
      <c r="C138" s="69">
        <v>525</v>
      </c>
      <c r="D138" s="296" t="s">
        <v>417</v>
      </c>
      <c r="E138" s="278"/>
      <c r="F138" s="278"/>
      <c r="G138" s="278"/>
      <c r="H138" s="278"/>
      <c r="I138" s="278"/>
      <c r="J138" s="278"/>
    </row>
    <row r="139" spans="2:10" x14ac:dyDescent="0.2">
      <c r="B139" s="37" t="s">
        <v>105</v>
      </c>
      <c r="C139" s="69">
        <v>280</v>
      </c>
      <c r="D139" s="296" t="s">
        <v>417</v>
      </c>
      <c r="E139" s="278"/>
      <c r="F139" s="278"/>
      <c r="G139" s="278"/>
      <c r="H139" s="278"/>
      <c r="I139" s="278"/>
      <c r="J139" s="278"/>
    </row>
    <row r="140" spans="2:10" x14ac:dyDescent="0.2">
      <c r="B140" s="37" t="s">
        <v>106</v>
      </c>
      <c r="C140" s="69">
        <v>84</v>
      </c>
      <c r="D140" s="296"/>
      <c r="E140" s="278"/>
      <c r="F140" s="278"/>
      <c r="G140" s="278"/>
      <c r="H140" s="278"/>
      <c r="I140" s="278"/>
      <c r="J140" s="278"/>
    </row>
    <row r="141" spans="2:10" x14ac:dyDescent="0.2">
      <c r="B141" s="37" t="s">
        <v>107</v>
      </c>
      <c r="C141" s="69">
        <v>160</v>
      </c>
      <c r="D141" s="296" t="s">
        <v>417</v>
      </c>
      <c r="E141" s="278"/>
      <c r="F141" s="278"/>
      <c r="G141" s="278"/>
      <c r="H141" s="278"/>
      <c r="I141" s="278"/>
      <c r="J141" s="278"/>
    </row>
    <row r="142" spans="2:10" x14ac:dyDescent="0.2">
      <c r="B142" s="37" t="s">
        <v>108</v>
      </c>
      <c r="C142" s="69">
        <v>107.38</v>
      </c>
      <c r="D142" s="296" t="s">
        <v>417</v>
      </c>
      <c r="E142" s="278"/>
      <c r="F142" s="278"/>
      <c r="G142" s="278"/>
      <c r="H142" s="278"/>
      <c r="I142" s="278"/>
      <c r="J142" s="278"/>
    </row>
    <row r="143" spans="2:10" x14ac:dyDescent="0.2">
      <c r="B143" s="37" t="s">
        <v>109</v>
      </c>
      <c r="C143" s="69">
        <v>124.94</v>
      </c>
      <c r="D143" s="296" t="s">
        <v>417</v>
      </c>
      <c r="E143" s="278"/>
      <c r="F143" s="278"/>
      <c r="G143" s="278"/>
      <c r="H143" s="278"/>
      <c r="I143" s="278"/>
      <c r="J143" s="278"/>
    </row>
    <row r="144" spans="2:10" x14ac:dyDescent="0.2">
      <c r="B144" s="37" t="s">
        <v>110</v>
      </c>
      <c r="C144" s="69">
        <v>200</v>
      </c>
      <c r="D144" s="296" t="s">
        <v>417</v>
      </c>
      <c r="E144" s="278"/>
      <c r="F144" s="278"/>
      <c r="G144" s="278"/>
      <c r="H144" s="278"/>
      <c r="I144" s="278"/>
      <c r="J144" s="291"/>
    </row>
    <row r="145" spans="2:10" x14ac:dyDescent="0.2">
      <c r="B145" s="37" t="s">
        <v>111</v>
      </c>
      <c r="C145" s="69">
        <v>186</v>
      </c>
      <c r="D145" s="296" t="s">
        <v>417</v>
      </c>
      <c r="E145" s="278"/>
      <c r="F145" s="278"/>
      <c r="G145" s="278"/>
      <c r="H145" s="278"/>
      <c r="I145" s="278"/>
      <c r="J145" s="291"/>
    </row>
    <row r="146" spans="2:10" x14ac:dyDescent="0.2">
      <c r="B146" s="37" t="s">
        <v>112</v>
      </c>
      <c r="C146" s="69">
        <v>376</v>
      </c>
      <c r="D146" s="296" t="s">
        <v>417</v>
      </c>
      <c r="E146" s="278"/>
      <c r="F146" s="278"/>
      <c r="G146" s="278"/>
      <c r="H146" s="278"/>
      <c r="I146" s="278"/>
      <c r="J146" s="291"/>
    </row>
    <row r="147" spans="2:10" x14ac:dyDescent="0.2">
      <c r="B147" s="3"/>
      <c r="C147" s="65"/>
      <c r="D147" s="58"/>
      <c r="E147" s="58"/>
      <c r="F147" s="58"/>
      <c r="G147" s="58"/>
      <c r="H147" s="58"/>
    </row>
    <row r="148" spans="2:10" x14ac:dyDescent="0.2">
      <c r="B148" s="3"/>
      <c r="C148" s="65"/>
      <c r="D148" s="58"/>
      <c r="E148" s="58"/>
      <c r="F148" s="58"/>
      <c r="G148" s="58"/>
      <c r="H148" s="58"/>
    </row>
    <row r="149" spans="2:10" x14ac:dyDescent="0.2">
      <c r="B149" s="15" t="s">
        <v>113</v>
      </c>
      <c r="C149" s="65"/>
      <c r="D149" s="58"/>
      <c r="E149" s="58"/>
      <c r="F149" s="58"/>
      <c r="G149" s="58"/>
      <c r="H149" s="58"/>
    </row>
    <row r="150" spans="2:10" x14ac:dyDescent="0.2">
      <c r="B150" s="3"/>
      <c r="C150" s="65"/>
      <c r="D150" s="58"/>
      <c r="E150" s="58"/>
      <c r="F150" s="58"/>
      <c r="G150" s="58"/>
      <c r="H150" s="58"/>
    </row>
    <row r="151" spans="2:10" x14ac:dyDescent="0.2">
      <c r="B151" s="3"/>
      <c r="C151" s="64" t="s">
        <v>170</v>
      </c>
      <c r="D151" s="49" t="s">
        <v>163</v>
      </c>
      <c r="E151" s="48" t="s">
        <v>164</v>
      </c>
      <c r="F151" s="48" t="s">
        <v>165</v>
      </c>
      <c r="G151" s="48" t="s">
        <v>166</v>
      </c>
      <c r="H151" s="48" t="s">
        <v>167</v>
      </c>
      <c r="I151" s="48" t="s">
        <v>168</v>
      </c>
      <c r="J151" s="33" t="s">
        <v>169</v>
      </c>
    </row>
    <row r="152" spans="2:10" x14ac:dyDescent="0.2">
      <c r="B152" s="3"/>
      <c r="C152" s="61">
        <f>SUM(C154:C154)</f>
        <v>1040</v>
      </c>
      <c r="D152" s="33">
        <v>0</v>
      </c>
      <c r="E152" s="33">
        <v>0</v>
      </c>
      <c r="F152" s="33">
        <v>1</v>
      </c>
      <c r="G152" s="10">
        <v>0</v>
      </c>
      <c r="H152" s="10">
        <v>0</v>
      </c>
      <c r="I152" s="11">
        <v>0</v>
      </c>
      <c r="J152" s="11">
        <v>0</v>
      </c>
    </row>
    <row r="153" spans="2:10" x14ac:dyDescent="0.2">
      <c r="B153" s="3"/>
      <c r="C153" s="2"/>
      <c r="D153" s="2"/>
      <c r="E153" s="2"/>
      <c r="F153" s="2"/>
    </row>
    <row r="154" spans="2:10" x14ac:dyDescent="0.2">
      <c r="B154" s="37" t="s">
        <v>114</v>
      </c>
      <c r="C154" s="65">
        <v>1040</v>
      </c>
      <c r="D154" s="278"/>
      <c r="E154" s="278"/>
      <c r="F154" s="296" t="s">
        <v>417</v>
      </c>
      <c r="G154" s="278"/>
      <c r="H154" s="278"/>
      <c r="I154" s="276"/>
      <c r="J154" s="276"/>
    </row>
    <row r="155" spans="2:10" x14ac:dyDescent="0.2">
      <c r="B155" s="3"/>
      <c r="C155" s="65"/>
      <c r="D155" s="58"/>
      <c r="E155" s="58"/>
      <c r="F155" s="58"/>
      <c r="G155" s="58"/>
      <c r="H155" s="58"/>
    </row>
    <row r="156" spans="2:10" x14ac:dyDescent="0.2">
      <c r="B156" s="3"/>
      <c r="C156" s="65"/>
      <c r="D156" s="58"/>
      <c r="E156" s="58"/>
      <c r="F156" s="58"/>
      <c r="G156" s="58"/>
      <c r="H156" s="58"/>
    </row>
    <row r="157" spans="2:10" x14ac:dyDescent="0.2">
      <c r="B157" s="3"/>
      <c r="D157" s="54"/>
      <c r="E157" s="54"/>
      <c r="F157" s="54"/>
      <c r="G157" s="3"/>
      <c r="H157" s="3"/>
    </row>
    <row r="158" spans="2:10" x14ac:dyDescent="0.2">
      <c r="B158" s="15" t="s">
        <v>120</v>
      </c>
      <c r="C158" s="62"/>
      <c r="D158" s="54"/>
      <c r="E158" s="54"/>
      <c r="F158" s="54"/>
      <c r="G158" s="3"/>
      <c r="H158" s="3"/>
    </row>
    <row r="159" spans="2:10" x14ac:dyDescent="0.2">
      <c r="B159" s="3"/>
      <c r="D159" s="54"/>
      <c r="E159" s="54"/>
      <c r="F159" s="54"/>
      <c r="G159" s="3"/>
      <c r="H159" s="3"/>
    </row>
    <row r="160" spans="2:10" x14ac:dyDescent="0.2">
      <c r="B160" s="3"/>
      <c r="C160" s="64" t="s">
        <v>170</v>
      </c>
      <c r="D160" s="49" t="s">
        <v>163</v>
      </c>
      <c r="E160" s="48" t="s">
        <v>164</v>
      </c>
      <c r="F160" s="48" t="s">
        <v>165</v>
      </c>
      <c r="G160" s="48" t="s">
        <v>166</v>
      </c>
      <c r="H160" s="48" t="s">
        <v>167</v>
      </c>
      <c r="I160" s="48" t="s">
        <v>168</v>
      </c>
      <c r="J160" s="33" t="s">
        <v>169</v>
      </c>
    </row>
    <row r="161" spans="2:10" x14ac:dyDescent="0.2">
      <c r="B161" s="3"/>
      <c r="C161" s="61">
        <f>SUM(C163:C166)</f>
        <v>1485</v>
      </c>
      <c r="D161" s="33">
        <v>1</v>
      </c>
      <c r="E161" s="33">
        <v>0</v>
      </c>
      <c r="F161" s="33">
        <v>1</v>
      </c>
      <c r="G161" s="10">
        <v>0</v>
      </c>
      <c r="H161" s="10">
        <v>0</v>
      </c>
      <c r="I161" s="11">
        <v>0</v>
      </c>
      <c r="J161" s="11">
        <v>0</v>
      </c>
    </row>
    <row r="162" spans="2:10" x14ac:dyDescent="0.2">
      <c r="B162" s="3"/>
      <c r="C162" s="2"/>
      <c r="D162" s="2"/>
      <c r="E162" s="2"/>
      <c r="F162" s="2"/>
    </row>
    <row r="163" spans="2:10" x14ac:dyDescent="0.2">
      <c r="B163" s="263" t="s">
        <v>122</v>
      </c>
      <c r="C163" s="487">
        <v>0</v>
      </c>
      <c r="D163" s="278"/>
      <c r="E163" s="278"/>
      <c r="F163" s="278"/>
      <c r="G163" s="278"/>
      <c r="H163" s="278"/>
      <c r="I163" s="276"/>
      <c r="J163" s="276"/>
    </row>
    <row r="164" spans="2:10" x14ac:dyDescent="0.2">
      <c r="B164" s="263" t="s">
        <v>123</v>
      </c>
      <c r="C164" s="487">
        <v>0</v>
      </c>
      <c r="D164" s="278"/>
      <c r="E164" s="278"/>
      <c r="F164" s="278"/>
      <c r="G164" s="278"/>
      <c r="H164" s="278"/>
      <c r="I164" s="276"/>
      <c r="J164" s="276"/>
    </row>
    <row r="165" spans="2:10" x14ac:dyDescent="0.2">
      <c r="B165" s="37" t="s">
        <v>124</v>
      </c>
      <c r="C165" s="65">
        <v>135</v>
      </c>
      <c r="D165" s="296" t="s">
        <v>417</v>
      </c>
      <c r="E165" s="278"/>
      <c r="F165" s="278"/>
      <c r="G165" s="278"/>
      <c r="H165" s="278"/>
      <c r="I165" s="276"/>
      <c r="J165" s="276"/>
    </row>
    <row r="166" spans="2:10" x14ac:dyDescent="0.2">
      <c r="B166" s="37" t="s">
        <v>125</v>
      </c>
      <c r="C166" s="65">
        <v>1350</v>
      </c>
      <c r="D166" s="278"/>
      <c r="E166" s="278"/>
      <c r="F166" s="296" t="s">
        <v>417</v>
      </c>
      <c r="G166" s="278"/>
      <c r="H166" s="278"/>
      <c r="I166" s="276"/>
      <c r="J166" s="276"/>
    </row>
    <row r="167" spans="2:10" x14ac:dyDescent="0.2">
      <c r="B167" s="3"/>
      <c r="D167" s="54"/>
      <c r="E167" s="54"/>
      <c r="F167" s="54"/>
      <c r="G167" s="3"/>
      <c r="H167" s="3"/>
    </row>
    <row r="168" spans="2:10" x14ac:dyDescent="0.2">
      <c r="B168" s="3"/>
      <c r="D168" s="54"/>
      <c r="E168" s="54"/>
      <c r="F168" s="54"/>
      <c r="G168" s="3"/>
      <c r="H168" s="3"/>
    </row>
    <row r="169" spans="2:10" x14ac:dyDescent="0.2">
      <c r="B169" s="15" t="s">
        <v>126</v>
      </c>
      <c r="C169" s="62"/>
      <c r="D169" s="54"/>
      <c r="E169" s="54"/>
      <c r="F169" s="54"/>
      <c r="G169" s="3"/>
      <c r="H169" s="3"/>
    </row>
    <row r="170" spans="2:10" x14ac:dyDescent="0.2">
      <c r="B170" s="3"/>
      <c r="D170" s="54"/>
      <c r="E170" s="54"/>
      <c r="F170" s="54"/>
      <c r="G170" s="3"/>
      <c r="H170" s="3"/>
    </row>
    <row r="171" spans="2:10" x14ac:dyDescent="0.2">
      <c r="B171" s="3"/>
      <c r="C171" s="64" t="s">
        <v>170</v>
      </c>
      <c r="D171" s="49" t="s">
        <v>163</v>
      </c>
      <c r="E171" s="48" t="s">
        <v>164</v>
      </c>
      <c r="F171" s="48" t="s">
        <v>165</v>
      </c>
      <c r="G171" s="48" t="s">
        <v>166</v>
      </c>
      <c r="H171" s="48" t="s">
        <v>167</v>
      </c>
      <c r="I171" s="48" t="s">
        <v>168</v>
      </c>
      <c r="J171" s="33" t="s">
        <v>169</v>
      </c>
    </row>
    <row r="172" spans="2:10" x14ac:dyDescent="0.2">
      <c r="B172" s="3"/>
      <c r="C172" s="61">
        <f>SUM(C174:C198)</f>
        <v>5490.1200000000008</v>
      </c>
      <c r="D172" s="33">
        <v>19</v>
      </c>
      <c r="E172" s="33">
        <v>2</v>
      </c>
      <c r="F172" s="33">
        <v>0</v>
      </c>
      <c r="G172" s="10">
        <v>0</v>
      </c>
      <c r="H172" s="10">
        <v>0</v>
      </c>
      <c r="I172" s="11">
        <v>0</v>
      </c>
      <c r="J172" s="11">
        <v>0</v>
      </c>
    </row>
    <row r="173" spans="2:10" x14ac:dyDescent="0.2">
      <c r="B173" s="3"/>
      <c r="C173" s="2"/>
      <c r="D173" s="2"/>
      <c r="E173" s="2"/>
      <c r="F173" s="2"/>
    </row>
    <row r="174" spans="2:10" x14ac:dyDescent="0.2">
      <c r="B174" s="37" t="s">
        <v>128</v>
      </c>
      <c r="C174" s="440">
        <v>300.66000000000003</v>
      </c>
      <c r="D174" s="296" t="s">
        <v>417</v>
      </c>
      <c r="E174" s="300"/>
      <c r="F174" s="278"/>
      <c r="G174" s="278"/>
      <c r="H174" s="278"/>
      <c r="I174" s="278"/>
      <c r="J174" s="278"/>
    </row>
    <row r="175" spans="2:10" x14ac:dyDescent="0.2">
      <c r="B175" s="263" t="s">
        <v>129</v>
      </c>
      <c r="C175" s="483">
        <v>29</v>
      </c>
      <c r="D175" s="296" t="s">
        <v>417</v>
      </c>
      <c r="E175" s="278"/>
      <c r="F175" s="278"/>
      <c r="G175" s="278"/>
      <c r="H175" s="278"/>
      <c r="I175" s="278"/>
      <c r="J175" s="278"/>
    </row>
    <row r="176" spans="2:10" x14ac:dyDescent="0.2">
      <c r="B176" s="37" t="s">
        <v>130</v>
      </c>
      <c r="C176" s="440">
        <v>100</v>
      </c>
      <c r="D176" s="296" t="s">
        <v>417</v>
      </c>
      <c r="E176" s="278"/>
      <c r="F176" s="278"/>
      <c r="G176" s="278"/>
      <c r="H176" s="278"/>
      <c r="I176" s="278"/>
      <c r="J176" s="278"/>
    </row>
    <row r="177" spans="2:10" x14ac:dyDescent="0.2">
      <c r="B177" s="37" t="s">
        <v>131</v>
      </c>
      <c r="C177" s="440">
        <v>60</v>
      </c>
      <c r="D177" s="296" t="s">
        <v>417</v>
      </c>
      <c r="E177" s="278"/>
      <c r="F177" s="278"/>
      <c r="G177" s="278"/>
      <c r="H177" s="278"/>
      <c r="I177" s="278"/>
      <c r="J177" s="278"/>
    </row>
    <row r="178" spans="2:10" x14ac:dyDescent="0.2">
      <c r="B178" s="37" t="s">
        <v>132</v>
      </c>
      <c r="C178" s="440">
        <v>90</v>
      </c>
      <c r="D178" s="296" t="s">
        <v>417</v>
      </c>
      <c r="E178" s="278"/>
      <c r="F178" s="278"/>
      <c r="G178" s="278"/>
      <c r="H178" s="278"/>
      <c r="I178" s="278"/>
      <c r="J178" s="278"/>
    </row>
    <row r="179" spans="2:10" x14ac:dyDescent="0.2">
      <c r="B179" s="37" t="s">
        <v>133</v>
      </c>
      <c r="C179" s="440">
        <v>118</v>
      </c>
      <c r="D179" s="296" t="s">
        <v>417</v>
      </c>
      <c r="E179" s="278"/>
      <c r="F179" s="278"/>
      <c r="G179" s="278"/>
      <c r="H179" s="278"/>
      <c r="I179" s="278"/>
      <c r="J179" s="278"/>
    </row>
    <row r="180" spans="2:10" x14ac:dyDescent="0.2">
      <c r="B180" s="37" t="s">
        <v>134</v>
      </c>
      <c r="C180" s="440">
        <v>344</v>
      </c>
      <c r="D180" s="296" t="s">
        <v>417</v>
      </c>
      <c r="E180" s="278"/>
      <c r="F180" s="278"/>
      <c r="G180" s="278"/>
      <c r="H180" s="278"/>
      <c r="I180" s="278"/>
      <c r="J180" s="278"/>
    </row>
    <row r="181" spans="2:10" x14ac:dyDescent="0.2">
      <c r="B181" s="37" t="s">
        <v>135</v>
      </c>
      <c r="C181" s="440">
        <v>102</v>
      </c>
      <c r="D181" s="296" t="s">
        <v>417</v>
      </c>
      <c r="E181" s="278"/>
      <c r="F181" s="278"/>
      <c r="G181" s="278"/>
      <c r="H181" s="278"/>
      <c r="I181" s="278"/>
      <c r="J181" s="278"/>
    </row>
    <row r="182" spans="2:10" x14ac:dyDescent="0.2">
      <c r="B182" s="37" t="s">
        <v>545</v>
      </c>
      <c r="C182" s="440">
        <v>445</v>
      </c>
      <c r="D182" s="296" t="s">
        <v>417</v>
      </c>
      <c r="E182" s="278"/>
      <c r="F182" s="278"/>
      <c r="G182" s="278"/>
      <c r="H182" s="278"/>
      <c r="I182" s="278"/>
      <c r="J182" s="278"/>
    </row>
    <row r="183" spans="2:10" x14ac:dyDescent="0.2">
      <c r="B183" s="37" t="s">
        <v>136</v>
      </c>
      <c r="C183" s="440">
        <v>659</v>
      </c>
      <c r="D183" s="278"/>
      <c r="E183" s="296" t="s">
        <v>417</v>
      </c>
      <c r="F183" s="278"/>
      <c r="G183" s="278"/>
      <c r="H183" s="278"/>
      <c r="I183" s="278"/>
      <c r="J183" s="278"/>
    </row>
    <row r="184" spans="2:10" x14ac:dyDescent="0.2">
      <c r="B184" s="37" t="s">
        <v>137</v>
      </c>
      <c r="C184" s="440">
        <v>405</v>
      </c>
      <c r="D184" s="296" t="s">
        <v>417</v>
      </c>
      <c r="E184" s="278"/>
      <c r="F184" s="278"/>
      <c r="G184" s="278"/>
      <c r="H184" s="278"/>
      <c r="I184" s="278"/>
      <c r="J184" s="278"/>
    </row>
    <row r="185" spans="2:10" x14ac:dyDescent="0.2">
      <c r="B185" s="37" t="s">
        <v>138</v>
      </c>
      <c r="C185" s="440">
        <v>553.29</v>
      </c>
      <c r="D185" s="296" t="s">
        <v>417</v>
      </c>
      <c r="E185" s="278"/>
      <c r="F185" s="278"/>
      <c r="G185" s="278"/>
      <c r="H185" s="278"/>
      <c r="I185" s="278"/>
      <c r="J185" s="278"/>
    </row>
    <row r="186" spans="2:10" x14ac:dyDescent="0.2">
      <c r="B186" s="37" t="s">
        <v>139</v>
      </c>
      <c r="C186" s="440">
        <v>190</v>
      </c>
      <c r="D186" s="296" t="s">
        <v>417</v>
      </c>
      <c r="E186" s="278"/>
      <c r="F186" s="278"/>
      <c r="G186" s="278"/>
      <c r="H186" s="278"/>
      <c r="I186" s="278"/>
      <c r="J186" s="278"/>
    </row>
    <row r="187" spans="2:10" x14ac:dyDescent="0.2">
      <c r="B187" s="37" t="s">
        <v>539</v>
      </c>
      <c r="C187" s="440">
        <v>30.08</v>
      </c>
      <c r="D187" s="296" t="s">
        <v>417</v>
      </c>
      <c r="E187" s="278"/>
      <c r="F187" s="278"/>
      <c r="G187" s="278"/>
      <c r="H187" s="278"/>
      <c r="I187" s="278"/>
      <c r="J187" s="278"/>
    </row>
    <row r="188" spans="2:10" x14ac:dyDescent="0.2">
      <c r="B188" s="37" t="s">
        <v>140</v>
      </c>
      <c r="C188" s="440">
        <v>900</v>
      </c>
      <c r="D188" s="278"/>
      <c r="E188" s="296" t="s">
        <v>417</v>
      </c>
      <c r="F188" s="278"/>
      <c r="G188" s="278"/>
      <c r="H188" s="278"/>
      <c r="I188" s="278"/>
      <c r="J188" s="278"/>
    </row>
    <row r="189" spans="2:10" x14ac:dyDescent="0.2">
      <c r="B189" s="263" t="s">
        <v>141</v>
      </c>
      <c r="C189" s="483">
        <v>0</v>
      </c>
      <c r="D189" s="276"/>
      <c r="E189" s="296"/>
      <c r="F189" s="300"/>
      <c r="G189" s="278"/>
      <c r="H189" s="278"/>
      <c r="I189" s="278"/>
      <c r="J189" s="278"/>
    </row>
    <row r="190" spans="2:10" x14ac:dyDescent="0.2">
      <c r="B190" s="37" t="s">
        <v>142</v>
      </c>
      <c r="C190" s="440">
        <v>20</v>
      </c>
      <c r="D190" s="2"/>
      <c r="E190" s="296"/>
      <c r="G190" s="278"/>
      <c r="H190" s="278"/>
      <c r="I190" s="278"/>
      <c r="J190" s="278"/>
    </row>
    <row r="191" spans="2:10" x14ac:dyDescent="0.2">
      <c r="B191" s="37" t="s">
        <v>143</v>
      </c>
      <c r="C191" s="440">
        <v>100.52</v>
      </c>
      <c r="D191" s="296" t="s">
        <v>417</v>
      </c>
      <c r="E191" s="278"/>
      <c r="F191" s="278"/>
      <c r="G191" s="278"/>
      <c r="H191" s="278"/>
      <c r="I191" s="278"/>
      <c r="J191" s="278"/>
    </row>
    <row r="192" spans="2:10" x14ac:dyDescent="0.2">
      <c r="B192" s="37" t="s">
        <v>561</v>
      </c>
      <c r="C192" s="440">
        <v>39</v>
      </c>
      <c r="D192" s="296"/>
      <c r="E192" s="278"/>
      <c r="F192" s="278"/>
      <c r="G192" s="278"/>
      <c r="H192" s="278"/>
      <c r="I192" s="278"/>
      <c r="J192" s="278"/>
    </row>
    <row r="193" spans="2:10" x14ac:dyDescent="0.2">
      <c r="B193" s="37" t="s">
        <v>562</v>
      </c>
      <c r="C193" s="440">
        <v>276</v>
      </c>
      <c r="D193" s="296"/>
      <c r="E193" s="278"/>
      <c r="F193" s="278"/>
      <c r="G193" s="278"/>
      <c r="H193" s="278"/>
      <c r="I193" s="278"/>
      <c r="J193" s="278"/>
    </row>
    <row r="194" spans="2:10" x14ac:dyDescent="0.2">
      <c r="B194" s="37" t="s">
        <v>144</v>
      </c>
      <c r="C194" s="440">
        <v>321.18</v>
      </c>
      <c r="D194" s="296" t="s">
        <v>417</v>
      </c>
      <c r="E194" s="278"/>
      <c r="F194" s="278"/>
      <c r="G194" s="278"/>
      <c r="H194" s="278"/>
      <c r="I194" s="278"/>
      <c r="J194" s="278"/>
    </row>
    <row r="195" spans="2:10" x14ac:dyDescent="0.2">
      <c r="B195" s="37" t="s">
        <v>145</v>
      </c>
      <c r="C195" s="440">
        <v>195.34</v>
      </c>
      <c r="D195" s="296" t="s">
        <v>417</v>
      </c>
      <c r="E195" s="278"/>
      <c r="F195" s="278"/>
      <c r="G195" s="278"/>
      <c r="H195" s="278"/>
      <c r="I195" s="278"/>
      <c r="J195" s="278"/>
    </row>
    <row r="196" spans="2:10" x14ac:dyDescent="0.2">
      <c r="B196" s="37" t="s">
        <v>546</v>
      </c>
      <c r="C196" s="440">
        <v>19.05</v>
      </c>
      <c r="D196" s="296" t="s">
        <v>417</v>
      </c>
      <c r="E196" s="278"/>
      <c r="F196" s="278"/>
      <c r="G196" s="278"/>
      <c r="H196" s="278"/>
      <c r="I196" s="278"/>
      <c r="J196" s="278"/>
    </row>
    <row r="197" spans="2:10" x14ac:dyDescent="0.2">
      <c r="B197" s="37" t="s">
        <v>147</v>
      </c>
      <c r="C197" s="440">
        <v>82</v>
      </c>
      <c r="D197" s="296" t="s">
        <v>417</v>
      </c>
      <c r="E197" s="278"/>
      <c r="F197" s="278"/>
      <c r="G197" s="278"/>
      <c r="H197" s="278"/>
      <c r="I197" s="278"/>
      <c r="J197" s="278"/>
    </row>
    <row r="198" spans="2:10" x14ac:dyDescent="0.2">
      <c r="B198" s="37" t="s">
        <v>148</v>
      </c>
      <c r="C198" s="440">
        <v>111</v>
      </c>
      <c r="D198" s="296" t="s">
        <v>417</v>
      </c>
      <c r="E198" s="278"/>
      <c r="F198" s="278"/>
      <c r="G198" s="278"/>
      <c r="H198" s="278"/>
      <c r="I198" s="278"/>
      <c r="J198" s="278"/>
    </row>
    <row r="199" spans="2:10" x14ac:dyDescent="0.2">
      <c r="B199" s="3"/>
      <c r="C199" s="65"/>
      <c r="D199" s="58"/>
      <c r="E199" s="58"/>
      <c r="F199" s="58"/>
      <c r="G199" s="58"/>
      <c r="H199" s="58"/>
      <c r="I199" s="3"/>
      <c r="J199" s="3"/>
    </row>
    <row r="200" spans="2:10" x14ac:dyDescent="0.2">
      <c r="B200" s="3"/>
      <c r="D200" s="54"/>
      <c r="E200" s="54"/>
      <c r="F200" s="54"/>
      <c r="G200" s="3"/>
      <c r="H200" s="3"/>
    </row>
    <row r="201" spans="2:10" x14ac:dyDescent="0.2">
      <c r="B201" s="15" t="s">
        <v>149</v>
      </c>
      <c r="C201" s="62"/>
      <c r="D201" s="54"/>
      <c r="E201" s="54"/>
      <c r="F201" s="54"/>
      <c r="G201" s="3"/>
      <c r="H201" s="3"/>
    </row>
    <row r="202" spans="2:10" x14ac:dyDescent="0.2">
      <c r="B202" s="3"/>
      <c r="D202" s="54"/>
      <c r="E202" s="54"/>
      <c r="F202" s="54"/>
      <c r="G202" s="3"/>
      <c r="H202" s="3"/>
    </row>
    <row r="203" spans="2:10" x14ac:dyDescent="0.2">
      <c r="B203" s="3"/>
      <c r="C203" s="64" t="s">
        <v>170</v>
      </c>
      <c r="D203" s="49" t="s">
        <v>163</v>
      </c>
      <c r="E203" s="48" t="s">
        <v>164</v>
      </c>
      <c r="F203" s="48" t="s">
        <v>165</v>
      </c>
      <c r="G203" s="48" t="s">
        <v>166</v>
      </c>
      <c r="H203" s="48" t="s">
        <v>167</v>
      </c>
      <c r="I203" s="48" t="s">
        <v>168</v>
      </c>
      <c r="J203" s="33" t="s">
        <v>169</v>
      </c>
    </row>
    <row r="204" spans="2:10" x14ac:dyDescent="0.2">
      <c r="B204" s="3"/>
      <c r="C204" s="61">
        <f>SUM(C206)</f>
        <v>180</v>
      </c>
      <c r="D204" s="33">
        <v>1</v>
      </c>
      <c r="E204" s="33">
        <v>0</v>
      </c>
      <c r="F204" s="33">
        <v>0</v>
      </c>
      <c r="G204" s="10">
        <v>0</v>
      </c>
      <c r="H204" s="10">
        <v>0</v>
      </c>
      <c r="I204" s="11">
        <v>0</v>
      </c>
      <c r="J204" s="11">
        <v>0</v>
      </c>
    </row>
    <row r="205" spans="2:10" x14ac:dyDescent="0.2">
      <c r="B205" s="3"/>
      <c r="C205" s="2"/>
      <c r="D205" s="2"/>
      <c r="E205" s="2"/>
      <c r="F205" s="2"/>
    </row>
    <row r="206" spans="2:10" x14ac:dyDescent="0.2">
      <c r="B206" s="37" t="s">
        <v>150</v>
      </c>
      <c r="C206" s="65">
        <v>180</v>
      </c>
      <c r="D206" s="296" t="s">
        <v>417</v>
      </c>
      <c r="E206" s="276"/>
      <c r="F206" s="278"/>
      <c r="G206" s="291"/>
      <c r="H206" s="291"/>
      <c r="I206" s="276"/>
      <c r="J206" s="276"/>
    </row>
    <row r="207" spans="2:10" x14ac:dyDescent="0.2">
      <c r="B207" s="3"/>
      <c r="D207" s="54"/>
      <c r="E207" s="54"/>
      <c r="F207" s="54"/>
      <c r="G207" s="3"/>
      <c r="H207" s="3"/>
    </row>
    <row r="208" spans="2:10" x14ac:dyDescent="0.2">
      <c r="B208" s="3"/>
      <c r="D208" s="54"/>
      <c r="E208" s="54"/>
      <c r="F208" s="54"/>
      <c r="G208" s="3"/>
      <c r="H208" s="3"/>
    </row>
    <row r="209" spans="2:11" ht="15" x14ac:dyDescent="0.25">
      <c r="B209" s="16" t="s">
        <v>484</v>
      </c>
      <c r="C209" s="68"/>
      <c r="D209" s="27"/>
      <c r="E209" s="27"/>
      <c r="F209" s="27"/>
      <c r="G209" s="6"/>
      <c r="H209" s="6"/>
      <c r="I209" s="6"/>
      <c r="J209" s="55"/>
      <c r="K209" s="5"/>
    </row>
    <row r="210" spans="2:11" x14ac:dyDescent="0.2">
      <c r="D210" s="54"/>
      <c r="E210" s="54"/>
      <c r="F210" s="54"/>
      <c r="G210" s="3"/>
      <c r="H210" s="3"/>
    </row>
    <row r="211" spans="2:11" x14ac:dyDescent="0.2">
      <c r="D211" s="54"/>
      <c r="E211" s="54"/>
      <c r="F211" s="54"/>
      <c r="G211" s="3"/>
      <c r="H211" s="3"/>
    </row>
    <row r="212" spans="2:11" x14ac:dyDescent="0.2">
      <c r="D212" s="54"/>
      <c r="E212" s="54"/>
      <c r="F212" s="54"/>
      <c r="G212" s="3"/>
      <c r="H212" s="3"/>
    </row>
    <row r="213" spans="2:11" x14ac:dyDescent="0.2">
      <c r="D213" s="54"/>
      <c r="E213" s="54"/>
      <c r="F213" s="54"/>
      <c r="G213" s="3"/>
      <c r="H213" s="3"/>
    </row>
    <row r="214" spans="2:11" x14ac:dyDescent="0.2">
      <c r="D214" s="54"/>
      <c r="E214" s="54"/>
      <c r="F214" s="54"/>
      <c r="G214" s="3"/>
      <c r="H214" s="3"/>
    </row>
    <row r="215" spans="2:11" x14ac:dyDescent="0.2">
      <c r="D215" s="54"/>
      <c r="E215" s="54"/>
      <c r="F215" s="54"/>
      <c r="G215" s="3"/>
      <c r="H215" s="3"/>
    </row>
    <row r="216" spans="2:11" x14ac:dyDescent="0.2">
      <c r="D216" s="54"/>
      <c r="E216" s="54"/>
      <c r="F216" s="54"/>
      <c r="G216" s="3"/>
      <c r="H216" s="3"/>
    </row>
    <row r="217" spans="2:11" x14ac:dyDescent="0.2">
      <c r="D217" s="54"/>
      <c r="E217" s="54"/>
      <c r="F217" s="54"/>
      <c r="G217" s="3"/>
      <c r="H217" s="3"/>
    </row>
    <row r="218" spans="2:11" x14ac:dyDescent="0.2">
      <c r="D218" s="54"/>
      <c r="E218" s="54"/>
      <c r="F218" s="54"/>
      <c r="G218" s="3"/>
      <c r="H218" s="3"/>
    </row>
    <row r="219" spans="2:11" x14ac:dyDescent="0.2">
      <c r="D219" s="54"/>
      <c r="E219" s="54"/>
      <c r="F219" s="54"/>
      <c r="G219" s="3"/>
      <c r="H219" s="3"/>
    </row>
    <row r="220" spans="2:11" x14ac:dyDescent="0.2">
      <c r="D220" s="54"/>
      <c r="E220" s="54"/>
      <c r="F220" s="54"/>
      <c r="G220" s="3"/>
      <c r="H220" s="3"/>
    </row>
    <row r="221" spans="2:11" x14ac:dyDescent="0.2">
      <c r="D221" s="54"/>
      <c r="E221" s="54"/>
      <c r="F221" s="54"/>
      <c r="G221" s="3"/>
      <c r="H221" s="3"/>
    </row>
    <row r="222" spans="2:11" x14ac:dyDescent="0.2">
      <c r="D222" s="54"/>
      <c r="E222" s="54"/>
      <c r="F222" s="54"/>
      <c r="G222" s="3"/>
      <c r="H222" s="3"/>
    </row>
    <row r="223" spans="2:11" x14ac:dyDescent="0.2">
      <c r="D223" s="54"/>
      <c r="E223" s="54"/>
      <c r="F223" s="54"/>
      <c r="G223" s="3"/>
      <c r="H223" s="3"/>
    </row>
    <row r="224" spans="2:11" x14ac:dyDescent="0.2">
      <c r="D224" s="54"/>
      <c r="E224" s="54"/>
      <c r="F224" s="54"/>
      <c r="G224" s="3"/>
      <c r="H224" s="3"/>
    </row>
    <row r="225" spans="4:8" x14ac:dyDescent="0.2">
      <c r="D225" s="54"/>
      <c r="E225" s="54"/>
      <c r="F225" s="54"/>
      <c r="G225" s="3"/>
      <c r="H225" s="3"/>
    </row>
    <row r="226" spans="4:8" x14ac:dyDescent="0.2">
      <c r="D226" s="54"/>
      <c r="E226" s="54"/>
      <c r="F226" s="54"/>
      <c r="G226" s="3"/>
      <c r="H226" s="3"/>
    </row>
    <row r="227" spans="4:8" x14ac:dyDescent="0.2">
      <c r="D227" s="54"/>
      <c r="E227" s="54"/>
      <c r="F227" s="54"/>
      <c r="G227" s="3"/>
      <c r="H227" s="3"/>
    </row>
    <row r="228" spans="4:8" x14ac:dyDescent="0.2">
      <c r="D228" s="54"/>
      <c r="E228" s="54"/>
      <c r="F228" s="54"/>
      <c r="G228" s="3"/>
      <c r="H228" s="3"/>
    </row>
    <row r="229" spans="4:8" x14ac:dyDescent="0.2">
      <c r="D229" s="54"/>
      <c r="E229" s="54"/>
      <c r="F229" s="54"/>
      <c r="G229" s="3"/>
      <c r="H229" s="3"/>
    </row>
    <row r="230" spans="4:8" x14ac:dyDescent="0.2">
      <c r="D230" s="54"/>
      <c r="E230" s="54"/>
      <c r="F230" s="54"/>
      <c r="G230" s="3"/>
      <c r="H230" s="3"/>
    </row>
    <row r="231" spans="4:8" x14ac:dyDescent="0.2">
      <c r="D231" s="54"/>
      <c r="E231" s="54"/>
      <c r="F231" s="54"/>
      <c r="G231" s="3"/>
      <c r="H231" s="3"/>
    </row>
    <row r="232" spans="4:8" x14ac:dyDescent="0.2">
      <c r="D232" s="54"/>
      <c r="E232" s="54"/>
      <c r="F232" s="54"/>
      <c r="G232" s="3"/>
      <c r="H232" s="3"/>
    </row>
    <row r="233" spans="4:8" x14ac:dyDescent="0.2">
      <c r="D233" s="54"/>
      <c r="E233" s="54"/>
      <c r="F233" s="54"/>
      <c r="G233" s="3"/>
      <c r="H233" s="3"/>
    </row>
    <row r="234" spans="4:8" x14ac:dyDescent="0.2">
      <c r="D234" s="54"/>
      <c r="E234" s="54"/>
      <c r="F234" s="54"/>
      <c r="G234" s="3"/>
      <c r="H234" s="3"/>
    </row>
    <row r="235" spans="4:8" x14ac:dyDescent="0.2">
      <c r="D235" s="54"/>
      <c r="E235" s="54"/>
      <c r="F235" s="54"/>
      <c r="G235" s="3"/>
      <c r="H235" s="3"/>
    </row>
    <row r="236" spans="4:8" x14ac:dyDescent="0.2">
      <c r="D236" s="54"/>
      <c r="E236" s="54"/>
      <c r="F236" s="54"/>
      <c r="G236" s="3"/>
      <c r="H236" s="3"/>
    </row>
    <row r="237" spans="4:8" x14ac:dyDescent="0.2">
      <c r="D237" s="54"/>
      <c r="E237" s="54"/>
      <c r="F237" s="54"/>
      <c r="G237" s="3"/>
      <c r="H237" s="3"/>
    </row>
    <row r="238" spans="4:8" x14ac:dyDescent="0.2">
      <c r="D238" s="54"/>
      <c r="E238" s="54"/>
      <c r="F238" s="54"/>
      <c r="G238" s="3"/>
      <c r="H238" s="3"/>
    </row>
    <row r="239" spans="4:8" x14ac:dyDescent="0.2">
      <c r="D239" s="54"/>
      <c r="E239" s="54"/>
      <c r="F239" s="54"/>
      <c r="G239" s="3"/>
      <c r="H239" s="3"/>
    </row>
    <row r="240" spans="4:8" x14ac:dyDescent="0.2">
      <c r="D240" s="54"/>
      <c r="E240" s="54"/>
      <c r="F240" s="54"/>
      <c r="G240" s="3"/>
      <c r="H240" s="3"/>
    </row>
    <row r="241" spans="4:8" x14ac:dyDescent="0.2">
      <c r="D241" s="54"/>
      <c r="E241" s="54"/>
      <c r="F241" s="54"/>
      <c r="G241" s="3"/>
      <c r="H241" s="3"/>
    </row>
    <row r="242" spans="4:8" x14ac:dyDescent="0.2">
      <c r="D242" s="54"/>
      <c r="E242" s="54"/>
      <c r="F242" s="54"/>
      <c r="G242" s="3"/>
      <c r="H242" s="3"/>
    </row>
    <row r="243" spans="4:8" x14ac:dyDescent="0.2">
      <c r="D243" s="54"/>
      <c r="E243" s="54"/>
      <c r="F243" s="54"/>
      <c r="G243" s="3"/>
      <c r="H243" s="3"/>
    </row>
    <row r="244" spans="4:8" x14ac:dyDescent="0.2">
      <c r="D244" s="54"/>
      <c r="E244" s="54"/>
      <c r="F244" s="54"/>
      <c r="G244" s="3"/>
      <c r="H244" s="3"/>
    </row>
    <row r="245" spans="4:8" x14ac:dyDescent="0.2">
      <c r="D245" s="54"/>
      <c r="E245" s="54"/>
      <c r="F245" s="54"/>
      <c r="G245" s="3"/>
      <c r="H245" s="3"/>
    </row>
    <row r="246" spans="4:8" x14ac:dyDescent="0.2">
      <c r="D246" s="54"/>
      <c r="E246" s="54"/>
      <c r="F246" s="54"/>
      <c r="G246" s="3"/>
      <c r="H246" s="3"/>
    </row>
    <row r="247" spans="4:8" x14ac:dyDescent="0.2">
      <c r="D247" s="54"/>
      <c r="E247" s="54"/>
      <c r="F247" s="54"/>
      <c r="G247" s="3"/>
      <c r="H247" s="3"/>
    </row>
    <row r="248" spans="4:8" x14ac:dyDescent="0.2">
      <c r="D248" s="54"/>
      <c r="E248" s="54"/>
      <c r="F248" s="54"/>
      <c r="G248" s="3"/>
      <c r="H248" s="3"/>
    </row>
    <row r="249" spans="4:8" x14ac:dyDescent="0.2">
      <c r="D249" s="54"/>
      <c r="E249" s="54"/>
      <c r="F249" s="54"/>
      <c r="G249" s="3"/>
      <c r="H249" s="3"/>
    </row>
    <row r="250" spans="4:8" x14ac:dyDescent="0.2">
      <c r="D250" s="54"/>
      <c r="E250" s="54"/>
      <c r="F250" s="54"/>
      <c r="G250" s="3"/>
      <c r="H250" s="3"/>
    </row>
    <row r="251" spans="4:8" x14ac:dyDescent="0.2">
      <c r="D251" s="54"/>
      <c r="E251" s="54"/>
      <c r="F251" s="54"/>
      <c r="G251" s="3"/>
      <c r="H251" s="3"/>
    </row>
    <row r="252" spans="4:8" x14ac:dyDescent="0.2">
      <c r="D252" s="54"/>
      <c r="E252" s="54"/>
      <c r="F252" s="54"/>
      <c r="G252" s="3"/>
      <c r="H252" s="3"/>
    </row>
    <row r="253" spans="4:8" x14ac:dyDescent="0.2">
      <c r="D253" s="54"/>
      <c r="E253" s="54"/>
      <c r="F253" s="54"/>
      <c r="G253" s="3"/>
      <c r="H253" s="3"/>
    </row>
    <row r="254" spans="4:8" x14ac:dyDescent="0.2">
      <c r="D254" s="54"/>
      <c r="E254" s="54"/>
      <c r="F254" s="54"/>
      <c r="G254" s="3"/>
      <c r="H254" s="3"/>
    </row>
    <row r="255" spans="4:8" x14ac:dyDescent="0.2">
      <c r="D255" s="54"/>
      <c r="E255" s="54"/>
      <c r="F255" s="54"/>
      <c r="G255" s="3"/>
      <c r="H255" s="3"/>
    </row>
    <row r="256" spans="4:8" x14ac:dyDescent="0.2">
      <c r="D256" s="54"/>
      <c r="E256" s="54"/>
      <c r="F256" s="54"/>
      <c r="G256" s="3"/>
      <c r="H256" s="3"/>
    </row>
    <row r="257" spans="4:8" x14ac:dyDescent="0.2">
      <c r="D257" s="54"/>
      <c r="E257" s="54"/>
      <c r="F257" s="54"/>
      <c r="G257" s="3"/>
      <c r="H257" s="3"/>
    </row>
    <row r="258" spans="4:8" x14ac:dyDescent="0.2">
      <c r="D258" s="54"/>
      <c r="E258" s="54"/>
      <c r="F258" s="54"/>
      <c r="G258" s="3"/>
      <c r="H258" s="3"/>
    </row>
    <row r="259" spans="4:8" x14ac:dyDescent="0.2">
      <c r="D259" s="54"/>
      <c r="E259" s="54"/>
      <c r="F259" s="54"/>
      <c r="G259" s="3"/>
      <c r="H259" s="3"/>
    </row>
    <row r="260" spans="4:8" x14ac:dyDescent="0.2">
      <c r="D260" s="54"/>
      <c r="E260" s="54"/>
      <c r="F260" s="54"/>
      <c r="G260" s="3"/>
      <c r="H260" s="3"/>
    </row>
    <row r="261" spans="4:8" x14ac:dyDescent="0.2">
      <c r="D261" s="54"/>
      <c r="E261" s="54"/>
      <c r="F261" s="54"/>
      <c r="G261" s="3"/>
      <c r="H261" s="3"/>
    </row>
    <row r="262" spans="4:8" x14ac:dyDescent="0.2">
      <c r="D262" s="54"/>
      <c r="E262" s="54"/>
      <c r="F262" s="54"/>
      <c r="G262" s="3"/>
      <c r="H262" s="3"/>
    </row>
    <row r="263" spans="4:8" x14ac:dyDescent="0.2">
      <c r="D263" s="54"/>
      <c r="E263" s="54"/>
      <c r="F263" s="54"/>
      <c r="G263" s="3"/>
      <c r="H263" s="3"/>
    </row>
    <row r="264" spans="4:8" x14ac:dyDescent="0.2">
      <c r="D264" s="54"/>
      <c r="E264" s="54"/>
      <c r="F264" s="54"/>
      <c r="G264" s="3"/>
      <c r="H264" s="3"/>
    </row>
    <row r="265" spans="4:8" x14ac:dyDescent="0.2">
      <c r="D265" s="54"/>
      <c r="E265" s="54"/>
      <c r="F265" s="54"/>
      <c r="G265" s="3"/>
      <c r="H265" s="3"/>
    </row>
    <row r="266" spans="4:8" x14ac:dyDescent="0.2">
      <c r="D266" s="54"/>
      <c r="E266" s="54"/>
      <c r="F266" s="54"/>
      <c r="G266" s="3"/>
      <c r="H266" s="3"/>
    </row>
    <row r="267" spans="4:8" x14ac:dyDescent="0.2">
      <c r="D267" s="54"/>
      <c r="E267" s="54"/>
      <c r="F267" s="54"/>
      <c r="G267" s="3"/>
      <c r="H267" s="3"/>
    </row>
    <row r="268" spans="4:8" x14ac:dyDescent="0.2">
      <c r="D268" s="54"/>
      <c r="E268" s="54"/>
      <c r="F268" s="54"/>
      <c r="G268" s="3"/>
      <c r="H268" s="3"/>
    </row>
    <row r="269" spans="4:8" x14ac:dyDescent="0.2">
      <c r="D269" s="54"/>
      <c r="E269" s="54"/>
      <c r="F269" s="54"/>
      <c r="G269" s="3"/>
      <c r="H269" s="3"/>
    </row>
    <row r="270" spans="4:8" x14ac:dyDescent="0.2">
      <c r="D270" s="54"/>
      <c r="E270" s="54"/>
      <c r="F270" s="54"/>
      <c r="G270" s="3"/>
      <c r="H270" s="3"/>
    </row>
    <row r="271" spans="4:8" x14ac:dyDescent="0.2">
      <c r="D271" s="54"/>
      <c r="E271" s="54"/>
      <c r="F271" s="54"/>
      <c r="G271" s="3"/>
      <c r="H271" s="3"/>
    </row>
    <row r="272" spans="4:8" x14ac:dyDescent="0.2">
      <c r="D272" s="54"/>
      <c r="E272" s="54"/>
      <c r="F272" s="54"/>
      <c r="G272" s="3"/>
      <c r="H272" s="3"/>
    </row>
    <row r="273" spans="4:8" x14ac:dyDescent="0.2">
      <c r="D273" s="54"/>
      <c r="E273" s="54"/>
      <c r="F273" s="54"/>
      <c r="G273" s="3"/>
      <c r="H273" s="3"/>
    </row>
    <row r="274" spans="4:8" x14ac:dyDescent="0.2">
      <c r="D274" s="54"/>
      <c r="E274" s="54"/>
      <c r="F274" s="54"/>
      <c r="G274" s="3"/>
      <c r="H274" s="3"/>
    </row>
    <row r="275" spans="4:8" x14ac:dyDescent="0.2">
      <c r="D275" s="54"/>
      <c r="E275" s="54"/>
      <c r="F275" s="54"/>
      <c r="G275" s="3"/>
      <c r="H275" s="3"/>
    </row>
    <row r="276" spans="4:8" x14ac:dyDescent="0.2">
      <c r="D276" s="54"/>
      <c r="E276" s="54"/>
      <c r="F276" s="54"/>
      <c r="G276" s="3"/>
      <c r="H276" s="3"/>
    </row>
    <row r="277" spans="4:8" x14ac:dyDescent="0.2">
      <c r="D277" s="54"/>
      <c r="E277" s="54"/>
      <c r="F277" s="54"/>
      <c r="G277" s="3"/>
      <c r="H277" s="3"/>
    </row>
    <row r="278" spans="4:8" x14ac:dyDescent="0.2">
      <c r="D278" s="54"/>
      <c r="E278" s="54"/>
      <c r="F278" s="54"/>
      <c r="G278" s="3"/>
      <c r="H278" s="3"/>
    </row>
    <row r="279" spans="4:8" x14ac:dyDescent="0.2">
      <c r="D279" s="54"/>
      <c r="E279" s="54"/>
      <c r="F279" s="54"/>
      <c r="G279" s="3"/>
      <c r="H279" s="3"/>
    </row>
    <row r="280" spans="4:8" x14ac:dyDescent="0.2">
      <c r="D280" s="54"/>
      <c r="E280" s="54"/>
      <c r="F280" s="54"/>
      <c r="G280" s="3"/>
      <c r="H280" s="3"/>
    </row>
    <row r="281" spans="4:8" x14ac:dyDescent="0.2">
      <c r="D281" s="54"/>
      <c r="E281" s="54"/>
      <c r="F281" s="54"/>
      <c r="G281" s="3"/>
      <c r="H281" s="3"/>
    </row>
    <row r="282" spans="4:8" x14ac:dyDescent="0.2">
      <c r="D282" s="54"/>
      <c r="E282" s="54"/>
      <c r="F282" s="54"/>
      <c r="G282" s="3"/>
      <c r="H282" s="3"/>
    </row>
    <row r="283" spans="4:8" x14ac:dyDescent="0.2">
      <c r="D283" s="54"/>
      <c r="E283" s="54"/>
      <c r="F283" s="54"/>
      <c r="G283" s="3"/>
      <c r="H283" s="3"/>
    </row>
    <row r="284" spans="4:8" x14ac:dyDescent="0.2">
      <c r="D284" s="54"/>
      <c r="E284" s="54"/>
      <c r="F284" s="54"/>
      <c r="G284" s="3"/>
      <c r="H284" s="3"/>
    </row>
    <row r="285" spans="4:8" x14ac:dyDescent="0.2">
      <c r="D285" s="54"/>
      <c r="E285" s="54"/>
      <c r="F285" s="54"/>
      <c r="G285" s="3"/>
      <c r="H285" s="3"/>
    </row>
    <row r="286" spans="4:8" x14ac:dyDescent="0.2">
      <c r="D286" s="54"/>
      <c r="E286" s="54"/>
      <c r="F286" s="54"/>
      <c r="G286" s="3"/>
      <c r="H286" s="3"/>
    </row>
    <row r="287" spans="4:8" x14ac:dyDescent="0.2">
      <c r="D287" s="54"/>
      <c r="E287" s="54"/>
      <c r="F287" s="54"/>
      <c r="G287" s="3"/>
      <c r="H287" s="3"/>
    </row>
    <row r="288" spans="4:8" x14ac:dyDescent="0.2">
      <c r="D288" s="54"/>
      <c r="E288" s="54"/>
      <c r="F288" s="54"/>
      <c r="G288" s="3"/>
      <c r="H288" s="3"/>
    </row>
    <row r="289" spans="4:8" x14ac:dyDescent="0.2">
      <c r="D289" s="54"/>
      <c r="E289" s="54"/>
      <c r="F289" s="54"/>
      <c r="G289" s="3"/>
      <c r="H289" s="3"/>
    </row>
    <row r="290" spans="4:8" x14ac:dyDescent="0.2">
      <c r="D290" s="54"/>
      <c r="E290" s="54"/>
      <c r="F290" s="54"/>
      <c r="G290" s="3"/>
      <c r="H290" s="3"/>
    </row>
    <row r="291" spans="4:8" x14ac:dyDescent="0.2">
      <c r="D291" s="54"/>
      <c r="E291" s="54"/>
      <c r="F291" s="54"/>
      <c r="G291" s="3"/>
      <c r="H291" s="3"/>
    </row>
    <row r="292" spans="4:8" x14ac:dyDescent="0.2">
      <c r="D292" s="54"/>
      <c r="E292" s="54"/>
      <c r="F292" s="54"/>
      <c r="G292" s="3"/>
      <c r="H292" s="3"/>
    </row>
    <row r="293" spans="4:8" x14ac:dyDescent="0.2">
      <c r="D293" s="54"/>
      <c r="E293" s="54"/>
      <c r="F293" s="54"/>
      <c r="G293" s="3"/>
      <c r="H293" s="3"/>
    </row>
    <row r="294" spans="4:8" x14ac:dyDescent="0.2">
      <c r="D294" s="54"/>
      <c r="E294" s="54"/>
      <c r="F294" s="54"/>
      <c r="G294" s="3"/>
      <c r="H294" s="3"/>
    </row>
    <row r="295" spans="4:8" x14ac:dyDescent="0.2">
      <c r="D295" s="54"/>
      <c r="E295" s="54"/>
      <c r="F295" s="54"/>
      <c r="G295" s="3"/>
      <c r="H295" s="3"/>
    </row>
    <row r="296" spans="4:8" x14ac:dyDescent="0.2">
      <c r="D296" s="54"/>
      <c r="E296" s="54"/>
      <c r="F296" s="54"/>
      <c r="G296" s="3"/>
      <c r="H296" s="3"/>
    </row>
    <row r="297" spans="4:8" x14ac:dyDescent="0.2">
      <c r="D297" s="54"/>
      <c r="E297" s="54"/>
      <c r="F297" s="54"/>
      <c r="G297" s="3"/>
      <c r="H297" s="3"/>
    </row>
    <row r="298" spans="4:8" x14ac:dyDescent="0.2">
      <c r="D298" s="54"/>
      <c r="E298" s="54"/>
      <c r="F298" s="54"/>
      <c r="G298" s="3"/>
      <c r="H298" s="3"/>
    </row>
    <row r="299" spans="4:8" x14ac:dyDescent="0.2">
      <c r="D299" s="54"/>
      <c r="E299" s="54"/>
      <c r="F299" s="54"/>
      <c r="G299" s="3"/>
      <c r="H299" s="3"/>
    </row>
    <row r="300" spans="4:8" x14ac:dyDescent="0.2">
      <c r="D300" s="54"/>
      <c r="E300" s="54"/>
      <c r="F300" s="54"/>
      <c r="G300" s="3"/>
      <c r="H300" s="3"/>
    </row>
    <row r="301" spans="4:8" x14ac:dyDescent="0.2">
      <c r="D301" s="54"/>
      <c r="E301" s="54"/>
      <c r="F301" s="54"/>
      <c r="G301" s="3"/>
      <c r="H301" s="3"/>
    </row>
    <row r="302" spans="4:8" x14ac:dyDescent="0.2">
      <c r="D302" s="54"/>
      <c r="E302" s="54"/>
      <c r="F302" s="54"/>
      <c r="G302" s="3"/>
      <c r="H302" s="3"/>
    </row>
    <row r="303" spans="4:8" x14ac:dyDescent="0.2">
      <c r="D303" s="54"/>
      <c r="E303" s="54"/>
      <c r="F303" s="54"/>
      <c r="G303" s="3"/>
      <c r="H303" s="3"/>
    </row>
    <row r="304" spans="4:8" x14ac:dyDescent="0.2">
      <c r="D304" s="54"/>
      <c r="E304" s="54"/>
      <c r="F304" s="54"/>
      <c r="G304" s="3"/>
      <c r="H304" s="3"/>
    </row>
    <row r="305" spans="4:8" x14ac:dyDescent="0.2">
      <c r="D305" s="54"/>
      <c r="E305" s="54"/>
      <c r="F305" s="54"/>
      <c r="G305" s="3"/>
      <c r="H305" s="3"/>
    </row>
    <row r="306" spans="4:8" x14ac:dyDescent="0.2">
      <c r="D306" s="54"/>
      <c r="E306" s="54"/>
      <c r="F306" s="54"/>
      <c r="G306" s="3"/>
      <c r="H306" s="3"/>
    </row>
    <row r="307" spans="4:8" x14ac:dyDescent="0.2">
      <c r="D307" s="54"/>
      <c r="E307" s="54"/>
      <c r="F307" s="54"/>
      <c r="G307" s="3"/>
      <c r="H307" s="3"/>
    </row>
    <row r="308" spans="4:8" x14ac:dyDescent="0.2">
      <c r="D308" s="54"/>
      <c r="E308" s="54"/>
      <c r="F308" s="54"/>
      <c r="G308" s="3"/>
      <c r="H308" s="3"/>
    </row>
    <row r="309" spans="4:8" x14ac:dyDescent="0.2">
      <c r="D309" s="54"/>
      <c r="E309" s="54"/>
      <c r="F309" s="54"/>
      <c r="G309" s="3"/>
      <c r="H309" s="3"/>
    </row>
    <row r="310" spans="4:8" x14ac:dyDescent="0.2">
      <c r="D310" s="54"/>
      <c r="E310" s="54"/>
      <c r="F310" s="54"/>
      <c r="G310" s="3"/>
      <c r="H310" s="3"/>
    </row>
    <row r="311" spans="4:8" x14ac:dyDescent="0.2">
      <c r="D311" s="54"/>
      <c r="E311" s="54"/>
      <c r="F311" s="54"/>
      <c r="G311" s="3"/>
      <c r="H311" s="3"/>
    </row>
    <row r="312" spans="4:8" x14ac:dyDescent="0.2">
      <c r="D312" s="54"/>
      <c r="E312" s="54"/>
      <c r="F312" s="54"/>
      <c r="G312" s="3"/>
      <c r="H312" s="3"/>
    </row>
    <row r="313" spans="4:8" x14ac:dyDescent="0.2">
      <c r="D313" s="54"/>
      <c r="E313" s="54"/>
      <c r="F313" s="54"/>
      <c r="G313" s="3"/>
      <c r="H313" s="3"/>
    </row>
    <row r="314" spans="4:8" x14ac:dyDescent="0.2">
      <c r="D314" s="54"/>
      <c r="E314" s="54"/>
      <c r="F314" s="54"/>
      <c r="G314" s="3"/>
      <c r="H314" s="3"/>
    </row>
    <row r="315" spans="4:8" x14ac:dyDescent="0.2">
      <c r="D315" s="54"/>
      <c r="E315" s="54"/>
      <c r="F315" s="54"/>
      <c r="G315" s="3"/>
      <c r="H315" s="3"/>
    </row>
    <row r="316" spans="4:8" x14ac:dyDescent="0.2">
      <c r="D316" s="54"/>
      <c r="E316" s="54"/>
      <c r="F316" s="54"/>
      <c r="G316" s="3"/>
      <c r="H316" s="3"/>
    </row>
    <row r="317" spans="4:8" x14ac:dyDescent="0.2">
      <c r="D317" s="54"/>
      <c r="E317" s="54"/>
      <c r="F317" s="54"/>
      <c r="G317" s="3"/>
      <c r="H317" s="3"/>
    </row>
    <row r="318" spans="4:8" x14ac:dyDescent="0.2">
      <c r="D318" s="54"/>
      <c r="E318" s="54"/>
      <c r="F318" s="54"/>
      <c r="G318" s="3"/>
      <c r="H318" s="3"/>
    </row>
    <row r="319" spans="4:8" x14ac:dyDescent="0.2">
      <c r="D319" s="54"/>
      <c r="E319" s="54"/>
      <c r="F319" s="54"/>
      <c r="G319" s="3"/>
      <c r="H319" s="3"/>
    </row>
    <row r="320" spans="4:8" x14ac:dyDescent="0.2">
      <c r="D320" s="54"/>
      <c r="E320" s="54"/>
      <c r="F320" s="54"/>
      <c r="G320" s="3"/>
      <c r="H320" s="3"/>
    </row>
    <row r="321" spans="4:8" x14ac:dyDescent="0.2">
      <c r="D321" s="54"/>
      <c r="E321" s="54"/>
      <c r="F321" s="54"/>
      <c r="G321" s="3"/>
      <c r="H321" s="3"/>
    </row>
    <row r="322" spans="4:8" x14ac:dyDescent="0.2">
      <c r="D322" s="54"/>
      <c r="E322" s="54"/>
      <c r="F322" s="54"/>
      <c r="G322" s="3"/>
      <c r="H322" s="3"/>
    </row>
    <row r="323" spans="4:8" x14ac:dyDescent="0.2">
      <c r="D323" s="54"/>
      <c r="E323" s="54"/>
      <c r="F323" s="54"/>
      <c r="G323" s="3"/>
      <c r="H323" s="3"/>
    </row>
    <row r="324" spans="4:8" x14ac:dyDescent="0.2">
      <c r="D324" s="54"/>
      <c r="E324" s="54"/>
      <c r="F324" s="54"/>
      <c r="G324" s="3"/>
      <c r="H324" s="3"/>
    </row>
    <row r="325" spans="4:8" x14ac:dyDescent="0.2">
      <c r="D325" s="54"/>
      <c r="E325" s="54"/>
      <c r="F325" s="54"/>
      <c r="G325" s="3"/>
      <c r="H325" s="3"/>
    </row>
    <row r="326" spans="4:8" x14ac:dyDescent="0.2">
      <c r="D326" s="54"/>
      <c r="E326" s="54"/>
      <c r="F326" s="54"/>
      <c r="G326" s="3"/>
      <c r="H326" s="3"/>
    </row>
    <row r="327" spans="4:8" x14ac:dyDescent="0.2">
      <c r="D327" s="54"/>
      <c r="E327" s="54"/>
      <c r="F327" s="54"/>
      <c r="G327" s="3"/>
      <c r="H327" s="3"/>
    </row>
    <row r="328" spans="4:8" x14ac:dyDescent="0.2">
      <c r="D328" s="54"/>
      <c r="E328" s="54"/>
      <c r="F328" s="54"/>
      <c r="G328" s="3"/>
      <c r="H328" s="3"/>
    </row>
    <row r="329" spans="4:8" x14ac:dyDescent="0.2">
      <c r="D329" s="54"/>
      <c r="E329" s="54"/>
      <c r="F329" s="54"/>
      <c r="G329" s="3"/>
      <c r="H329" s="3"/>
    </row>
    <row r="330" spans="4:8" x14ac:dyDescent="0.2">
      <c r="D330" s="54"/>
      <c r="E330" s="54"/>
      <c r="F330" s="54"/>
      <c r="G330" s="3"/>
      <c r="H330" s="3"/>
    </row>
    <row r="331" spans="4:8" x14ac:dyDescent="0.2">
      <c r="D331" s="54"/>
      <c r="E331" s="54"/>
      <c r="F331" s="54"/>
      <c r="G331" s="3"/>
      <c r="H331" s="3"/>
    </row>
    <row r="332" spans="4:8" x14ac:dyDescent="0.2">
      <c r="D332" s="54"/>
      <c r="E332" s="54"/>
      <c r="F332" s="54"/>
      <c r="G332" s="3"/>
      <c r="H332" s="3"/>
    </row>
    <row r="333" spans="4:8" x14ac:dyDescent="0.2">
      <c r="D333" s="54"/>
      <c r="E333" s="54"/>
      <c r="F333" s="54"/>
      <c r="G333" s="3"/>
      <c r="H333" s="3"/>
    </row>
    <row r="334" spans="4:8" x14ac:dyDescent="0.2">
      <c r="D334" s="54"/>
      <c r="E334" s="54"/>
      <c r="F334" s="54"/>
      <c r="G334" s="3"/>
      <c r="H334" s="3"/>
    </row>
    <row r="335" spans="4:8" x14ac:dyDescent="0.2">
      <c r="D335" s="54"/>
      <c r="E335" s="54"/>
      <c r="F335" s="54"/>
      <c r="G335" s="3"/>
      <c r="H335" s="3"/>
    </row>
    <row r="336" spans="4:8" x14ac:dyDescent="0.2">
      <c r="D336" s="54"/>
      <c r="E336" s="54"/>
      <c r="F336" s="54"/>
      <c r="G336" s="3"/>
      <c r="H336" s="3"/>
    </row>
    <row r="337" spans="4:8" x14ac:dyDescent="0.2">
      <c r="D337" s="54"/>
      <c r="E337" s="54"/>
      <c r="F337" s="54"/>
      <c r="G337" s="3"/>
      <c r="H337" s="3"/>
    </row>
    <row r="338" spans="4:8" x14ac:dyDescent="0.2">
      <c r="D338" s="54"/>
      <c r="E338" s="54"/>
      <c r="F338" s="54"/>
      <c r="G338" s="3"/>
      <c r="H338" s="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8"/>
  <sheetViews>
    <sheetView showGridLines="0" zoomScaleNormal="100" workbookViewId="0">
      <selection activeCell="F1" sqref="F1"/>
    </sheetView>
  </sheetViews>
  <sheetFormatPr baseColWidth="10" defaultRowHeight="12.75" x14ac:dyDescent="0.2"/>
  <cols>
    <col min="1" max="1" width="3.5703125" style="2" customWidth="1"/>
    <col min="2" max="2" width="80.5703125"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4"/>
    </row>
    <row r="2" spans="2:5" x14ac:dyDescent="0.2">
      <c r="C2" s="2"/>
      <c r="E2" s="24"/>
    </row>
    <row r="3" spans="2:5" x14ac:dyDescent="0.2">
      <c r="C3" s="2"/>
      <c r="E3" s="24"/>
    </row>
    <row r="4" spans="2:5" ht="15.75" x14ac:dyDescent="0.2">
      <c r="B4" s="421" t="s">
        <v>567</v>
      </c>
      <c r="C4" s="2"/>
      <c r="E4" s="24"/>
    </row>
    <row r="5" spans="2:5" x14ac:dyDescent="0.2">
      <c r="C5" s="2"/>
      <c r="E5" s="24"/>
    </row>
    <row r="6" spans="2:5" ht="15.75" x14ac:dyDescent="0.25">
      <c r="C6" s="1"/>
      <c r="D6" s="358" t="s">
        <v>4</v>
      </c>
    </row>
    <row r="7" spans="2:5" ht="4.5" customHeight="1" x14ac:dyDescent="0.2"/>
    <row r="8" spans="2:5" ht="5.25" customHeight="1" thickBot="1" x14ac:dyDescent="0.25">
      <c r="B8" s="4"/>
      <c r="C8" s="25"/>
      <c r="D8" s="25"/>
    </row>
    <row r="9" spans="2:5" ht="5.25" customHeight="1" x14ac:dyDescent="0.2">
      <c r="B9" s="5"/>
      <c r="C9" s="26"/>
      <c r="D9" s="26"/>
    </row>
    <row r="11" spans="2:5" ht="15" x14ac:dyDescent="0.25">
      <c r="B11" s="16" t="s">
        <v>171</v>
      </c>
      <c r="C11" s="27"/>
      <c r="D11" s="34"/>
      <c r="E11" s="5"/>
    </row>
    <row r="12" spans="2:5" x14ac:dyDescent="0.2">
      <c r="B12" s="6"/>
    </row>
    <row r="13" spans="2:5" s="8" customFormat="1" x14ac:dyDescent="0.2">
      <c r="B13" s="13" t="s">
        <v>5</v>
      </c>
      <c r="C13" s="50" t="s">
        <v>172</v>
      </c>
      <c r="D13" s="28" t="s">
        <v>173</v>
      </c>
    </row>
    <row r="14" spans="2:5" x14ac:dyDescent="0.2">
      <c r="B14" s="3" t="s">
        <v>31</v>
      </c>
      <c r="C14" s="56">
        <f>SUM(C21,C31,C52,C66,C74,C82,C92,C153)</f>
        <v>79</v>
      </c>
      <c r="D14" s="54">
        <f>SUM(D21,D31,D52,D66,D74,D82,D92,D153)</f>
        <v>54</v>
      </c>
    </row>
    <row r="15" spans="2:5" x14ac:dyDescent="0.2">
      <c r="B15" s="3" t="s">
        <v>34</v>
      </c>
      <c r="C15" s="54">
        <f>SUM(C162,C173,C205)</f>
        <v>28</v>
      </c>
      <c r="D15" s="54">
        <f>SUM(D162,D173,D205)</f>
        <v>22</v>
      </c>
    </row>
    <row r="16" spans="2:5" x14ac:dyDescent="0.2">
      <c r="B16" s="10" t="s">
        <v>6</v>
      </c>
      <c r="C16" s="33">
        <f>SUM(C14,C15)</f>
        <v>107</v>
      </c>
      <c r="D16" s="33">
        <f>SUM(D14,D15)</f>
        <v>76</v>
      </c>
    </row>
    <row r="17" spans="2:4" x14ac:dyDescent="0.2">
      <c r="C17" s="54"/>
      <c r="D17" s="54"/>
    </row>
    <row r="18" spans="2:4" x14ac:dyDescent="0.2">
      <c r="C18" s="54"/>
      <c r="D18" s="54"/>
    </row>
    <row r="19" spans="2:4" x14ac:dyDescent="0.2">
      <c r="B19" s="15" t="s">
        <v>43</v>
      </c>
      <c r="C19" s="57"/>
      <c r="D19" s="54"/>
    </row>
    <row r="20" spans="2:4" x14ac:dyDescent="0.2">
      <c r="B20" s="5"/>
      <c r="C20" s="49" t="s">
        <v>172</v>
      </c>
      <c r="D20" s="48" t="s">
        <v>173</v>
      </c>
    </row>
    <row r="21" spans="2:4" x14ac:dyDescent="0.2">
      <c r="C21" s="33">
        <v>3</v>
      </c>
      <c r="D21" s="33">
        <v>1</v>
      </c>
    </row>
    <row r="22" spans="2:4" x14ac:dyDescent="0.2">
      <c r="B22" s="3"/>
    </row>
    <row r="23" spans="2:4" ht="14.25" x14ac:dyDescent="0.2">
      <c r="B23" s="3" t="s">
        <v>544</v>
      </c>
      <c r="C23" s="297" t="s">
        <v>417</v>
      </c>
      <c r="D23" s="297"/>
    </row>
    <row r="24" spans="2:4" ht="15" x14ac:dyDescent="0.25">
      <c r="B24" s="3" t="s">
        <v>37</v>
      </c>
      <c r="C24" s="297" t="s">
        <v>417</v>
      </c>
      <c r="D24" s="277"/>
    </row>
    <row r="25" spans="2:4" ht="14.25" x14ac:dyDescent="0.2">
      <c r="B25" s="3" t="s">
        <v>38</v>
      </c>
      <c r="C25" s="297"/>
      <c r="D25" s="297"/>
    </row>
    <row r="26" spans="2:4" ht="14.25" x14ac:dyDescent="0.2">
      <c r="B26" s="3" t="s">
        <v>39</v>
      </c>
      <c r="C26" s="297" t="s">
        <v>417</v>
      </c>
      <c r="D26" s="297" t="s">
        <v>417</v>
      </c>
    </row>
    <row r="27" spans="2:4" x14ac:dyDescent="0.2">
      <c r="B27" s="3"/>
      <c r="C27" s="54"/>
      <c r="D27" s="54"/>
    </row>
    <row r="28" spans="2:4" x14ac:dyDescent="0.2">
      <c r="B28" s="3"/>
      <c r="C28" s="54"/>
      <c r="D28" s="54"/>
    </row>
    <row r="29" spans="2:4" x14ac:dyDescent="0.2">
      <c r="B29" s="15" t="s">
        <v>44</v>
      </c>
      <c r="C29" s="54"/>
      <c r="D29" s="54"/>
    </row>
    <row r="30" spans="2:4" x14ac:dyDescent="0.2">
      <c r="B30" s="3"/>
      <c r="C30" s="49" t="s">
        <v>172</v>
      </c>
      <c r="D30" s="48" t="s">
        <v>173</v>
      </c>
    </row>
    <row r="31" spans="2:4" x14ac:dyDescent="0.2">
      <c r="B31" s="3"/>
      <c r="C31" s="33">
        <v>15</v>
      </c>
      <c r="D31" s="33">
        <v>8</v>
      </c>
    </row>
    <row r="32" spans="2:4" x14ac:dyDescent="0.2">
      <c r="B32" s="3"/>
    </row>
    <row r="33" spans="2:4" ht="15" x14ac:dyDescent="0.25">
      <c r="B33" s="3" t="s">
        <v>543</v>
      </c>
      <c r="C33" s="297" t="s">
        <v>417</v>
      </c>
      <c r="D33" s="277"/>
    </row>
    <row r="34" spans="2:4" ht="15" x14ac:dyDescent="0.25">
      <c r="B34" s="3" t="s">
        <v>536</v>
      </c>
      <c r="C34" s="297" t="s">
        <v>417</v>
      </c>
      <c r="D34" s="277"/>
    </row>
    <row r="35" spans="2:4" ht="14.25" x14ac:dyDescent="0.2">
      <c r="B35" s="455" t="s">
        <v>564</v>
      </c>
      <c r="C35" s="297" t="s">
        <v>417</v>
      </c>
      <c r="D35" s="297"/>
    </row>
    <row r="36" spans="2:4" ht="14.25" x14ac:dyDescent="0.2">
      <c r="B36" s="3" t="s">
        <v>537</v>
      </c>
      <c r="C36" s="297" t="s">
        <v>417</v>
      </c>
      <c r="D36" s="297" t="s">
        <v>417</v>
      </c>
    </row>
    <row r="37" spans="2:4" ht="14.25" x14ac:dyDescent="0.2">
      <c r="B37" s="3" t="s">
        <v>532</v>
      </c>
      <c r="C37" s="297" t="s">
        <v>417</v>
      </c>
      <c r="D37" s="297"/>
    </row>
    <row r="38" spans="2:4" ht="14.25" x14ac:dyDescent="0.2">
      <c r="B38" s="455" t="s">
        <v>530</v>
      </c>
      <c r="C38" s="297" t="s">
        <v>417</v>
      </c>
      <c r="D38" s="297" t="s">
        <v>417</v>
      </c>
    </row>
    <row r="39" spans="2:4" ht="14.25" x14ac:dyDescent="0.2">
      <c r="B39" s="3" t="s">
        <v>531</v>
      </c>
      <c r="C39" s="297" t="s">
        <v>417</v>
      </c>
      <c r="D39" s="297"/>
    </row>
    <row r="40" spans="2:4" ht="14.25" x14ac:dyDescent="0.2">
      <c r="B40" s="3" t="s">
        <v>533</v>
      </c>
      <c r="C40" s="297" t="s">
        <v>417</v>
      </c>
      <c r="D40" s="297" t="s">
        <v>417</v>
      </c>
    </row>
    <row r="41" spans="2:4" ht="15" x14ac:dyDescent="0.25">
      <c r="B41" s="3" t="s">
        <v>557</v>
      </c>
      <c r="C41" s="297" t="s">
        <v>417</v>
      </c>
      <c r="D41" s="277"/>
    </row>
    <row r="42" spans="2:4" ht="14.25" x14ac:dyDescent="0.2">
      <c r="B42" s="455" t="s">
        <v>534</v>
      </c>
      <c r="C42" s="297" t="s">
        <v>417</v>
      </c>
      <c r="D42" s="297" t="s">
        <v>417</v>
      </c>
    </row>
    <row r="43" spans="2:4" ht="14.25" x14ac:dyDescent="0.2">
      <c r="B43" s="3" t="s">
        <v>556</v>
      </c>
      <c r="C43" s="297" t="s">
        <v>417</v>
      </c>
      <c r="D43" s="297" t="s">
        <v>417</v>
      </c>
    </row>
    <row r="44" spans="2:4" ht="14.25" x14ac:dyDescent="0.2">
      <c r="B44" s="3" t="s">
        <v>535</v>
      </c>
      <c r="C44" s="297" t="s">
        <v>417</v>
      </c>
      <c r="D44" s="297" t="s">
        <v>417</v>
      </c>
    </row>
    <row r="45" spans="2:4" ht="14.25" x14ac:dyDescent="0.2">
      <c r="B45" s="3" t="s">
        <v>40</v>
      </c>
      <c r="C45" s="297" t="s">
        <v>417</v>
      </c>
      <c r="D45" s="297"/>
    </row>
    <row r="46" spans="2:4" ht="14.25" x14ac:dyDescent="0.2">
      <c r="B46" s="3" t="s">
        <v>41</v>
      </c>
      <c r="C46" s="297" t="s">
        <v>417</v>
      </c>
      <c r="D46" s="297" t="s">
        <v>417</v>
      </c>
    </row>
    <row r="47" spans="2:4" ht="14.25" x14ac:dyDescent="0.2">
      <c r="B47" s="3" t="s">
        <v>42</v>
      </c>
      <c r="C47" s="297" t="s">
        <v>417</v>
      </c>
      <c r="D47" s="297" t="s">
        <v>417</v>
      </c>
    </row>
    <row r="48" spans="2:4" x14ac:dyDescent="0.2">
      <c r="B48" s="3"/>
      <c r="C48" s="54"/>
      <c r="D48" s="58"/>
    </row>
    <row r="49" spans="2:4" x14ac:dyDescent="0.2">
      <c r="B49" s="3"/>
      <c r="C49" s="54"/>
      <c r="D49" s="54"/>
    </row>
    <row r="50" spans="2:4" x14ac:dyDescent="0.2">
      <c r="B50" s="15" t="s">
        <v>45</v>
      </c>
      <c r="C50" s="54"/>
      <c r="D50" s="54"/>
    </row>
    <row r="51" spans="2:4" x14ac:dyDescent="0.2">
      <c r="B51" s="3"/>
      <c r="C51" s="49" t="s">
        <v>172</v>
      </c>
      <c r="D51" s="48" t="s">
        <v>173</v>
      </c>
    </row>
    <row r="52" spans="2:4" x14ac:dyDescent="0.2">
      <c r="B52" s="3"/>
      <c r="C52" s="33">
        <v>6</v>
      </c>
      <c r="D52" s="33">
        <v>4</v>
      </c>
    </row>
    <row r="53" spans="2:4" x14ac:dyDescent="0.2">
      <c r="B53" s="3"/>
    </row>
    <row r="54" spans="2:4" ht="14.25" x14ac:dyDescent="0.2">
      <c r="B54" s="3" t="s">
        <v>538</v>
      </c>
      <c r="C54" s="297" t="s">
        <v>417</v>
      </c>
      <c r="D54" s="300"/>
    </row>
    <row r="55" spans="2:4" ht="14.25" x14ac:dyDescent="0.2">
      <c r="B55" s="37" t="s">
        <v>46</v>
      </c>
      <c r="C55" s="297" t="s">
        <v>417</v>
      </c>
      <c r="D55" s="297" t="s">
        <v>417</v>
      </c>
    </row>
    <row r="56" spans="2:4" ht="14.25" x14ac:dyDescent="0.2">
      <c r="B56" s="37" t="s">
        <v>47</v>
      </c>
      <c r="C56" s="297" t="s">
        <v>417</v>
      </c>
      <c r="D56" s="297" t="s">
        <v>417</v>
      </c>
    </row>
    <row r="57" spans="2:4" ht="14.25" x14ac:dyDescent="0.2">
      <c r="B57" s="37" t="s">
        <v>48</v>
      </c>
      <c r="C57" s="297"/>
      <c r="D57" s="297"/>
    </row>
    <row r="58" spans="2:4" ht="14.25" x14ac:dyDescent="0.2">
      <c r="B58" s="37" t="s">
        <v>49</v>
      </c>
      <c r="C58" s="297" t="s">
        <v>417</v>
      </c>
      <c r="D58" s="297" t="s">
        <v>417</v>
      </c>
    </row>
    <row r="59" spans="2:4" ht="14.25" x14ac:dyDescent="0.2">
      <c r="B59" s="37" t="s">
        <v>50</v>
      </c>
      <c r="C59" s="297" t="s">
        <v>417</v>
      </c>
      <c r="D59" s="297"/>
    </row>
    <row r="60" spans="2:4" ht="14.25" x14ac:dyDescent="0.2">
      <c r="B60" s="37" t="s">
        <v>540</v>
      </c>
      <c r="C60" s="297" t="s">
        <v>417</v>
      </c>
      <c r="D60" s="297" t="s">
        <v>417</v>
      </c>
    </row>
    <row r="61" spans="2:4" x14ac:dyDescent="0.2">
      <c r="B61" s="3"/>
      <c r="C61" s="54"/>
      <c r="D61" s="54"/>
    </row>
    <row r="62" spans="2:4" x14ac:dyDescent="0.2">
      <c r="B62" s="3"/>
      <c r="C62" s="54"/>
      <c r="D62" s="54"/>
    </row>
    <row r="63" spans="2:4" x14ac:dyDescent="0.2">
      <c r="B63" s="15" t="s">
        <v>115</v>
      </c>
      <c r="C63" s="54"/>
      <c r="D63" s="54"/>
    </row>
    <row r="64" spans="2:4" x14ac:dyDescent="0.2">
      <c r="B64" s="3"/>
      <c r="C64" s="54"/>
      <c r="D64" s="54"/>
    </row>
    <row r="65" spans="2:4" x14ac:dyDescent="0.2">
      <c r="B65" s="3"/>
      <c r="C65" s="49" t="s">
        <v>172</v>
      </c>
      <c r="D65" s="48" t="s">
        <v>173</v>
      </c>
    </row>
    <row r="66" spans="2:4" x14ac:dyDescent="0.2">
      <c r="B66" s="3"/>
      <c r="C66" s="33">
        <v>1</v>
      </c>
      <c r="D66" s="33">
        <v>1</v>
      </c>
    </row>
    <row r="67" spans="2:4" x14ac:dyDescent="0.2">
      <c r="B67" s="3"/>
    </row>
    <row r="68" spans="2:4" x14ac:dyDescent="0.2">
      <c r="B68" s="3" t="s">
        <v>52</v>
      </c>
      <c r="C68" s="295" t="s">
        <v>417</v>
      </c>
      <c r="D68" s="296" t="s">
        <v>417</v>
      </c>
    </row>
    <row r="69" spans="2:4" x14ac:dyDescent="0.2">
      <c r="B69" s="3"/>
      <c r="C69" s="54"/>
      <c r="D69" s="54"/>
    </row>
    <row r="70" spans="2:4" x14ac:dyDescent="0.2">
      <c r="B70" s="3"/>
      <c r="C70" s="54"/>
      <c r="D70" s="54"/>
    </row>
    <row r="71" spans="2:4" x14ac:dyDescent="0.2">
      <c r="B71" s="15" t="s">
        <v>117</v>
      </c>
      <c r="C71" s="54"/>
      <c r="D71" s="54"/>
    </row>
    <row r="72" spans="2:4" x14ac:dyDescent="0.2">
      <c r="B72" s="3"/>
      <c r="C72" s="54"/>
      <c r="D72" s="54"/>
    </row>
    <row r="73" spans="2:4" x14ac:dyDescent="0.2">
      <c r="B73" s="3"/>
      <c r="C73" s="49" t="s">
        <v>172</v>
      </c>
      <c r="D73" s="48" t="s">
        <v>173</v>
      </c>
    </row>
    <row r="74" spans="2:4" x14ac:dyDescent="0.2">
      <c r="B74" s="3"/>
      <c r="C74" s="33">
        <v>1</v>
      </c>
      <c r="D74" s="33">
        <v>1</v>
      </c>
    </row>
    <row r="75" spans="2:4" x14ac:dyDescent="0.2">
      <c r="B75" s="3"/>
    </row>
    <row r="76" spans="2:4" x14ac:dyDescent="0.2">
      <c r="B76" s="3" t="s">
        <v>53</v>
      </c>
      <c r="C76" s="295" t="s">
        <v>417</v>
      </c>
      <c r="D76" s="296" t="s">
        <v>417</v>
      </c>
    </row>
    <row r="77" spans="2:4" x14ac:dyDescent="0.2">
      <c r="B77" s="3"/>
      <c r="C77" s="54"/>
      <c r="D77" s="54"/>
    </row>
    <row r="78" spans="2:4" x14ac:dyDescent="0.2">
      <c r="B78" s="3"/>
      <c r="C78" s="54"/>
      <c r="D78" s="54"/>
    </row>
    <row r="79" spans="2:4" x14ac:dyDescent="0.2">
      <c r="B79" s="15" t="s">
        <v>116</v>
      </c>
      <c r="C79" s="54"/>
      <c r="D79" s="54"/>
    </row>
    <row r="80" spans="2:4" x14ac:dyDescent="0.2">
      <c r="B80" s="3"/>
      <c r="C80" s="54"/>
      <c r="D80" s="54"/>
    </row>
    <row r="81" spans="2:4" x14ac:dyDescent="0.2">
      <c r="B81" s="3"/>
      <c r="C81" s="49" t="s">
        <v>172</v>
      </c>
      <c r="D81" s="48" t="s">
        <v>173</v>
      </c>
    </row>
    <row r="82" spans="2:4" x14ac:dyDescent="0.2">
      <c r="B82" s="3"/>
      <c r="C82" s="33">
        <v>3</v>
      </c>
      <c r="D82" s="33">
        <v>2</v>
      </c>
    </row>
    <row r="83" spans="2:4" x14ac:dyDescent="0.2">
      <c r="B83" s="3"/>
    </row>
    <row r="84" spans="2:4" x14ac:dyDescent="0.2">
      <c r="B84" s="37" t="s">
        <v>54</v>
      </c>
      <c r="C84" s="295" t="s">
        <v>417</v>
      </c>
      <c r="D84" s="296" t="s">
        <v>417</v>
      </c>
    </row>
    <row r="85" spans="2:4" x14ac:dyDescent="0.2">
      <c r="B85" s="37" t="s">
        <v>55</v>
      </c>
      <c r="C85" s="295" t="s">
        <v>417</v>
      </c>
      <c r="D85" s="296" t="s">
        <v>417</v>
      </c>
    </row>
    <row r="86" spans="2:4" x14ac:dyDescent="0.2">
      <c r="B86" s="37" t="s">
        <v>56</v>
      </c>
      <c r="C86" s="295" t="s">
        <v>417</v>
      </c>
      <c r="D86" s="278"/>
    </row>
    <row r="87" spans="2:4" x14ac:dyDescent="0.2">
      <c r="B87" s="3"/>
      <c r="C87" s="54"/>
      <c r="D87" s="54"/>
    </row>
    <row r="88" spans="2:4" x14ac:dyDescent="0.2">
      <c r="B88" s="3"/>
      <c r="C88" s="54"/>
      <c r="D88" s="54"/>
    </row>
    <row r="89" spans="2:4" x14ac:dyDescent="0.2">
      <c r="B89" s="15" t="s">
        <v>118</v>
      </c>
      <c r="C89" s="54"/>
      <c r="D89" s="54"/>
    </row>
    <row r="90" spans="2:4" x14ac:dyDescent="0.2">
      <c r="B90" s="3"/>
      <c r="C90" s="54"/>
      <c r="D90" s="54"/>
    </row>
    <row r="91" spans="2:4" x14ac:dyDescent="0.2">
      <c r="B91" s="3"/>
      <c r="C91" s="49" t="s">
        <v>172</v>
      </c>
      <c r="D91" s="48" t="s">
        <v>173</v>
      </c>
    </row>
    <row r="92" spans="2:4" x14ac:dyDescent="0.2">
      <c r="B92" s="3"/>
      <c r="C92" s="33">
        <v>49</v>
      </c>
      <c r="D92" s="33">
        <v>36</v>
      </c>
    </row>
    <row r="93" spans="2:4" x14ac:dyDescent="0.2">
      <c r="B93" s="3"/>
    </row>
    <row r="94" spans="2:4" x14ac:dyDescent="0.2">
      <c r="B94" s="37" t="s">
        <v>57</v>
      </c>
      <c r="C94" s="296" t="s">
        <v>417</v>
      </c>
      <c r="D94" s="296" t="s">
        <v>417</v>
      </c>
    </row>
    <row r="95" spans="2:4" x14ac:dyDescent="0.2">
      <c r="B95" s="37" t="s">
        <v>58</v>
      </c>
      <c r="C95" s="296" t="s">
        <v>417</v>
      </c>
      <c r="D95" s="296" t="s">
        <v>417</v>
      </c>
    </row>
    <row r="96" spans="2:4" x14ac:dyDescent="0.2">
      <c r="B96" s="37" t="s">
        <v>59</v>
      </c>
      <c r="C96" s="296" t="s">
        <v>417</v>
      </c>
      <c r="D96" s="296" t="s">
        <v>417</v>
      </c>
    </row>
    <row r="97" spans="2:4" x14ac:dyDescent="0.2">
      <c r="B97" s="37" t="s">
        <v>60</v>
      </c>
      <c r="C97" s="296" t="s">
        <v>417</v>
      </c>
      <c r="D97" s="296" t="s">
        <v>417</v>
      </c>
    </row>
    <row r="98" spans="2:4" x14ac:dyDescent="0.2">
      <c r="B98" s="37" t="s">
        <v>61</v>
      </c>
      <c r="C98" s="296" t="s">
        <v>417</v>
      </c>
      <c r="D98" s="296" t="s">
        <v>417</v>
      </c>
    </row>
    <row r="99" spans="2:4" x14ac:dyDescent="0.2">
      <c r="B99" s="37" t="s">
        <v>62</v>
      </c>
      <c r="C99" s="296" t="s">
        <v>417</v>
      </c>
      <c r="D99" s="278"/>
    </row>
    <row r="100" spans="2:4" x14ac:dyDescent="0.2">
      <c r="B100" s="37" t="s">
        <v>64</v>
      </c>
      <c r="C100" s="296" t="s">
        <v>417</v>
      </c>
      <c r="D100" s="278"/>
    </row>
    <row r="101" spans="2:4" x14ac:dyDescent="0.2">
      <c r="B101" s="37" t="s">
        <v>65</v>
      </c>
      <c r="C101" s="296" t="s">
        <v>417</v>
      </c>
      <c r="D101" s="296" t="s">
        <v>417</v>
      </c>
    </row>
    <row r="102" spans="2:4" x14ac:dyDescent="0.2">
      <c r="B102" s="37" t="s">
        <v>66</v>
      </c>
      <c r="C102" s="296" t="s">
        <v>417</v>
      </c>
      <c r="D102" s="296" t="s">
        <v>417</v>
      </c>
    </row>
    <row r="103" spans="2:4" x14ac:dyDescent="0.2">
      <c r="B103" s="37" t="s">
        <v>67</v>
      </c>
      <c r="C103" s="296" t="s">
        <v>417</v>
      </c>
      <c r="D103" s="296" t="s">
        <v>417</v>
      </c>
    </row>
    <row r="104" spans="2:4" x14ac:dyDescent="0.2">
      <c r="B104" s="37" t="s">
        <v>68</v>
      </c>
      <c r="C104" s="296" t="s">
        <v>417</v>
      </c>
      <c r="D104" s="278"/>
    </row>
    <row r="105" spans="2:4" x14ac:dyDescent="0.2">
      <c r="B105" s="37" t="s">
        <v>69</v>
      </c>
      <c r="C105" s="296" t="s">
        <v>417</v>
      </c>
      <c r="D105" s="296" t="s">
        <v>417</v>
      </c>
    </row>
    <row r="106" spans="2:4" x14ac:dyDescent="0.2">
      <c r="B106" s="37" t="s">
        <v>72</v>
      </c>
      <c r="C106" s="296" t="s">
        <v>417</v>
      </c>
      <c r="D106" s="296" t="s">
        <v>417</v>
      </c>
    </row>
    <row r="107" spans="2:4" x14ac:dyDescent="0.2">
      <c r="B107" s="37" t="s">
        <v>73</v>
      </c>
      <c r="C107" s="296" t="s">
        <v>417</v>
      </c>
      <c r="D107" s="296" t="s">
        <v>417</v>
      </c>
    </row>
    <row r="108" spans="2:4" x14ac:dyDescent="0.2">
      <c r="B108" s="37" t="s">
        <v>75</v>
      </c>
      <c r="C108" s="296" t="s">
        <v>417</v>
      </c>
      <c r="D108" s="278"/>
    </row>
    <row r="109" spans="2:4" x14ac:dyDescent="0.2">
      <c r="B109" s="37" t="s">
        <v>76</v>
      </c>
      <c r="C109" s="296" t="s">
        <v>417</v>
      </c>
      <c r="D109" s="296" t="s">
        <v>417</v>
      </c>
    </row>
    <row r="110" spans="2:4" x14ac:dyDescent="0.2">
      <c r="B110" s="37" t="s">
        <v>77</v>
      </c>
      <c r="C110" s="296" t="s">
        <v>417</v>
      </c>
      <c r="D110" s="296" t="s">
        <v>417</v>
      </c>
    </row>
    <row r="111" spans="2:4" x14ac:dyDescent="0.2">
      <c r="B111" s="37" t="s">
        <v>79</v>
      </c>
      <c r="C111" s="296" t="s">
        <v>417</v>
      </c>
      <c r="D111" s="296" t="s">
        <v>417</v>
      </c>
    </row>
    <row r="112" spans="2:4" x14ac:dyDescent="0.2">
      <c r="B112" s="37" t="s">
        <v>80</v>
      </c>
      <c r="C112" s="296" t="s">
        <v>417</v>
      </c>
      <c r="D112" s="296" t="s">
        <v>417</v>
      </c>
    </row>
    <row r="113" spans="2:4" x14ac:dyDescent="0.2">
      <c r="B113" s="37" t="s">
        <v>81</v>
      </c>
      <c r="C113" s="278"/>
      <c r="D113" s="278"/>
    </row>
    <row r="114" spans="2:4" x14ac:dyDescent="0.2">
      <c r="B114" s="37" t="s">
        <v>82</v>
      </c>
      <c r="C114" s="296" t="s">
        <v>417</v>
      </c>
      <c r="D114" s="296" t="s">
        <v>417</v>
      </c>
    </row>
    <row r="115" spans="2:4" x14ac:dyDescent="0.2">
      <c r="B115" s="37" t="s">
        <v>83</v>
      </c>
      <c r="C115" s="296" t="s">
        <v>417</v>
      </c>
      <c r="D115" s="296" t="s">
        <v>417</v>
      </c>
    </row>
    <row r="116" spans="2:4" x14ac:dyDescent="0.2">
      <c r="B116" s="37" t="s">
        <v>84</v>
      </c>
      <c r="C116" s="296" t="s">
        <v>417</v>
      </c>
      <c r="D116" s="296" t="s">
        <v>417</v>
      </c>
    </row>
    <row r="117" spans="2:4" x14ac:dyDescent="0.2">
      <c r="B117" s="37" t="s">
        <v>558</v>
      </c>
      <c r="C117" s="296" t="s">
        <v>417</v>
      </c>
      <c r="D117" s="296" t="s">
        <v>417</v>
      </c>
    </row>
    <row r="118" spans="2:4" x14ac:dyDescent="0.2">
      <c r="B118" s="37" t="s">
        <v>85</v>
      </c>
      <c r="C118" s="296"/>
      <c r="D118" s="296"/>
    </row>
    <row r="119" spans="2:4" x14ac:dyDescent="0.2">
      <c r="B119" s="37" t="s">
        <v>86</v>
      </c>
      <c r="C119" s="296" t="s">
        <v>417</v>
      </c>
      <c r="D119" s="296" t="s">
        <v>417</v>
      </c>
    </row>
    <row r="120" spans="2:4" x14ac:dyDescent="0.2">
      <c r="B120" s="37" t="s">
        <v>87</v>
      </c>
      <c r="C120" s="296" t="s">
        <v>417</v>
      </c>
      <c r="D120" s="296" t="s">
        <v>417</v>
      </c>
    </row>
    <row r="121" spans="2:4" x14ac:dyDescent="0.2">
      <c r="B121" s="37" t="s">
        <v>565</v>
      </c>
      <c r="C121" s="296" t="s">
        <v>417</v>
      </c>
      <c r="D121" s="296"/>
    </row>
    <row r="122" spans="2:4" x14ac:dyDescent="0.2">
      <c r="B122" s="37" t="s">
        <v>88</v>
      </c>
      <c r="C122" s="296" t="s">
        <v>417</v>
      </c>
      <c r="D122" s="278"/>
    </row>
    <row r="123" spans="2:4" x14ac:dyDescent="0.2">
      <c r="B123" s="37" t="s">
        <v>89</v>
      </c>
      <c r="C123" s="296" t="s">
        <v>417</v>
      </c>
      <c r="D123" s="278"/>
    </row>
    <row r="124" spans="2:4" x14ac:dyDescent="0.2">
      <c r="B124" s="37" t="s">
        <v>90</v>
      </c>
      <c r="C124" s="296" t="s">
        <v>417</v>
      </c>
      <c r="D124" s="296" t="s">
        <v>417</v>
      </c>
    </row>
    <row r="125" spans="2:4" x14ac:dyDescent="0.2">
      <c r="B125" s="37" t="s">
        <v>91</v>
      </c>
      <c r="C125" s="296" t="s">
        <v>417</v>
      </c>
      <c r="D125" s="296" t="s">
        <v>417</v>
      </c>
    </row>
    <row r="126" spans="2:4" x14ac:dyDescent="0.2">
      <c r="B126" s="37" t="s">
        <v>92</v>
      </c>
      <c r="C126" s="296" t="s">
        <v>417</v>
      </c>
      <c r="D126" s="296" t="s">
        <v>417</v>
      </c>
    </row>
    <row r="127" spans="2:4" x14ac:dyDescent="0.2">
      <c r="B127" s="37" t="s">
        <v>93</v>
      </c>
      <c r="C127" s="296"/>
      <c r="D127" s="278"/>
    </row>
    <row r="128" spans="2:4" x14ac:dyDescent="0.2">
      <c r="B128" s="37" t="s">
        <v>94</v>
      </c>
      <c r="C128" s="296" t="s">
        <v>417</v>
      </c>
      <c r="D128" s="278"/>
    </row>
    <row r="129" spans="2:4" x14ac:dyDescent="0.2">
      <c r="B129" s="37" t="s">
        <v>95</v>
      </c>
      <c r="C129" s="296" t="s">
        <v>417</v>
      </c>
      <c r="D129" s="296" t="s">
        <v>417</v>
      </c>
    </row>
    <row r="130" spans="2:4" x14ac:dyDescent="0.2">
      <c r="B130" s="37" t="s">
        <v>96</v>
      </c>
      <c r="C130" s="296" t="s">
        <v>417</v>
      </c>
      <c r="D130" s="296" t="s">
        <v>417</v>
      </c>
    </row>
    <row r="131" spans="2:4" x14ac:dyDescent="0.2">
      <c r="B131" s="37" t="s">
        <v>560</v>
      </c>
      <c r="C131" s="296" t="s">
        <v>417</v>
      </c>
      <c r="D131" s="296" t="s">
        <v>417</v>
      </c>
    </row>
    <row r="132" spans="2:4" x14ac:dyDescent="0.2">
      <c r="B132" s="37" t="s">
        <v>97</v>
      </c>
      <c r="C132" s="296" t="s">
        <v>417</v>
      </c>
      <c r="D132" s="296" t="s">
        <v>417</v>
      </c>
    </row>
    <row r="133" spans="2:4" x14ac:dyDescent="0.2">
      <c r="B133" s="37" t="s">
        <v>98</v>
      </c>
      <c r="C133" s="296" t="s">
        <v>417</v>
      </c>
      <c r="D133" s="278"/>
    </row>
    <row r="134" spans="2:4" x14ac:dyDescent="0.2">
      <c r="B134" s="37" t="s">
        <v>99</v>
      </c>
      <c r="C134" s="296" t="s">
        <v>417</v>
      </c>
      <c r="D134" s="296"/>
    </row>
    <row r="135" spans="2:4" x14ac:dyDescent="0.2">
      <c r="B135" s="37" t="s">
        <v>101</v>
      </c>
      <c r="C135" s="296" t="s">
        <v>417</v>
      </c>
      <c r="D135" s="296" t="s">
        <v>417</v>
      </c>
    </row>
    <row r="136" spans="2:4" x14ac:dyDescent="0.2">
      <c r="B136" s="37" t="s">
        <v>102</v>
      </c>
      <c r="C136" s="296" t="s">
        <v>417</v>
      </c>
      <c r="D136" s="296" t="s">
        <v>417</v>
      </c>
    </row>
    <row r="137" spans="2:4" x14ac:dyDescent="0.2">
      <c r="B137" s="37" t="s">
        <v>103</v>
      </c>
      <c r="C137" s="296" t="s">
        <v>417</v>
      </c>
      <c r="D137" s="278"/>
    </row>
    <row r="138" spans="2:4" x14ac:dyDescent="0.2">
      <c r="B138" s="37" t="s">
        <v>104</v>
      </c>
      <c r="C138" s="296" t="s">
        <v>417</v>
      </c>
      <c r="D138" s="296" t="s">
        <v>417</v>
      </c>
    </row>
    <row r="139" spans="2:4" x14ac:dyDescent="0.2">
      <c r="B139" s="37" t="s">
        <v>105</v>
      </c>
      <c r="C139" s="296" t="s">
        <v>417</v>
      </c>
      <c r="D139" s="296" t="s">
        <v>417</v>
      </c>
    </row>
    <row r="140" spans="2:4" x14ac:dyDescent="0.2">
      <c r="B140" s="37" t="s">
        <v>106</v>
      </c>
      <c r="C140" s="296" t="s">
        <v>417</v>
      </c>
      <c r="D140" s="296" t="s">
        <v>417</v>
      </c>
    </row>
    <row r="141" spans="2:4" x14ac:dyDescent="0.2">
      <c r="B141" s="37" t="s">
        <v>107</v>
      </c>
      <c r="C141" s="296" t="s">
        <v>417</v>
      </c>
      <c r="D141" s="296" t="s">
        <v>417</v>
      </c>
    </row>
    <row r="142" spans="2:4" x14ac:dyDescent="0.2">
      <c r="B142" s="37" t="s">
        <v>108</v>
      </c>
      <c r="C142" s="296"/>
      <c r="D142" s="296"/>
    </row>
    <row r="143" spans="2:4" x14ac:dyDescent="0.2">
      <c r="B143" s="37" t="s">
        <v>109</v>
      </c>
      <c r="C143" s="296" t="s">
        <v>417</v>
      </c>
      <c r="D143" s="278"/>
    </row>
    <row r="144" spans="2:4" x14ac:dyDescent="0.2">
      <c r="B144" s="37" t="s">
        <v>110</v>
      </c>
      <c r="C144" s="296" t="s">
        <v>417</v>
      </c>
      <c r="D144" s="296" t="s">
        <v>417</v>
      </c>
    </row>
    <row r="145" spans="2:4" x14ac:dyDescent="0.2">
      <c r="B145" s="37" t="s">
        <v>111</v>
      </c>
      <c r="C145" s="296" t="s">
        <v>417</v>
      </c>
      <c r="D145" s="296" t="s">
        <v>417</v>
      </c>
    </row>
    <row r="146" spans="2:4" x14ac:dyDescent="0.2">
      <c r="B146" s="37" t="s">
        <v>112</v>
      </c>
      <c r="C146" s="296" t="s">
        <v>417</v>
      </c>
      <c r="D146" s="278"/>
    </row>
    <row r="147" spans="2:4" x14ac:dyDescent="0.2">
      <c r="B147" s="3"/>
      <c r="C147" s="54"/>
      <c r="D147" s="54"/>
    </row>
    <row r="148" spans="2:4" x14ac:dyDescent="0.2">
      <c r="B148" s="3"/>
      <c r="C148" s="54"/>
      <c r="D148" s="54"/>
    </row>
    <row r="149" spans="2:4" x14ac:dyDescent="0.2">
      <c r="B149" s="3"/>
      <c r="C149" s="54"/>
      <c r="D149" s="54"/>
    </row>
    <row r="150" spans="2:4" x14ac:dyDescent="0.2">
      <c r="B150" s="15" t="s">
        <v>113</v>
      </c>
      <c r="C150" s="54"/>
      <c r="D150" s="54"/>
    </row>
    <row r="151" spans="2:4" x14ac:dyDescent="0.2">
      <c r="B151" s="15"/>
      <c r="C151" s="54"/>
      <c r="D151" s="54"/>
    </row>
    <row r="152" spans="2:4" x14ac:dyDescent="0.2">
      <c r="B152" s="3"/>
      <c r="C152" s="49" t="s">
        <v>172</v>
      </c>
      <c r="D152" s="48" t="s">
        <v>173</v>
      </c>
    </row>
    <row r="153" spans="2:4" x14ac:dyDescent="0.2">
      <c r="B153" s="3"/>
      <c r="C153" s="33">
        <v>1</v>
      </c>
      <c r="D153" s="33">
        <v>1</v>
      </c>
    </row>
    <row r="154" spans="2:4" x14ac:dyDescent="0.2">
      <c r="B154" s="3"/>
    </row>
    <row r="155" spans="2:4" x14ac:dyDescent="0.2">
      <c r="B155" s="37" t="s">
        <v>114</v>
      </c>
      <c r="C155" s="296" t="s">
        <v>417</v>
      </c>
      <c r="D155" s="296" t="s">
        <v>417</v>
      </c>
    </row>
    <row r="156" spans="2:4" x14ac:dyDescent="0.2">
      <c r="B156" s="3"/>
      <c r="C156" s="54"/>
      <c r="D156" s="54"/>
    </row>
    <row r="157" spans="2:4" x14ac:dyDescent="0.2">
      <c r="B157" s="3"/>
      <c r="C157" s="54"/>
      <c r="D157" s="54"/>
    </row>
    <row r="158" spans="2:4" x14ac:dyDescent="0.2">
      <c r="B158" s="3"/>
      <c r="C158" s="54"/>
      <c r="D158" s="54"/>
    </row>
    <row r="159" spans="2:4" x14ac:dyDescent="0.2">
      <c r="B159" s="15" t="s">
        <v>120</v>
      </c>
      <c r="C159" s="54"/>
      <c r="D159" s="54"/>
    </row>
    <row r="160" spans="2:4" x14ac:dyDescent="0.2">
      <c r="B160" s="3"/>
      <c r="C160" s="54"/>
      <c r="D160" s="54"/>
    </row>
    <row r="161" spans="2:4" x14ac:dyDescent="0.2">
      <c r="B161" s="3"/>
      <c r="C161" s="49" t="s">
        <v>172</v>
      </c>
      <c r="D161" s="48" t="s">
        <v>173</v>
      </c>
    </row>
    <row r="162" spans="2:4" x14ac:dyDescent="0.2">
      <c r="B162" s="3"/>
      <c r="C162" s="33">
        <v>4</v>
      </c>
      <c r="D162" s="33">
        <v>3</v>
      </c>
    </row>
    <row r="163" spans="2:4" x14ac:dyDescent="0.2">
      <c r="B163" s="3"/>
    </row>
    <row r="164" spans="2:4" x14ac:dyDescent="0.2">
      <c r="B164" s="37" t="s">
        <v>122</v>
      </c>
      <c r="C164" s="296" t="s">
        <v>417</v>
      </c>
      <c r="D164" s="278"/>
    </row>
    <row r="165" spans="2:4" x14ac:dyDescent="0.2">
      <c r="B165" s="37" t="s">
        <v>123</v>
      </c>
      <c r="C165" s="296" t="s">
        <v>417</v>
      </c>
      <c r="D165" s="296" t="s">
        <v>417</v>
      </c>
    </row>
    <row r="166" spans="2:4" x14ac:dyDescent="0.2">
      <c r="B166" s="37" t="s">
        <v>124</v>
      </c>
      <c r="C166" s="296" t="s">
        <v>417</v>
      </c>
      <c r="D166" s="296" t="s">
        <v>417</v>
      </c>
    </row>
    <row r="167" spans="2:4" x14ac:dyDescent="0.2">
      <c r="B167" s="37" t="s">
        <v>125</v>
      </c>
      <c r="C167" s="296" t="s">
        <v>417</v>
      </c>
      <c r="D167" s="296" t="s">
        <v>417</v>
      </c>
    </row>
    <row r="168" spans="2:4" x14ac:dyDescent="0.2">
      <c r="B168" s="3"/>
      <c r="C168" s="54"/>
      <c r="D168" s="54"/>
    </row>
    <row r="169" spans="2:4" x14ac:dyDescent="0.2">
      <c r="B169" s="3"/>
      <c r="C169" s="54"/>
      <c r="D169" s="54"/>
    </row>
    <row r="170" spans="2:4" x14ac:dyDescent="0.2">
      <c r="B170" s="15" t="s">
        <v>126</v>
      </c>
      <c r="C170" s="54"/>
      <c r="D170" s="54"/>
    </row>
    <row r="171" spans="2:4" x14ac:dyDescent="0.2">
      <c r="B171" s="3"/>
      <c r="C171" s="54"/>
      <c r="D171" s="54"/>
    </row>
    <row r="172" spans="2:4" x14ac:dyDescent="0.2">
      <c r="B172" s="3"/>
      <c r="C172" s="49" t="s">
        <v>172</v>
      </c>
      <c r="D172" s="48" t="s">
        <v>173</v>
      </c>
    </row>
    <row r="173" spans="2:4" x14ac:dyDescent="0.2">
      <c r="B173" s="3"/>
      <c r="C173" s="33">
        <v>23</v>
      </c>
      <c r="D173" s="33">
        <v>18</v>
      </c>
    </row>
    <row r="174" spans="2:4" x14ac:dyDescent="0.2">
      <c r="B174" s="3"/>
    </row>
    <row r="175" spans="2:4" x14ac:dyDescent="0.2">
      <c r="B175" s="37" t="s">
        <v>128</v>
      </c>
      <c r="C175" s="296" t="s">
        <v>417</v>
      </c>
      <c r="D175" s="296" t="s">
        <v>417</v>
      </c>
    </row>
    <row r="176" spans="2:4" x14ac:dyDescent="0.2">
      <c r="B176" s="37" t="s">
        <v>129</v>
      </c>
      <c r="C176" s="296" t="s">
        <v>417</v>
      </c>
      <c r="D176" s="296" t="s">
        <v>417</v>
      </c>
    </row>
    <row r="177" spans="2:4" x14ac:dyDescent="0.2">
      <c r="B177" s="37" t="s">
        <v>130</v>
      </c>
      <c r="C177" s="296" t="s">
        <v>417</v>
      </c>
      <c r="D177" s="278"/>
    </row>
    <row r="178" spans="2:4" x14ac:dyDescent="0.2">
      <c r="B178" s="37" t="s">
        <v>131</v>
      </c>
      <c r="C178" s="296" t="s">
        <v>417</v>
      </c>
      <c r="D178" s="278"/>
    </row>
    <row r="179" spans="2:4" x14ac:dyDescent="0.2">
      <c r="B179" s="37" t="s">
        <v>132</v>
      </c>
      <c r="C179" s="296"/>
      <c r="D179" s="278"/>
    </row>
    <row r="180" spans="2:4" x14ac:dyDescent="0.2">
      <c r="B180" s="37" t="s">
        <v>133</v>
      </c>
      <c r="C180" s="296" t="s">
        <v>417</v>
      </c>
      <c r="D180" s="278"/>
    </row>
    <row r="181" spans="2:4" x14ac:dyDescent="0.2">
      <c r="B181" s="37" t="s">
        <v>134</v>
      </c>
      <c r="C181" s="296" t="s">
        <v>417</v>
      </c>
      <c r="D181" s="296" t="s">
        <v>417</v>
      </c>
    </row>
    <row r="182" spans="2:4" x14ac:dyDescent="0.2">
      <c r="B182" s="37" t="s">
        <v>135</v>
      </c>
      <c r="C182" s="296" t="s">
        <v>417</v>
      </c>
      <c r="D182" s="296" t="s">
        <v>417</v>
      </c>
    </row>
    <row r="183" spans="2:4" x14ac:dyDescent="0.2">
      <c r="B183" s="37" t="s">
        <v>545</v>
      </c>
      <c r="C183" s="296" t="s">
        <v>417</v>
      </c>
      <c r="D183" s="296" t="s">
        <v>417</v>
      </c>
    </row>
    <row r="184" spans="2:4" x14ac:dyDescent="0.2">
      <c r="B184" s="37" t="s">
        <v>136</v>
      </c>
      <c r="C184" s="296" t="s">
        <v>417</v>
      </c>
      <c r="D184" s="296" t="s">
        <v>417</v>
      </c>
    </row>
    <row r="185" spans="2:4" x14ac:dyDescent="0.2">
      <c r="B185" s="37" t="s">
        <v>137</v>
      </c>
      <c r="C185" s="296" t="s">
        <v>417</v>
      </c>
      <c r="D185" s="296" t="s">
        <v>417</v>
      </c>
    </row>
    <row r="186" spans="2:4" x14ac:dyDescent="0.2">
      <c r="B186" s="37" t="s">
        <v>138</v>
      </c>
      <c r="C186" s="296" t="s">
        <v>417</v>
      </c>
      <c r="D186" s="296" t="s">
        <v>417</v>
      </c>
    </row>
    <row r="187" spans="2:4" x14ac:dyDescent="0.2">
      <c r="B187" s="37" t="s">
        <v>139</v>
      </c>
      <c r="C187" s="278"/>
      <c r="D187" s="278"/>
    </row>
    <row r="188" spans="2:4" x14ac:dyDescent="0.2">
      <c r="B188" s="37" t="s">
        <v>539</v>
      </c>
      <c r="C188" s="296" t="s">
        <v>417</v>
      </c>
      <c r="D188" s="296" t="s">
        <v>417</v>
      </c>
    </row>
    <row r="189" spans="2:4" x14ac:dyDescent="0.2">
      <c r="B189" s="37" t="s">
        <v>140</v>
      </c>
      <c r="C189" s="296" t="s">
        <v>417</v>
      </c>
      <c r="D189" s="296" t="s">
        <v>417</v>
      </c>
    </row>
    <row r="190" spans="2:4" x14ac:dyDescent="0.2">
      <c r="B190" s="37" t="s">
        <v>141</v>
      </c>
      <c r="C190" s="296" t="s">
        <v>417</v>
      </c>
      <c r="D190" s="296" t="s">
        <v>417</v>
      </c>
    </row>
    <row r="191" spans="2:4" x14ac:dyDescent="0.2">
      <c r="B191" s="37" t="s">
        <v>142</v>
      </c>
      <c r="C191" s="296" t="s">
        <v>417</v>
      </c>
      <c r="D191" s="278"/>
    </row>
    <row r="192" spans="2:4" x14ac:dyDescent="0.2">
      <c r="B192" s="37" t="s">
        <v>143</v>
      </c>
      <c r="C192" s="296" t="s">
        <v>417</v>
      </c>
      <c r="D192" s="296" t="s">
        <v>417</v>
      </c>
    </row>
    <row r="193" spans="2:4" x14ac:dyDescent="0.2">
      <c r="B193" s="37" t="s">
        <v>561</v>
      </c>
      <c r="C193" s="296" t="s">
        <v>417</v>
      </c>
      <c r="D193" s="296"/>
    </row>
    <row r="194" spans="2:4" x14ac:dyDescent="0.2">
      <c r="B194" s="37" t="s">
        <v>562</v>
      </c>
      <c r="C194" s="296" t="s">
        <v>417</v>
      </c>
      <c r="D194" s="296" t="s">
        <v>417</v>
      </c>
    </row>
    <row r="195" spans="2:4" x14ac:dyDescent="0.2">
      <c r="B195" s="37" t="s">
        <v>144</v>
      </c>
      <c r="C195" s="296" t="s">
        <v>417</v>
      </c>
      <c r="D195" s="296" t="s">
        <v>417</v>
      </c>
    </row>
    <row r="196" spans="2:4" x14ac:dyDescent="0.2">
      <c r="B196" s="37" t="s">
        <v>145</v>
      </c>
      <c r="C196" s="296" t="s">
        <v>417</v>
      </c>
      <c r="D196" s="296" t="s">
        <v>417</v>
      </c>
    </row>
    <row r="197" spans="2:4" x14ac:dyDescent="0.2">
      <c r="B197" s="37" t="s">
        <v>546</v>
      </c>
      <c r="C197" s="296" t="s">
        <v>417</v>
      </c>
      <c r="D197" s="296" t="s">
        <v>417</v>
      </c>
    </row>
    <row r="198" spans="2:4" x14ac:dyDescent="0.2">
      <c r="B198" s="37" t="s">
        <v>147</v>
      </c>
      <c r="C198" s="296" t="s">
        <v>417</v>
      </c>
      <c r="D198" s="296" t="s">
        <v>417</v>
      </c>
    </row>
    <row r="199" spans="2:4" x14ac:dyDescent="0.2">
      <c r="B199" s="37" t="s">
        <v>148</v>
      </c>
      <c r="C199" s="296" t="s">
        <v>417</v>
      </c>
      <c r="D199" s="296" t="s">
        <v>417</v>
      </c>
    </row>
    <row r="200" spans="2:4" x14ac:dyDescent="0.2">
      <c r="B200" s="3"/>
      <c r="C200" s="58"/>
      <c r="D200" s="58"/>
    </row>
    <row r="201" spans="2:4" x14ac:dyDescent="0.2">
      <c r="B201" s="3"/>
      <c r="C201" s="54"/>
      <c r="D201" s="54"/>
    </row>
    <row r="202" spans="2:4" x14ac:dyDescent="0.2">
      <c r="B202" s="15" t="s">
        <v>149</v>
      </c>
      <c r="C202" s="54"/>
      <c r="D202" s="54"/>
    </row>
    <row r="203" spans="2:4" x14ac:dyDescent="0.2">
      <c r="B203" s="3"/>
      <c r="C203" s="54"/>
      <c r="D203" s="54"/>
    </row>
    <row r="204" spans="2:4" x14ac:dyDescent="0.2">
      <c r="B204" s="3"/>
      <c r="C204" s="49" t="s">
        <v>172</v>
      </c>
      <c r="D204" s="48" t="s">
        <v>173</v>
      </c>
    </row>
    <row r="205" spans="2:4" x14ac:dyDescent="0.2">
      <c r="B205" s="3"/>
      <c r="C205" s="33">
        <v>1</v>
      </c>
      <c r="D205" s="33">
        <v>1</v>
      </c>
    </row>
    <row r="206" spans="2:4" x14ac:dyDescent="0.2">
      <c r="B206" s="3"/>
    </row>
    <row r="207" spans="2:4" x14ac:dyDescent="0.2">
      <c r="B207" s="37" t="s">
        <v>150</v>
      </c>
      <c r="C207" s="295" t="s">
        <v>417</v>
      </c>
      <c r="D207" s="296" t="s">
        <v>417</v>
      </c>
    </row>
    <row r="208" spans="2:4" x14ac:dyDescent="0.2">
      <c r="C208" s="54"/>
      <c r="D208" s="54"/>
    </row>
    <row r="209" spans="2:5" ht="15" x14ac:dyDescent="0.25">
      <c r="B209" s="16" t="s">
        <v>485</v>
      </c>
      <c r="C209" s="27"/>
      <c r="D209" s="34"/>
      <c r="E209" s="5"/>
    </row>
    <row r="210" spans="2:5" ht="15" x14ac:dyDescent="0.25">
      <c r="B210" s="46"/>
      <c r="C210" s="26"/>
      <c r="D210" s="26"/>
      <c r="E210" s="5"/>
    </row>
    <row r="211" spans="2:5" x14ac:dyDescent="0.2">
      <c r="C211" s="54"/>
      <c r="D211" s="54"/>
    </row>
    <row r="212" spans="2:5" x14ac:dyDescent="0.2">
      <c r="C212" s="54"/>
      <c r="D212" s="54"/>
    </row>
    <row r="213" spans="2:5" x14ac:dyDescent="0.2">
      <c r="C213" s="54"/>
      <c r="D213" s="54"/>
    </row>
    <row r="214" spans="2:5" x14ac:dyDescent="0.2">
      <c r="C214" s="54"/>
      <c r="D214" s="54"/>
    </row>
    <row r="215" spans="2:5" x14ac:dyDescent="0.2">
      <c r="C215" s="54"/>
      <c r="D215" s="54"/>
    </row>
    <row r="216" spans="2:5" x14ac:dyDescent="0.2">
      <c r="C216" s="54"/>
      <c r="D216" s="54"/>
    </row>
    <row r="217" spans="2:5" x14ac:dyDescent="0.2">
      <c r="C217" s="54"/>
      <c r="D217" s="54"/>
    </row>
    <row r="218" spans="2:5" x14ac:dyDescent="0.2">
      <c r="C218" s="54"/>
      <c r="D218" s="54"/>
    </row>
    <row r="219" spans="2:5" x14ac:dyDescent="0.2">
      <c r="C219" s="54"/>
      <c r="D219" s="54"/>
    </row>
    <row r="220" spans="2:5" x14ac:dyDescent="0.2">
      <c r="C220" s="54"/>
      <c r="D220" s="54"/>
    </row>
    <row r="221" spans="2:5" x14ac:dyDescent="0.2">
      <c r="C221" s="54"/>
      <c r="D221" s="54"/>
    </row>
    <row r="222" spans="2:5" x14ac:dyDescent="0.2">
      <c r="C222" s="54"/>
      <c r="D222" s="54"/>
    </row>
    <row r="223" spans="2:5" x14ac:dyDescent="0.2">
      <c r="C223" s="54"/>
      <c r="D223" s="54"/>
    </row>
    <row r="224" spans="2:5"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row r="325" spans="3:4" x14ac:dyDescent="0.2">
      <c r="C325" s="54"/>
      <c r="D325" s="54"/>
    </row>
    <row r="326" spans="3:4" x14ac:dyDescent="0.2">
      <c r="C326" s="54"/>
      <c r="D326" s="54"/>
    </row>
    <row r="327" spans="3:4" x14ac:dyDescent="0.2">
      <c r="C327" s="54"/>
      <c r="D327" s="54"/>
    </row>
    <row r="328" spans="3:4" x14ac:dyDescent="0.2">
      <c r="C328" s="54"/>
      <c r="D328" s="54"/>
    </row>
    <row r="329" spans="3:4" x14ac:dyDescent="0.2">
      <c r="C329" s="54"/>
      <c r="D329" s="54"/>
    </row>
    <row r="330" spans="3:4" x14ac:dyDescent="0.2">
      <c r="C330" s="54"/>
      <c r="D330" s="54"/>
    </row>
    <row r="331" spans="3:4" x14ac:dyDescent="0.2">
      <c r="C331" s="54"/>
      <c r="D331" s="54"/>
    </row>
    <row r="332" spans="3:4" x14ac:dyDescent="0.2">
      <c r="C332" s="54"/>
      <c r="D332" s="54"/>
    </row>
    <row r="333" spans="3:4" x14ac:dyDescent="0.2">
      <c r="C333" s="54"/>
      <c r="D333" s="54"/>
    </row>
    <row r="334" spans="3:4" x14ac:dyDescent="0.2">
      <c r="C334" s="54"/>
      <c r="D334" s="54"/>
    </row>
    <row r="335" spans="3:4" x14ac:dyDescent="0.2">
      <c r="C335" s="54"/>
      <c r="D335" s="54"/>
    </row>
    <row r="336" spans="3:4" x14ac:dyDescent="0.2">
      <c r="C336" s="54"/>
      <c r="D336" s="54"/>
    </row>
    <row r="337" spans="3:4" x14ac:dyDescent="0.2">
      <c r="C337" s="54"/>
      <c r="D337" s="54"/>
    </row>
    <row r="338" spans="3:4" x14ac:dyDescent="0.2">
      <c r="C338" s="54"/>
      <c r="D338"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9"/>
  <sheetViews>
    <sheetView showGridLines="0" zoomScale="89" zoomScaleNormal="89" workbookViewId="0">
      <selection activeCell="L2" sqref="L2"/>
    </sheetView>
  </sheetViews>
  <sheetFormatPr baseColWidth="10" defaultRowHeight="12.75" x14ac:dyDescent="0.2"/>
  <cols>
    <col min="1" max="1" width="3.5703125" style="2" customWidth="1"/>
    <col min="2" max="2" width="83.140625" style="2" customWidth="1"/>
    <col min="3" max="3" width="10.7109375" style="60" customWidth="1"/>
    <col min="4" max="6" width="10.7109375" style="24"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21" t="s">
        <v>567</v>
      </c>
      <c r="C4" s="2"/>
      <c r="F4" s="2"/>
    </row>
    <row r="5" spans="2:11" x14ac:dyDescent="0.2">
      <c r="C5" s="2"/>
      <c r="F5" s="2"/>
    </row>
    <row r="6" spans="2:11" ht="15.75" x14ac:dyDescent="0.25">
      <c r="C6" s="1"/>
      <c r="D6" s="2"/>
      <c r="E6" s="2"/>
      <c r="F6" s="2"/>
      <c r="J6" s="358" t="s">
        <v>4</v>
      </c>
    </row>
    <row r="7" spans="2:11" ht="4.5" customHeight="1" x14ac:dyDescent="0.2">
      <c r="C7" s="24"/>
      <c r="E7" s="2"/>
      <c r="F7" s="2"/>
    </row>
    <row r="8" spans="2:11" ht="5.25" customHeight="1" thickBot="1" x14ac:dyDescent="0.25">
      <c r="B8" s="4"/>
      <c r="C8" s="66"/>
      <c r="D8" s="25"/>
      <c r="E8" s="25"/>
      <c r="F8" s="25"/>
      <c r="G8" s="4"/>
      <c r="H8" s="4"/>
      <c r="I8" s="4"/>
      <c r="J8" s="71"/>
    </row>
    <row r="9" spans="2:11" ht="5.25" customHeight="1" x14ac:dyDescent="0.2">
      <c r="B9" s="5"/>
      <c r="C9" s="67"/>
      <c r="D9" s="26"/>
      <c r="E9" s="26"/>
      <c r="F9" s="26"/>
      <c r="G9" s="5"/>
      <c r="H9" s="5"/>
      <c r="I9" s="5"/>
      <c r="J9" s="21"/>
    </row>
    <row r="10" spans="2:11" x14ac:dyDescent="0.2">
      <c r="G10" s="36"/>
      <c r="H10" s="36"/>
      <c r="I10" s="36"/>
      <c r="J10" s="72"/>
    </row>
    <row r="11" spans="2:11" ht="15" x14ac:dyDescent="0.25">
      <c r="B11" s="16" t="s">
        <v>409</v>
      </c>
      <c r="C11" s="68"/>
      <c r="D11" s="27"/>
      <c r="E11" s="27"/>
      <c r="F11" s="27"/>
      <c r="G11" s="6"/>
      <c r="H11" s="6"/>
      <c r="I11" s="6"/>
      <c r="J11" s="55"/>
      <c r="K11" s="5"/>
    </row>
    <row r="12" spans="2:11" x14ac:dyDescent="0.2">
      <c r="B12" s="6"/>
      <c r="C12" s="67"/>
    </row>
    <row r="13" spans="2:11" s="8" customFormat="1" x14ac:dyDescent="0.2">
      <c r="B13" s="13" t="s">
        <v>5</v>
      </c>
      <c r="C13" s="59" t="s">
        <v>174</v>
      </c>
      <c r="D13" s="50" t="s">
        <v>175</v>
      </c>
      <c r="E13" s="28" t="s">
        <v>165</v>
      </c>
      <c r="F13" s="35" t="s">
        <v>166</v>
      </c>
      <c r="G13" s="35" t="s">
        <v>167</v>
      </c>
      <c r="H13" s="35" t="s">
        <v>168</v>
      </c>
      <c r="I13" s="35" t="s">
        <v>169</v>
      </c>
      <c r="J13" s="35" t="s">
        <v>176</v>
      </c>
    </row>
    <row r="14" spans="2:11" x14ac:dyDescent="0.2">
      <c r="B14" s="3" t="s">
        <v>31</v>
      </c>
      <c r="C14" s="60">
        <f>SUM(C21,C31,C52,C66,C74,C82,C92,C152)</f>
        <v>376765.42000000004</v>
      </c>
      <c r="D14" s="56">
        <v>27</v>
      </c>
      <c r="E14" s="54">
        <v>25</v>
      </c>
      <c r="F14" s="54">
        <v>13</v>
      </c>
      <c r="G14" s="3">
        <v>8</v>
      </c>
      <c r="H14" s="3">
        <v>3</v>
      </c>
      <c r="I14" s="2">
        <v>4</v>
      </c>
      <c r="J14" s="2">
        <v>0</v>
      </c>
    </row>
    <row r="15" spans="2:11" x14ac:dyDescent="0.2">
      <c r="B15" s="3" t="s">
        <v>34</v>
      </c>
      <c r="C15" s="60">
        <f>SUM(C160,C171,C203)</f>
        <v>48995.820000000007</v>
      </c>
      <c r="D15" s="54">
        <v>19</v>
      </c>
      <c r="E15" s="54">
        <v>8</v>
      </c>
      <c r="F15" s="54">
        <v>0</v>
      </c>
      <c r="G15" s="3">
        <v>1</v>
      </c>
      <c r="H15" s="3">
        <v>0</v>
      </c>
      <c r="I15" s="2">
        <v>0</v>
      </c>
      <c r="J15" s="2">
        <v>0</v>
      </c>
    </row>
    <row r="16" spans="2:11" x14ac:dyDescent="0.2">
      <c r="B16" s="10" t="s">
        <v>6</v>
      </c>
      <c r="C16" s="61">
        <f>SUM(C14,C15)</f>
        <v>425761.24000000005</v>
      </c>
      <c r="D16" s="33">
        <v>46</v>
      </c>
      <c r="E16" s="33">
        <v>33</v>
      </c>
      <c r="F16" s="33">
        <v>13</v>
      </c>
      <c r="G16" s="10">
        <v>9</v>
      </c>
      <c r="H16" s="10">
        <v>3</v>
      </c>
      <c r="I16" s="11">
        <v>4</v>
      </c>
      <c r="J16" s="11">
        <v>0</v>
      </c>
    </row>
    <row r="17" spans="2:11" x14ac:dyDescent="0.2">
      <c r="D17" s="54"/>
      <c r="E17" s="54"/>
      <c r="F17" s="54"/>
      <c r="G17" s="3"/>
      <c r="H17" s="3"/>
    </row>
    <row r="18" spans="2:11" x14ac:dyDescent="0.2">
      <c r="D18" s="54"/>
      <c r="E18" s="54"/>
      <c r="F18" s="54"/>
      <c r="G18" s="3"/>
      <c r="H18" s="3"/>
    </row>
    <row r="19" spans="2:11" s="3" customFormat="1" x14ac:dyDescent="0.2">
      <c r="B19" s="15" t="s">
        <v>43</v>
      </c>
      <c r="C19" s="73"/>
      <c r="D19" s="57"/>
      <c r="E19" s="54"/>
      <c r="F19" s="54"/>
    </row>
    <row r="20" spans="2:11" s="3" customFormat="1" x14ac:dyDescent="0.2">
      <c r="B20" s="41"/>
      <c r="C20" s="74" t="s">
        <v>174</v>
      </c>
      <c r="D20" s="48" t="s">
        <v>175</v>
      </c>
      <c r="E20" s="48" t="s">
        <v>165</v>
      </c>
      <c r="F20" s="48" t="s">
        <v>166</v>
      </c>
      <c r="G20" s="48" t="s">
        <v>167</v>
      </c>
      <c r="H20" s="48" t="s">
        <v>168</v>
      </c>
      <c r="I20" s="48" t="s">
        <v>169</v>
      </c>
      <c r="J20" s="33" t="s">
        <v>176</v>
      </c>
    </row>
    <row r="21" spans="2:11" s="3" customFormat="1" x14ac:dyDescent="0.2">
      <c r="C21" s="61">
        <f>SUM(C23:C26)</f>
        <v>89741.26</v>
      </c>
      <c r="D21" s="33">
        <v>0</v>
      </c>
      <c r="E21" s="33">
        <v>1</v>
      </c>
      <c r="F21" s="33">
        <v>1</v>
      </c>
      <c r="G21" s="10">
        <v>0</v>
      </c>
      <c r="H21" s="10">
        <v>0</v>
      </c>
      <c r="I21" s="10">
        <v>1</v>
      </c>
      <c r="J21" s="10">
        <v>0</v>
      </c>
    </row>
    <row r="22" spans="2:11" s="3" customFormat="1" x14ac:dyDescent="0.2">
      <c r="C22" s="60"/>
      <c r="D22" s="54"/>
      <c r="E22" s="54"/>
      <c r="F22" s="54"/>
      <c r="G22" s="54"/>
      <c r="H22" s="54"/>
      <c r="I22" s="54"/>
      <c r="J22" s="54"/>
      <c r="K22" s="54"/>
    </row>
    <row r="23" spans="2:11" s="3" customFormat="1" x14ac:dyDescent="0.2">
      <c r="B23" s="3" t="s">
        <v>544</v>
      </c>
      <c r="C23" s="65">
        <v>2091</v>
      </c>
      <c r="D23" s="296"/>
      <c r="E23" s="296" t="s">
        <v>417</v>
      </c>
      <c r="F23" s="278"/>
      <c r="G23" s="278"/>
      <c r="H23" s="278"/>
      <c r="I23" s="278"/>
      <c r="J23" s="278"/>
      <c r="K23" s="54"/>
    </row>
    <row r="24" spans="2:11" s="3" customFormat="1" x14ac:dyDescent="0.2">
      <c r="B24" s="3" t="s">
        <v>37</v>
      </c>
      <c r="C24" s="65">
        <v>3928.26</v>
      </c>
      <c r="D24" s="278"/>
      <c r="E24" s="278"/>
      <c r="F24" s="296" t="s">
        <v>417</v>
      </c>
      <c r="G24" s="278"/>
      <c r="H24" s="278"/>
      <c r="I24" s="278"/>
      <c r="J24" s="278"/>
      <c r="K24" s="54"/>
    </row>
    <row r="25" spans="2:11" s="3" customFormat="1" x14ac:dyDescent="0.2">
      <c r="B25" s="3" t="s">
        <v>38</v>
      </c>
      <c r="C25" s="65">
        <v>0</v>
      </c>
      <c r="D25" s="278"/>
      <c r="E25" s="278"/>
      <c r="F25" s="278"/>
      <c r="G25" s="278"/>
      <c r="H25" s="278"/>
      <c r="I25" s="278"/>
      <c r="J25" s="278"/>
      <c r="K25" s="54"/>
    </row>
    <row r="26" spans="2:11" s="3" customFormat="1" x14ac:dyDescent="0.2">
      <c r="B26" s="3" t="s">
        <v>39</v>
      </c>
      <c r="C26" s="65">
        <v>83722</v>
      </c>
      <c r="D26" s="278"/>
      <c r="E26" s="278"/>
      <c r="F26" s="278"/>
      <c r="G26" s="278"/>
      <c r="H26" s="278"/>
      <c r="I26" s="296" t="s">
        <v>417</v>
      </c>
      <c r="J26" s="278"/>
      <c r="K26" s="54"/>
    </row>
    <row r="27" spans="2:11" s="3" customFormat="1" x14ac:dyDescent="0.2">
      <c r="C27" s="60"/>
      <c r="D27" s="54"/>
      <c r="E27" s="54"/>
      <c r="F27" s="54"/>
      <c r="G27" s="54"/>
      <c r="H27" s="54"/>
      <c r="I27" s="54"/>
      <c r="J27" s="54"/>
      <c r="K27" s="54"/>
    </row>
    <row r="28" spans="2:11" s="3" customFormat="1" x14ac:dyDescent="0.2">
      <c r="C28" s="60"/>
      <c r="D28" s="54"/>
      <c r="E28" s="54"/>
      <c r="F28" s="54"/>
      <c r="G28" s="54"/>
      <c r="H28" s="54"/>
      <c r="I28" s="54"/>
      <c r="J28" s="54"/>
      <c r="K28" s="54"/>
    </row>
    <row r="29" spans="2:11" s="3" customFormat="1" x14ac:dyDescent="0.2">
      <c r="B29" s="15" t="s">
        <v>44</v>
      </c>
      <c r="C29" s="62"/>
      <c r="D29" s="54"/>
      <c r="E29" s="54"/>
      <c r="F29" s="54"/>
      <c r="G29" s="54"/>
      <c r="H29" s="54"/>
      <c r="I29" s="54"/>
      <c r="J29" s="54"/>
      <c r="K29" s="54"/>
    </row>
    <row r="30" spans="2:11" s="3" customFormat="1" x14ac:dyDescent="0.2">
      <c r="C30" s="74" t="s">
        <v>174</v>
      </c>
      <c r="D30" s="48" t="s">
        <v>175</v>
      </c>
      <c r="E30" s="48" t="s">
        <v>165</v>
      </c>
      <c r="F30" s="48" t="s">
        <v>166</v>
      </c>
      <c r="G30" s="48" t="s">
        <v>167</v>
      </c>
      <c r="H30" s="48" t="s">
        <v>168</v>
      </c>
      <c r="I30" s="48" t="s">
        <v>169</v>
      </c>
      <c r="J30" s="33" t="s">
        <v>176</v>
      </c>
      <c r="K30" s="54"/>
    </row>
    <row r="31" spans="2:11" s="3" customFormat="1" x14ac:dyDescent="0.2">
      <c r="C31" s="61">
        <f>SUM(C33:C47)</f>
        <v>112955.68</v>
      </c>
      <c r="D31" s="33">
        <v>1</v>
      </c>
      <c r="E31" s="33">
        <v>2</v>
      </c>
      <c r="F31" s="33">
        <v>5</v>
      </c>
      <c r="G31" s="33">
        <v>4</v>
      </c>
      <c r="H31" s="33">
        <v>1</v>
      </c>
      <c r="I31" s="33">
        <v>2</v>
      </c>
      <c r="J31" s="33">
        <v>0</v>
      </c>
      <c r="K31" s="54"/>
    </row>
    <row r="32" spans="2:11" s="3" customFormat="1" x14ac:dyDescent="0.2">
      <c r="C32" s="60"/>
      <c r="D32" s="51"/>
      <c r="E32" s="51"/>
      <c r="F32" s="51"/>
      <c r="G32" s="54"/>
      <c r="H32" s="54"/>
      <c r="I32" s="54"/>
      <c r="J32" s="54"/>
      <c r="K32" s="54"/>
    </row>
    <row r="33" spans="2:11" s="3" customFormat="1" x14ac:dyDescent="0.2">
      <c r="B33" s="3" t="s">
        <v>543</v>
      </c>
      <c r="C33" s="65">
        <v>7443</v>
      </c>
      <c r="D33" s="278"/>
      <c r="E33" s="296"/>
      <c r="F33" s="278"/>
      <c r="G33" s="296" t="s">
        <v>417</v>
      </c>
      <c r="H33" s="278"/>
      <c r="I33" s="278"/>
      <c r="J33" s="278"/>
      <c r="K33" s="54"/>
    </row>
    <row r="34" spans="2:11" s="3" customFormat="1" x14ac:dyDescent="0.2">
      <c r="B34" s="3" t="s">
        <v>536</v>
      </c>
      <c r="C34" s="65">
        <v>21829</v>
      </c>
      <c r="D34" s="278"/>
      <c r="E34" s="296"/>
      <c r="F34" s="278"/>
      <c r="G34" s="278"/>
      <c r="H34" s="278"/>
      <c r="I34" s="296" t="s">
        <v>417</v>
      </c>
      <c r="J34" s="278"/>
      <c r="K34" s="54"/>
    </row>
    <row r="35" spans="2:11" s="3" customFormat="1" x14ac:dyDescent="0.2">
      <c r="B35" s="455" t="s">
        <v>564</v>
      </c>
      <c r="C35" s="65">
        <v>3477</v>
      </c>
      <c r="D35" s="278"/>
      <c r="E35" s="296"/>
      <c r="F35" s="296" t="s">
        <v>417</v>
      </c>
      <c r="G35" s="278"/>
      <c r="H35" s="278"/>
      <c r="I35" s="278"/>
      <c r="J35" s="278"/>
      <c r="K35" s="54"/>
    </row>
    <row r="36" spans="2:11" s="3" customFormat="1" x14ac:dyDescent="0.2">
      <c r="B36" s="3" t="s">
        <v>537</v>
      </c>
      <c r="C36" s="65">
        <v>3819.48</v>
      </c>
      <c r="D36" s="278"/>
      <c r="E36" s="296"/>
      <c r="F36" s="296" t="s">
        <v>417</v>
      </c>
      <c r="G36" s="278"/>
      <c r="H36" s="278"/>
      <c r="I36" s="278"/>
      <c r="J36" s="278"/>
      <c r="K36" s="54"/>
    </row>
    <row r="37" spans="2:11" s="3" customFormat="1" x14ac:dyDescent="0.2">
      <c r="B37" s="3" t="s">
        <v>532</v>
      </c>
      <c r="C37" s="65">
        <v>3872</v>
      </c>
      <c r="D37" s="278"/>
      <c r="E37" s="296"/>
      <c r="F37" s="296" t="s">
        <v>417</v>
      </c>
      <c r="G37" s="278"/>
      <c r="H37" s="278"/>
      <c r="I37" s="278"/>
      <c r="J37" s="278"/>
      <c r="K37" s="54"/>
    </row>
    <row r="38" spans="2:11" s="3" customFormat="1" x14ac:dyDescent="0.2">
      <c r="B38" s="455" t="s">
        <v>530</v>
      </c>
      <c r="C38" s="65">
        <v>5330.2</v>
      </c>
      <c r="D38" s="278"/>
      <c r="E38" s="278"/>
      <c r="F38" s="296"/>
      <c r="G38" s="296" t="s">
        <v>417</v>
      </c>
      <c r="H38" s="278"/>
      <c r="I38" s="278"/>
      <c r="J38" s="278"/>
      <c r="K38" s="54"/>
    </row>
    <row r="39" spans="2:11" s="3" customFormat="1" x14ac:dyDescent="0.2">
      <c r="B39" s="3" t="s">
        <v>531</v>
      </c>
      <c r="C39" s="65">
        <v>7875.2</v>
      </c>
      <c r="D39" s="278"/>
      <c r="E39" s="296"/>
      <c r="F39" s="278"/>
      <c r="G39" s="296" t="s">
        <v>417</v>
      </c>
      <c r="H39" s="278"/>
      <c r="I39" s="278"/>
      <c r="J39" s="278"/>
      <c r="K39" s="54"/>
    </row>
    <row r="40" spans="2:11" s="3" customFormat="1" x14ac:dyDescent="0.2">
      <c r="B40" s="3" t="s">
        <v>533</v>
      </c>
      <c r="C40" s="65">
        <v>2766</v>
      </c>
      <c r="D40" s="278"/>
      <c r="E40" s="296" t="s">
        <v>417</v>
      </c>
      <c r="F40" s="278"/>
      <c r="G40" s="278"/>
      <c r="H40" s="296"/>
      <c r="I40" s="278"/>
      <c r="J40" s="278"/>
      <c r="K40" s="54"/>
    </row>
    <row r="41" spans="2:11" s="3" customFormat="1" x14ac:dyDescent="0.2">
      <c r="B41" s="3" t="s">
        <v>557</v>
      </c>
      <c r="C41" s="65">
        <v>1647.12</v>
      </c>
      <c r="D41" s="278"/>
      <c r="E41" s="296" t="s">
        <v>417</v>
      </c>
      <c r="F41" s="278"/>
      <c r="G41" s="278"/>
      <c r="H41" s="278"/>
      <c r="I41" s="296"/>
      <c r="J41" s="278"/>
      <c r="K41" s="54"/>
    </row>
    <row r="42" spans="2:11" s="3" customFormat="1" x14ac:dyDescent="0.2">
      <c r="B42" s="455" t="s">
        <v>534</v>
      </c>
      <c r="C42" s="65">
        <v>4051.31</v>
      </c>
      <c r="D42" s="278"/>
      <c r="E42" s="278"/>
      <c r="F42" s="296" t="s">
        <v>417</v>
      </c>
      <c r="G42" s="278"/>
      <c r="H42" s="296"/>
      <c r="I42" s="278"/>
      <c r="J42" s="278"/>
      <c r="K42" s="54"/>
    </row>
    <row r="43" spans="2:11" s="3" customFormat="1" x14ac:dyDescent="0.2">
      <c r="B43" s="3" t="s">
        <v>556</v>
      </c>
      <c r="C43" s="65">
        <v>9854.0499999999993</v>
      </c>
      <c r="D43" s="278"/>
      <c r="E43" s="278"/>
      <c r="F43" s="296"/>
      <c r="G43" s="296" t="s">
        <v>417</v>
      </c>
      <c r="H43" s="278"/>
      <c r="I43" s="278"/>
      <c r="J43" s="278"/>
      <c r="K43" s="54"/>
    </row>
    <row r="44" spans="2:11" s="3" customFormat="1" x14ac:dyDescent="0.2">
      <c r="B44" s="3" t="s">
        <v>535</v>
      </c>
      <c r="C44" s="65">
        <v>25582.12</v>
      </c>
      <c r="D44" s="296"/>
      <c r="E44" s="278"/>
      <c r="F44" s="278"/>
      <c r="G44" s="278"/>
      <c r="H44" s="278"/>
      <c r="I44" s="296" t="s">
        <v>417</v>
      </c>
      <c r="J44" s="278"/>
      <c r="K44" s="54"/>
    </row>
    <row r="45" spans="2:11" s="3" customFormat="1" x14ac:dyDescent="0.2">
      <c r="B45" s="3" t="s">
        <v>40</v>
      </c>
      <c r="C45" s="65">
        <v>709</v>
      </c>
      <c r="D45" s="296" t="s">
        <v>417</v>
      </c>
      <c r="E45" s="278"/>
      <c r="F45" s="278"/>
      <c r="G45" s="278"/>
      <c r="H45" s="278"/>
      <c r="I45" s="278"/>
      <c r="J45" s="278"/>
      <c r="K45" s="54"/>
    </row>
    <row r="46" spans="2:11" s="3" customFormat="1" x14ac:dyDescent="0.2">
      <c r="B46" s="3" t="s">
        <v>41</v>
      </c>
      <c r="C46" s="65">
        <v>3700</v>
      </c>
      <c r="D46" s="278"/>
      <c r="E46" s="278"/>
      <c r="F46" s="296" t="s">
        <v>417</v>
      </c>
      <c r="G46" s="278"/>
      <c r="H46" s="278"/>
      <c r="I46" s="278"/>
      <c r="J46" s="278"/>
      <c r="K46" s="54"/>
    </row>
    <row r="47" spans="2:11" s="3" customFormat="1" x14ac:dyDescent="0.2">
      <c r="B47" s="3" t="s">
        <v>42</v>
      </c>
      <c r="C47" s="65">
        <v>11000.2</v>
      </c>
      <c r="D47" s="278"/>
      <c r="E47" s="278"/>
      <c r="F47" s="278"/>
      <c r="G47" s="278"/>
      <c r="H47" s="296" t="s">
        <v>417</v>
      </c>
      <c r="I47" s="278"/>
      <c r="J47" s="278"/>
      <c r="K47" s="54"/>
    </row>
    <row r="48" spans="2:11" s="3" customFormat="1" x14ac:dyDescent="0.2">
      <c r="C48" s="60"/>
      <c r="D48" s="54"/>
      <c r="E48" s="54"/>
      <c r="F48" s="54"/>
      <c r="G48" s="54"/>
      <c r="H48" s="54"/>
      <c r="I48" s="54"/>
      <c r="J48" s="54"/>
      <c r="K48" s="54"/>
    </row>
    <row r="49" spans="2:11" s="3" customFormat="1" x14ac:dyDescent="0.2">
      <c r="C49" s="60"/>
      <c r="D49" s="54"/>
      <c r="E49" s="54"/>
      <c r="F49" s="54"/>
      <c r="G49" s="54"/>
      <c r="H49" s="54"/>
      <c r="I49" s="54"/>
      <c r="J49" s="54"/>
      <c r="K49" s="54"/>
    </row>
    <row r="50" spans="2:11" s="3" customFormat="1" x14ac:dyDescent="0.2">
      <c r="B50" s="15" t="s">
        <v>45</v>
      </c>
      <c r="C50" s="62"/>
      <c r="D50" s="54"/>
      <c r="E50" s="54"/>
      <c r="F50" s="54"/>
      <c r="G50" s="54"/>
      <c r="H50" s="54"/>
      <c r="I50" s="54"/>
      <c r="J50" s="54"/>
      <c r="K50" s="54"/>
    </row>
    <row r="51" spans="2:11" s="3" customFormat="1" x14ac:dyDescent="0.2">
      <c r="C51" s="74" t="s">
        <v>174</v>
      </c>
      <c r="D51" s="48" t="s">
        <v>175</v>
      </c>
      <c r="E51" s="48" t="s">
        <v>165</v>
      </c>
      <c r="F51" s="48" t="s">
        <v>166</v>
      </c>
      <c r="G51" s="48" t="s">
        <v>167</v>
      </c>
      <c r="H51" s="48" t="s">
        <v>168</v>
      </c>
      <c r="I51" s="48" t="s">
        <v>169</v>
      </c>
      <c r="J51" s="33" t="s">
        <v>176</v>
      </c>
      <c r="K51" s="54"/>
    </row>
    <row r="52" spans="2:11" s="3" customFormat="1" x14ac:dyDescent="0.2">
      <c r="C52" s="61">
        <f>SUM(C54:C60)</f>
        <v>31255.25</v>
      </c>
      <c r="D52" s="33">
        <v>1</v>
      </c>
      <c r="E52" s="33">
        <v>1</v>
      </c>
      <c r="F52" s="33">
        <v>2</v>
      </c>
      <c r="G52" s="33">
        <v>3</v>
      </c>
      <c r="H52" s="33">
        <v>0</v>
      </c>
      <c r="I52" s="33">
        <v>0</v>
      </c>
      <c r="J52" s="33">
        <v>0</v>
      </c>
      <c r="K52" s="54"/>
    </row>
    <row r="53" spans="2:11" s="3" customFormat="1" x14ac:dyDescent="0.2">
      <c r="C53" s="60"/>
      <c r="D53" s="54"/>
      <c r="E53" s="54"/>
      <c r="F53" s="54"/>
      <c r="G53" s="54"/>
      <c r="H53" s="54"/>
      <c r="I53" s="54"/>
      <c r="J53" s="54"/>
      <c r="K53" s="54"/>
    </row>
    <row r="54" spans="2:11" s="3" customFormat="1" x14ac:dyDescent="0.2">
      <c r="B54" s="37" t="s">
        <v>538</v>
      </c>
      <c r="C54" s="65">
        <v>14.87</v>
      </c>
      <c r="D54" s="296" t="s">
        <v>417</v>
      </c>
      <c r="E54" s="278"/>
      <c r="F54" s="287"/>
      <c r="G54" s="278"/>
      <c r="H54" s="278"/>
      <c r="I54" s="278"/>
      <c r="J54" s="278"/>
      <c r="K54" s="54"/>
    </row>
    <row r="55" spans="2:11" s="3" customFormat="1" x14ac:dyDescent="0.2">
      <c r="B55" s="37" t="s">
        <v>46</v>
      </c>
      <c r="C55" s="65">
        <v>4290</v>
      </c>
      <c r="D55" s="278"/>
      <c r="E55" s="278"/>
      <c r="F55" s="296" t="s">
        <v>417</v>
      </c>
      <c r="G55" s="278"/>
      <c r="H55" s="278"/>
      <c r="I55" s="278"/>
      <c r="J55" s="278"/>
      <c r="K55" s="54"/>
    </row>
    <row r="56" spans="2:11" s="3" customFormat="1" x14ac:dyDescent="0.2">
      <c r="B56" s="37" t="s">
        <v>47</v>
      </c>
      <c r="C56" s="65">
        <v>3780</v>
      </c>
      <c r="D56" s="278"/>
      <c r="E56" s="278"/>
      <c r="F56" s="296" t="s">
        <v>417</v>
      </c>
      <c r="G56" s="278"/>
      <c r="H56" s="278"/>
      <c r="I56" s="278"/>
      <c r="J56" s="278"/>
      <c r="K56" s="54"/>
    </row>
    <row r="57" spans="2:11" s="3" customFormat="1" x14ac:dyDescent="0.2">
      <c r="B57" s="37" t="s">
        <v>48</v>
      </c>
      <c r="C57" s="65">
        <v>9000</v>
      </c>
      <c r="D57" s="278"/>
      <c r="E57" s="278"/>
      <c r="F57" s="278"/>
      <c r="G57" s="296" t="s">
        <v>417</v>
      </c>
      <c r="H57" s="278"/>
      <c r="I57" s="278"/>
      <c r="J57" s="278"/>
      <c r="K57" s="54"/>
    </row>
    <row r="58" spans="2:11" s="3" customFormat="1" x14ac:dyDescent="0.2">
      <c r="B58" s="37" t="s">
        <v>49</v>
      </c>
      <c r="C58" s="65">
        <v>6948</v>
      </c>
      <c r="D58" s="278"/>
      <c r="E58" s="278"/>
      <c r="F58" s="278"/>
      <c r="G58" s="296" t="s">
        <v>417</v>
      </c>
      <c r="H58" s="278"/>
      <c r="I58" s="278"/>
      <c r="J58" s="278"/>
      <c r="K58" s="54"/>
    </row>
    <row r="59" spans="2:11" s="3" customFormat="1" x14ac:dyDescent="0.2">
      <c r="B59" s="37" t="s">
        <v>50</v>
      </c>
      <c r="C59" s="65">
        <v>1222.3800000000001</v>
      </c>
      <c r="D59" s="278"/>
      <c r="E59" s="296" t="s">
        <v>417</v>
      </c>
      <c r="F59" s="278"/>
      <c r="G59" s="278"/>
      <c r="H59" s="278"/>
      <c r="I59" s="278"/>
      <c r="J59" s="278"/>
      <c r="K59" s="54"/>
    </row>
    <row r="60" spans="2:11" s="3" customFormat="1" x14ac:dyDescent="0.2">
      <c r="B60" s="37" t="s">
        <v>540</v>
      </c>
      <c r="C60" s="65">
        <v>6000</v>
      </c>
      <c r="D60" s="278"/>
      <c r="E60" s="278"/>
      <c r="F60" s="278"/>
      <c r="G60" s="296" t="s">
        <v>417</v>
      </c>
      <c r="H60" s="278"/>
      <c r="I60" s="278"/>
      <c r="J60" s="278"/>
      <c r="K60" s="54"/>
    </row>
    <row r="61" spans="2:11" s="3" customFormat="1" x14ac:dyDescent="0.2">
      <c r="C61" s="60"/>
      <c r="D61" s="54"/>
      <c r="E61" s="54"/>
      <c r="F61" s="54"/>
      <c r="G61" s="54"/>
      <c r="H61" s="54"/>
      <c r="I61" s="54"/>
      <c r="J61" s="54"/>
      <c r="K61" s="54"/>
    </row>
    <row r="62" spans="2:11" s="3" customFormat="1" x14ac:dyDescent="0.2">
      <c r="C62" s="60"/>
      <c r="D62" s="54"/>
      <c r="E62" s="54"/>
      <c r="F62" s="54"/>
      <c r="G62" s="54"/>
      <c r="H62" s="54"/>
      <c r="I62" s="54"/>
      <c r="J62" s="54"/>
      <c r="K62" s="54"/>
    </row>
    <row r="63" spans="2:11" s="3" customFormat="1" x14ac:dyDescent="0.2">
      <c r="B63" s="15" t="s">
        <v>115</v>
      </c>
      <c r="C63" s="62"/>
      <c r="D63" s="54"/>
      <c r="E63" s="54"/>
      <c r="F63" s="54"/>
      <c r="G63" s="54"/>
      <c r="H63" s="54"/>
      <c r="I63" s="54"/>
      <c r="J63" s="54"/>
      <c r="K63" s="54"/>
    </row>
    <row r="64" spans="2:11" s="3" customFormat="1" x14ac:dyDescent="0.2">
      <c r="C64" s="60"/>
      <c r="D64" s="54"/>
      <c r="E64" s="54"/>
      <c r="F64" s="54"/>
      <c r="G64" s="54"/>
      <c r="H64" s="54"/>
      <c r="I64" s="54"/>
      <c r="J64" s="54"/>
      <c r="K64" s="54"/>
    </row>
    <row r="65" spans="2:11" s="3" customFormat="1" x14ac:dyDescent="0.2">
      <c r="C65" s="74" t="s">
        <v>174</v>
      </c>
      <c r="D65" s="48" t="s">
        <v>175</v>
      </c>
      <c r="E65" s="48" t="s">
        <v>165</v>
      </c>
      <c r="F65" s="48" t="s">
        <v>166</v>
      </c>
      <c r="G65" s="48" t="s">
        <v>167</v>
      </c>
      <c r="H65" s="48" t="s">
        <v>168</v>
      </c>
      <c r="I65" s="48" t="s">
        <v>169</v>
      </c>
      <c r="J65" s="33" t="s">
        <v>176</v>
      </c>
      <c r="K65" s="54"/>
    </row>
    <row r="66" spans="2:11" s="3" customFormat="1" x14ac:dyDescent="0.2">
      <c r="C66" s="61">
        <f>SUM(C68)</f>
        <v>2790</v>
      </c>
      <c r="D66" s="33">
        <v>0</v>
      </c>
      <c r="E66" s="33">
        <v>1</v>
      </c>
      <c r="F66" s="33"/>
      <c r="G66" s="33">
        <v>0</v>
      </c>
      <c r="H66" s="33">
        <v>0</v>
      </c>
      <c r="I66" s="33">
        <v>0</v>
      </c>
      <c r="J66" s="33">
        <v>0</v>
      </c>
      <c r="K66" s="54"/>
    </row>
    <row r="67" spans="2:11" s="3" customFormat="1" x14ac:dyDescent="0.2">
      <c r="C67" s="60"/>
      <c r="D67" s="54"/>
      <c r="E67" s="54"/>
      <c r="F67" s="54"/>
      <c r="G67" s="54"/>
      <c r="H67" s="54"/>
      <c r="I67" s="54"/>
      <c r="J67" s="54"/>
      <c r="K67" s="54"/>
    </row>
    <row r="68" spans="2:11" s="3" customFormat="1" x14ac:dyDescent="0.2">
      <c r="B68" s="3" t="s">
        <v>52</v>
      </c>
      <c r="C68" s="60">
        <v>2790</v>
      </c>
      <c r="D68" s="291"/>
      <c r="E68" s="296" t="s">
        <v>417</v>
      </c>
      <c r="F68" s="278"/>
      <c r="G68" s="291"/>
      <c r="H68" s="291"/>
      <c r="I68" s="291"/>
      <c r="J68" s="291"/>
      <c r="K68" s="54"/>
    </row>
    <row r="69" spans="2:11" s="3" customFormat="1" x14ac:dyDescent="0.2">
      <c r="C69" s="60"/>
      <c r="D69" s="54"/>
      <c r="E69" s="54"/>
      <c r="F69" s="54"/>
      <c r="G69" s="54"/>
      <c r="H69" s="54"/>
      <c r="I69" s="54"/>
      <c r="J69" s="54"/>
      <c r="K69" s="54"/>
    </row>
    <row r="70" spans="2:11" s="3" customFormat="1" x14ac:dyDescent="0.2">
      <c r="C70" s="60"/>
      <c r="D70" s="54"/>
      <c r="E70" s="54"/>
      <c r="F70" s="54"/>
      <c r="G70" s="54"/>
      <c r="H70" s="54"/>
      <c r="I70" s="54"/>
      <c r="J70" s="54"/>
      <c r="K70" s="54"/>
    </row>
    <row r="71" spans="2:11" s="3" customFormat="1" x14ac:dyDescent="0.2">
      <c r="B71" s="15" t="s">
        <v>117</v>
      </c>
      <c r="C71" s="62"/>
      <c r="D71" s="54"/>
      <c r="E71" s="54"/>
      <c r="F71" s="54"/>
      <c r="G71" s="54"/>
      <c r="H71" s="54"/>
      <c r="I71" s="54"/>
      <c r="J71" s="54"/>
      <c r="K71" s="54"/>
    </row>
    <row r="72" spans="2:11" s="3" customFormat="1" x14ac:dyDescent="0.2">
      <c r="C72" s="60"/>
      <c r="D72" s="54"/>
      <c r="E72" s="54"/>
      <c r="F72" s="54"/>
      <c r="G72" s="54"/>
      <c r="H72" s="54"/>
      <c r="I72" s="54"/>
      <c r="J72" s="54"/>
      <c r="K72" s="54"/>
    </row>
    <row r="73" spans="2:11" s="3" customFormat="1" x14ac:dyDescent="0.2">
      <c r="C73" s="74" t="s">
        <v>174</v>
      </c>
      <c r="D73" s="48" t="s">
        <v>175</v>
      </c>
      <c r="E73" s="48" t="s">
        <v>165</v>
      </c>
      <c r="F73" s="48" t="s">
        <v>166</v>
      </c>
      <c r="G73" s="48" t="s">
        <v>167</v>
      </c>
      <c r="H73" s="48" t="s">
        <v>168</v>
      </c>
      <c r="I73" s="48" t="s">
        <v>169</v>
      </c>
      <c r="J73" s="33" t="s">
        <v>176</v>
      </c>
      <c r="K73" s="54"/>
    </row>
    <row r="74" spans="2:11" s="3" customFormat="1" x14ac:dyDescent="0.2">
      <c r="C74" s="61">
        <f>SUM(C76)</f>
        <v>880</v>
      </c>
      <c r="D74" s="33">
        <v>1</v>
      </c>
      <c r="E74" s="33">
        <v>0</v>
      </c>
      <c r="F74" s="33">
        <v>0</v>
      </c>
      <c r="G74" s="33">
        <v>0</v>
      </c>
      <c r="H74" s="33">
        <v>0</v>
      </c>
      <c r="I74" s="33">
        <v>0</v>
      </c>
      <c r="J74" s="33">
        <v>0</v>
      </c>
      <c r="K74" s="54"/>
    </row>
    <row r="75" spans="2:11" s="3" customFormat="1" x14ac:dyDescent="0.2">
      <c r="C75" s="60"/>
      <c r="D75" s="54"/>
      <c r="E75" s="54"/>
      <c r="F75" s="54"/>
      <c r="G75" s="54"/>
      <c r="H75" s="54"/>
      <c r="I75" s="54"/>
      <c r="J75" s="54"/>
      <c r="K75" s="54"/>
    </row>
    <row r="76" spans="2:11" s="3" customFormat="1" x14ac:dyDescent="0.2">
      <c r="B76" s="3" t="s">
        <v>53</v>
      </c>
      <c r="C76" s="60">
        <v>880</v>
      </c>
      <c r="D76" s="295" t="s">
        <v>417</v>
      </c>
      <c r="E76" s="278"/>
      <c r="F76" s="278"/>
      <c r="G76" s="291"/>
      <c r="H76" s="291"/>
      <c r="I76" s="291"/>
      <c r="J76" s="291"/>
      <c r="K76" s="54"/>
    </row>
    <row r="77" spans="2:11" s="3" customFormat="1" x14ac:dyDescent="0.2">
      <c r="C77" s="60"/>
      <c r="D77" s="54"/>
      <c r="E77" s="54"/>
      <c r="F77" s="54"/>
      <c r="G77" s="54"/>
      <c r="H77" s="54"/>
      <c r="I77" s="54"/>
      <c r="J77" s="54"/>
      <c r="K77" s="54"/>
    </row>
    <row r="78" spans="2:11" s="3" customFormat="1" x14ac:dyDescent="0.2">
      <c r="C78" s="60"/>
      <c r="D78" s="54"/>
      <c r="E78" s="54"/>
      <c r="F78" s="54"/>
      <c r="G78" s="54"/>
      <c r="H78" s="54"/>
      <c r="I78" s="54"/>
      <c r="J78" s="54"/>
      <c r="K78" s="54"/>
    </row>
    <row r="79" spans="2:11" s="3" customFormat="1" x14ac:dyDescent="0.2">
      <c r="B79" s="15" t="s">
        <v>116</v>
      </c>
      <c r="C79" s="62"/>
      <c r="D79" s="54"/>
      <c r="E79" s="54"/>
      <c r="F79" s="54"/>
      <c r="G79" s="54"/>
      <c r="H79" s="54"/>
      <c r="I79" s="54"/>
      <c r="J79" s="54"/>
      <c r="K79" s="54"/>
    </row>
    <row r="80" spans="2:11" s="3" customFormat="1" x14ac:dyDescent="0.2">
      <c r="C80" s="60"/>
      <c r="D80" s="54"/>
      <c r="E80" s="54"/>
      <c r="F80" s="54"/>
      <c r="G80" s="54"/>
      <c r="H80" s="54"/>
      <c r="I80" s="54"/>
      <c r="J80" s="54"/>
      <c r="K80" s="54"/>
    </row>
    <row r="81" spans="2:11" s="3" customFormat="1" x14ac:dyDescent="0.2">
      <c r="C81" s="74" t="s">
        <v>174</v>
      </c>
      <c r="D81" s="48" t="s">
        <v>175</v>
      </c>
      <c r="E81" s="48" t="s">
        <v>165</v>
      </c>
      <c r="F81" s="48" t="s">
        <v>166</v>
      </c>
      <c r="G81" s="48" t="s">
        <v>167</v>
      </c>
      <c r="H81" s="48" t="s">
        <v>168</v>
      </c>
      <c r="I81" s="48" t="s">
        <v>169</v>
      </c>
      <c r="J81" s="33" t="s">
        <v>176</v>
      </c>
      <c r="K81" s="54"/>
    </row>
    <row r="82" spans="2:11" s="3" customFormat="1" x14ac:dyDescent="0.2">
      <c r="C82" s="61">
        <f>SUM(C84:C86)</f>
        <v>28692.97</v>
      </c>
      <c r="D82" s="52">
        <v>1</v>
      </c>
      <c r="E82" s="52">
        <v>0</v>
      </c>
      <c r="F82" s="52">
        <v>0</v>
      </c>
      <c r="G82" s="33">
        <v>0</v>
      </c>
      <c r="H82" s="33">
        <v>0</v>
      </c>
      <c r="I82" s="33">
        <v>1</v>
      </c>
      <c r="J82" s="33">
        <v>0</v>
      </c>
      <c r="K82" s="54"/>
    </row>
    <row r="83" spans="2:11" s="3" customFormat="1" x14ac:dyDescent="0.2">
      <c r="C83" s="60"/>
      <c r="D83" s="54"/>
      <c r="E83" s="54"/>
      <c r="F83" s="54"/>
      <c r="G83" s="54"/>
      <c r="H83" s="54"/>
      <c r="I83" s="54"/>
      <c r="J83" s="54"/>
      <c r="K83" s="54"/>
    </row>
    <row r="84" spans="2:11" s="3" customFormat="1" x14ac:dyDescent="0.2">
      <c r="B84" s="37" t="s">
        <v>54</v>
      </c>
      <c r="C84" s="65">
        <v>317.17</v>
      </c>
      <c r="D84" s="296" t="s">
        <v>417</v>
      </c>
      <c r="E84" s="278"/>
      <c r="F84" s="278"/>
      <c r="G84" s="278"/>
      <c r="H84" s="278"/>
      <c r="I84" s="278"/>
      <c r="J84" s="278"/>
      <c r="K84" s="54"/>
    </row>
    <row r="85" spans="2:11" s="3" customFormat="1" x14ac:dyDescent="0.2">
      <c r="B85" s="37" t="s">
        <v>55</v>
      </c>
      <c r="C85" s="65">
        <v>420</v>
      </c>
      <c r="D85" s="296" t="s">
        <v>417</v>
      </c>
      <c r="E85" s="278"/>
      <c r="F85" s="278"/>
      <c r="G85" s="278"/>
      <c r="H85" s="278"/>
      <c r="I85" s="278"/>
      <c r="J85" s="278"/>
      <c r="K85" s="54"/>
    </row>
    <row r="86" spans="2:11" s="3" customFormat="1" x14ac:dyDescent="0.2">
      <c r="B86" s="468" t="s">
        <v>56</v>
      </c>
      <c r="C86" s="494">
        <v>27955.8</v>
      </c>
      <c r="D86" s="278"/>
      <c r="E86" s="278"/>
      <c r="F86" s="278"/>
      <c r="G86" s="287"/>
      <c r="H86" s="278"/>
      <c r="I86" s="296" t="s">
        <v>417</v>
      </c>
      <c r="J86" s="278"/>
      <c r="K86" s="54"/>
    </row>
    <row r="87" spans="2:11" s="3" customFormat="1" x14ac:dyDescent="0.2">
      <c r="C87" s="60"/>
      <c r="D87" s="54"/>
      <c r="E87" s="54"/>
      <c r="F87" s="54"/>
      <c r="G87" s="54"/>
      <c r="H87" s="54"/>
      <c r="I87" s="54"/>
      <c r="J87" s="54"/>
      <c r="K87" s="54"/>
    </row>
    <row r="88" spans="2:11" s="3" customFormat="1" x14ac:dyDescent="0.2">
      <c r="C88" s="60"/>
      <c r="D88" s="54"/>
      <c r="E88" s="54"/>
      <c r="F88" s="54"/>
      <c r="G88" s="54"/>
      <c r="H88" s="54"/>
      <c r="I88" s="54"/>
      <c r="J88" s="54"/>
      <c r="K88" s="54"/>
    </row>
    <row r="89" spans="2:11" s="3" customFormat="1" x14ac:dyDescent="0.2">
      <c r="B89" s="15" t="s">
        <v>118</v>
      </c>
      <c r="C89" s="62"/>
      <c r="D89" s="54"/>
      <c r="E89" s="54"/>
      <c r="F89" s="54"/>
      <c r="G89" s="54"/>
      <c r="H89" s="54"/>
      <c r="I89" s="54"/>
      <c r="J89" s="54"/>
      <c r="K89" s="54"/>
    </row>
    <row r="90" spans="2:11" s="3" customFormat="1" x14ac:dyDescent="0.2">
      <c r="C90" s="60"/>
      <c r="D90" s="54"/>
      <c r="E90" s="54"/>
      <c r="F90" s="54"/>
      <c r="G90" s="54"/>
      <c r="H90" s="54"/>
      <c r="I90" s="54"/>
      <c r="J90" s="54"/>
      <c r="K90" s="54"/>
    </row>
    <row r="91" spans="2:11" s="3" customFormat="1" x14ac:dyDescent="0.2">
      <c r="C91" s="74" t="s">
        <v>174</v>
      </c>
      <c r="D91" s="48" t="s">
        <v>175</v>
      </c>
      <c r="E91" s="48" t="s">
        <v>165</v>
      </c>
      <c r="F91" s="48" t="s">
        <v>166</v>
      </c>
      <c r="G91" s="48" t="s">
        <v>167</v>
      </c>
      <c r="H91" s="48" t="s">
        <v>168</v>
      </c>
      <c r="I91" s="48" t="s">
        <v>169</v>
      </c>
      <c r="J91" s="33" t="s">
        <v>176</v>
      </c>
      <c r="K91" s="54"/>
    </row>
    <row r="92" spans="2:11" s="3" customFormat="1" x14ac:dyDescent="0.2">
      <c r="C92" s="61">
        <f>SUM(C94:C146)</f>
        <v>110450.26</v>
      </c>
      <c r="D92" s="33">
        <v>17</v>
      </c>
      <c r="E92" s="33">
        <v>23</v>
      </c>
      <c r="F92" s="33">
        <v>7</v>
      </c>
      <c r="G92" s="33">
        <v>2</v>
      </c>
      <c r="H92" s="33">
        <v>0</v>
      </c>
      <c r="I92" s="33">
        <v>1</v>
      </c>
      <c r="J92" s="33">
        <v>0</v>
      </c>
      <c r="K92" s="54"/>
    </row>
    <row r="93" spans="2:11" s="3" customFormat="1" x14ac:dyDescent="0.2">
      <c r="C93" s="60"/>
      <c r="D93" s="54"/>
      <c r="E93" s="54"/>
      <c r="F93" s="54"/>
      <c r="G93" s="54"/>
      <c r="H93" s="54"/>
      <c r="I93" s="54"/>
      <c r="J93" s="54"/>
      <c r="K93" s="54"/>
    </row>
    <row r="94" spans="2:11" s="3" customFormat="1" x14ac:dyDescent="0.2">
      <c r="B94" s="37" t="s">
        <v>57</v>
      </c>
      <c r="C94" s="65">
        <v>6121</v>
      </c>
      <c r="D94" s="278"/>
      <c r="E94" s="278"/>
      <c r="F94" s="278"/>
      <c r="G94" s="296" t="s">
        <v>417</v>
      </c>
      <c r="H94" s="278"/>
      <c r="I94" s="278"/>
      <c r="J94" s="278"/>
      <c r="K94" s="54"/>
    </row>
    <row r="95" spans="2:11" s="3" customFormat="1" x14ac:dyDescent="0.2">
      <c r="B95" s="37" t="s">
        <v>58</v>
      </c>
      <c r="C95" s="65">
        <v>22632</v>
      </c>
      <c r="D95" s="278"/>
      <c r="E95" s="278"/>
      <c r="F95" s="278"/>
      <c r="G95" s="278"/>
      <c r="H95" s="278"/>
      <c r="I95" s="296" t="s">
        <v>417</v>
      </c>
      <c r="J95" s="278"/>
      <c r="K95" s="54"/>
    </row>
    <row r="96" spans="2:11" s="3" customFormat="1" x14ac:dyDescent="0.2">
      <c r="B96" s="37" t="s">
        <v>59</v>
      </c>
      <c r="C96" s="65">
        <v>4384.84</v>
      </c>
      <c r="D96" s="278"/>
      <c r="E96" s="278"/>
      <c r="F96" s="296" t="s">
        <v>417</v>
      </c>
      <c r="G96" s="278"/>
      <c r="H96" s="278"/>
      <c r="I96" s="278"/>
      <c r="J96" s="278"/>
      <c r="K96" s="54"/>
    </row>
    <row r="97" spans="2:11" s="3" customFormat="1" x14ac:dyDescent="0.2">
      <c r="B97" s="37" t="s">
        <v>60</v>
      </c>
      <c r="C97" s="65">
        <v>3418.6</v>
      </c>
      <c r="D97" s="278"/>
      <c r="E97" s="278"/>
      <c r="F97" s="296" t="s">
        <v>417</v>
      </c>
      <c r="G97" s="278"/>
      <c r="H97" s="278"/>
      <c r="I97" s="278"/>
      <c r="J97" s="278"/>
      <c r="K97" s="54"/>
    </row>
    <row r="98" spans="2:11" s="3" customFormat="1" x14ac:dyDescent="0.2">
      <c r="B98" s="37" t="s">
        <v>61</v>
      </c>
      <c r="C98" s="65">
        <v>4045.77</v>
      </c>
      <c r="D98" s="278"/>
      <c r="E98" s="278"/>
      <c r="F98" s="296" t="s">
        <v>417</v>
      </c>
      <c r="G98" s="278"/>
      <c r="H98" s="278"/>
      <c r="I98" s="278"/>
      <c r="J98" s="278"/>
      <c r="K98" s="54"/>
    </row>
    <row r="99" spans="2:11" s="3" customFormat="1" x14ac:dyDescent="0.2">
      <c r="B99" s="37" t="s">
        <v>62</v>
      </c>
      <c r="C99" s="65">
        <v>1796.88</v>
      </c>
      <c r="D99" s="278"/>
      <c r="E99" s="296" t="s">
        <v>417</v>
      </c>
      <c r="F99" s="278"/>
      <c r="G99" s="278"/>
      <c r="H99" s="278"/>
      <c r="I99" s="278"/>
      <c r="J99" s="278"/>
      <c r="K99" s="54"/>
    </row>
    <row r="100" spans="2:11" s="3" customFormat="1" x14ac:dyDescent="0.2">
      <c r="B100" s="37" t="s">
        <v>64</v>
      </c>
      <c r="C100" s="65">
        <v>450</v>
      </c>
      <c r="D100" s="296" t="s">
        <v>417</v>
      </c>
      <c r="E100" s="278"/>
      <c r="F100" s="278"/>
      <c r="G100" s="278"/>
      <c r="H100" s="278"/>
      <c r="I100" s="278"/>
      <c r="J100" s="278"/>
      <c r="K100" s="54"/>
    </row>
    <row r="101" spans="2:11" s="3" customFormat="1" x14ac:dyDescent="0.2">
      <c r="B101" s="37" t="s">
        <v>65</v>
      </c>
      <c r="C101" s="65">
        <v>1339.93</v>
      </c>
      <c r="D101" s="278"/>
      <c r="E101" s="296" t="s">
        <v>417</v>
      </c>
      <c r="F101" s="278"/>
      <c r="G101" s="278"/>
      <c r="H101" s="278"/>
      <c r="I101" s="278"/>
      <c r="J101" s="278"/>
      <c r="K101" s="54"/>
    </row>
    <row r="102" spans="2:11" s="3" customFormat="1" x14ac:dyDescent="0.2">
      <c r="B102" s="37" t="s">
        <v>66</v>
      </c>
      <c r="C102" s="65">
        <v>2294</v>
      </c>
      <c r="D102" s="278"/>
      <c r="E102" s="296" t="s">
        <v>417</v>
      </c>
      <c r="F102" s="278"/>
      <c r="G102" s="278"/>
      <c r="H102" s="278"/>
      <c r="I102" s="278"/>
      <c r="J102" s="278"/>
      <c r="K102" s="54"/>
    </row>
    <row r="103" spans="2:11" s="3" customFormat="1" x14ac:dyDescent="0.2">
      <c r="B103" s="37" t="s">
        <v>67</v>
      </c>
      <c r="C103" s="65">
        <v>50</v>
      </c>
      <c r="D103" s="296" t="s">
        <v>417</v>
      </c>
      <c r="E103" s="278"/>
      <c r="F103" s="278"/>
      <c r="G103" s="278"/>
      <c r="H103" s="278"/>
      <c r="I103" s="278"/>
      <c r="J103" s="278"/>
      <c r="K103" s="54"/>
    </row>
    <row r="104" spans="2:11" s="3" customFormat="1" x14ac:dyDescent="0.2">
      <c r="B104" s="37" t="s">
        <v>68</v>
      </c>
      <c r="C104" s="65">
        <v>710</v>
      </c>
      <c r="D104" s="296" t="s">
        <v>417</v>
      </c>
      <c r="E104" s="278"/>
      <c r="F104" s="278"/>
      <c r="G104" s="278"/>
      <c r="H104" s="278"/>
      <c r="I104" s="278"/>
      <c r="J104" s="278"/>
      <c r="K104" s="54"/>
    </row>
    <row r="105" spans="2:11" s="3" customFormat="1" x14ac:dyDescent="0.2">
      <c r="B105" s="37" t="s">
        <v>69</v>
      </c>
      <c r="C105" s="65">
        <v>541</v>
      </c>
      <c r="D105" s="296" t="s">
        <v>417</v>
      </c>
      <c r="E105" s="278"/>
      <c r="F105" s="278"/>
      <c r="G105" s="278"/>
      <c r="H105" s="278"/>
      <c r="I105" s="278"/>
      <c r="J105" s="278"/>
      <c r="K105" s="54"/>
    </row>
    <row r="106" spans="2:11" s="3" customFormat="1" x14ac:dyDescent="0.2">
      <c r="B106" s="37" t="s">
        <v>72</v>
      </c>
      <c r="C106" s="65">
        <v>2324</v>
      </c>
      <c r="D106" s="278"/>
      <c r="E106" s="296" t="s">
        <v>417</v>
      </c>
      <c r="F106" s="278"/>
      <c r="G106" s="278"/>
      <c r="H106" s="278"/>
      <c r="I106" s="278"/>
      <c r="J106" s="278"/>
      <c r="K106" s="54"/>
    </row>
    <row r="107" spans="2:11" s="3" customFormat="1" x14ac:dyDescent="0.2">
      <c r="B107" s="37" t="s">
        <v>73</v>
      </c>
      <c r="C107" s="65">
        <v>624</v>
      </c>
      <c r="D107" s="296" t="s">
        <v>417</v>
      </c>
      <c r="E107" s="278"/>
      <c r="F107" s="278"/>
      <c r="G107" s="278"/>
      <c r="H107" s="278"/>
      <c r="I107" s="278"/>
      <c r="J107" s="278"/>
      <c r="K107" s="54"/>
    </row>
    <row r="108" spans="2:11" s="3" customFormat="1" x14ac:dyDescent="0.2">
      <c r="B108" s="37" t="s">
        <v>75</v>
      </c>
      <c r="C108" s="65">
        <v>1001.59</v>
      </c>
      <c r="D108" s="296"/>
      <c r="E108" s="296" t="s">
        <v>417</v>
      </c>
      <c r="F108" s="278"/>
      <c r="G108" s="278"/>
      <c r="H108" s="278"/>
      <c r="I108" s="278"/>
      <c r="J108" s="278"/>
      <c r="K108" s="54"/>
    </row>
    <row r="109" spans="2:11" s="3" customFormat="1" x14ac:dyDescent="0.2">
      <c r="B109" s="37" t="s">
        <v>76</v>
      </c>
      <c r="C109" s="65">
        <v>2014</v>
      </c>
      <c r="E109" s="296" t="s">
        <v>417</v>
      </c>
      <c r="F109" s="278"/>
      <c r="G109" s="278"/>
      <c r="H109" s="278"/>
      <c r="I109" s="278"/>
      <c r="J109" s="278"/>
      <c r="K109" s="54"/>
    </row>
    <row r="110" spans="2:11" s="3" customFormat="1" x14ac:dyDescent="0.2">
      <c r="B110" s="37" t="s">
        <v>77</v>
      </c>
      <c r="C110" s="65">
        <v>2250</v>
      </c>
      <c r="D110" s="278"/>
      <c r="E110" s="296" t="s">
        <v>417</v>
      </c>
      <c r="F110" s="278"/>
      <c r="G110" s="296"/>
      <c r="H110" s="278"/>
      <c r="I110" s="278"/>
      <c r="J110" s="278"/>
      <c r="K110" s="54"/>
    </row>
    <row r="111" spans="2:11" s="3" customFormat="1" x14ac:dyDescent="0.2">
      <c r="B111" s="37" t="s">
        <v>79</v>
      </c>
      <c r="C111" s="65">
        <v>930</v>
      </c>
      <c r="D111" s="296" t="s">
        <v>417</v>
      </c>
      <c r="E111" s="278"/>
      <c r="F111" s="278"/>
      <c r="G111" s="278"/>
      <c r="H111" s="278"/>
      <c r="I111" s="278"/>
      <c r="J111" s="278"/>
      <c r="K111" s="54"/>
    </row>
    <row r="112" spans="2:11" s="3" customFormat="1" x14ac:dyDescent="0.2">
      <c r="B112" s="37" t="s">
        <v>80</v>
      </c>
      <c r="C112" s="65">
        <v>3046</v>
      </c>
      <c r="D112" s="278"/>
      <c r="E112" s="278"/>
      <c r="F112" s="296" t="s">
        <v>417</v>
      </c>
      <c r="G112" s="278"/>
      <c r="H112" s="278"/>
      <c r="I112" s="278"/>
      <c r="J112" s="278"/>
      <c r="K112" s="54"/>
    </row>
    <row r="113" spans="2:11" s="3" customFormat="1" x14ac:dyDescent="0.2">
      <c r="B113" s="37" t="s">
        <v>81</v>
      </c>
      <c r="C113" s="65">
        <v>683</v>
      </c>
      <c r="D113" s="296" t="s">
        <v>417</v>
      </c>
      <c r="E113" s="278"/>
      <c r="F113" s="278"/>
      <c r="G113" s="278"/>
      <c r="H113" s="278"/>
      <c r="I113" s="278"/>
      <c r="J113" s="278"/>
      <c r="K113" s="54"/>
    </row>
    <row r="114" spans="2:11" s="3" customFormat="1" x14ac:dyDescent="0.2">
      <c r="B114" s="37" t="s">
        <v>82</v>
      </c>
      <c r="C114" s="65">
        <v>1029</v>
      </c>
      <c r="D114" s="278"/>
      <c r="E114" s="296" t="s">
        <v>417</v>
      </c>
      <c r="F114" s="278"/>
      <c r="G114" s="278"/>
      <c r="H114" s="278"/>
      <c r="I114" s="278"/>
      <c r="J114" s="278"/>
      <c r="K114" s="54"/>
    </row>
    <row r="115" spans="2:11" s="3" customFormat="1" x14ac:dyDescent="0.2">
      <c r="B115" s="37" t="s">
        <v>83</v>
      </c>
      <c r="C115" s="65">
        <v>576</v>
      </c>
      <c r="D115" s="296" t="s">
        <v>417</v>
      </c>
      <c r="E115" s="278"/>
      <c r="F115" s="278"/>
      <c r="G115" s="278"/>
      <c r="H115" s="278"/>
      <c r="I115" s="278"/>
      <c r="J115" s="278"/>
      <c r="K115" s="54"/>
    </row>
    <row r="116" spans="2:11" s="3" customFormat="1" x14ac:dyDescent="0.2">
      <c r="B116" s="37" t="s">
        <v>84</v>
      </c>
      <c r="C116" s="65">
        <v>1050</v>
      </c>
      <c r="E116" s="296" t="s">
        <v>417</v>
      </c>
      <c r="F116" s="278"/>
      <c r="G116" s="278"/>
      <c r="H116" s="278"/>
      <c r="I116" s="278"/>
      <c r="J116" s="278"/>
      <c r="K116" s="54"/>
    </row>
    <row r="117" spans="2:11" s="3" customFormat="1" x14ac:dyDescent="0.2">
      <c r="B117" s="465" t="s">
        <v>558</v>
      </c>
      <c r="C117" s="65">
        <v>238.4</v>
      </c>
      <c r="D117" s="296" t="s">
        <v>417</v>
      </c>
      <c r="E117" s="278"/>
      <c r="F117" s="278"/>
      <c r="G117" s="278"/>
      <c r="H117" s="278"/>
      <c r="I117" s="278"/>
      <c r="J117" s="278"/>
      <c r="K117" s="54"/>
    </row>
    <row r="118" spans="2:11" s="3" customFormat="1" x14ac:dyDescent="0.2">
      <c r="B118" s="493" t="s">
        <v>85</v>
      </c>
      <c r="C118" s="494">
        <v>0</v>
      </c>
      <c r="D118" s="296"/>
      <c r="E118" s="278"/>
      <c r="F118" s="278"/>
      <c r="G118" s="278"/>
      <c r="H118" s="278"/>
      <c r="I118" s="278"/>
      <c r="J118" s="278"/>
      <c r="K118" s="54"/>
    </row>
    <row r="119" spans="2:11" s="3" customFormat="1" x14ac:dyDescent="0.2">
      <c r="B119" s="37" t="s">
        <v>86</v>
      </c>
      <c r="C119" s="65">
        <v>3800</v>
      </c>
      <c r="D119" s="278"/>
      <c r="E119" s="278"/>
      <c r="F119" s="296" t="s">
        <v>417</v>
      </c>
      <c r="G119" s="278"/>
      <c r="H119" s="278"/>
      <c r="I119" s="278"/>
      <c r="J119" s="278"/>
      <c r="K119" s="54"/>
    </row>
    <row r="120" spans="2:11" s="3" customFormat="1" x14ac:dyDescent="0.2">
      <c r="B120" s="37" t="s">
        <v>87</v>
      </c>
      <c r="C120" s="65">
        <v>1385</v>
      </c>
      <c r="D120" s="278"/>
      <c r="E120" s="296" t="s">
        <v>417</v>
      </c>
      <c r="F120" s="278"/>
      <c r="G120" s="278"/>
      <c r="H120" s="278"/>
      <c r="I120" s="278"/>
      <c r="J120" s="278"/>
      <c r="K120" s="54"/>
    </row>
    <row r="121" spans="2:11" s="3" customFormat="1" x14ac:dyDescent="0.2">
      <c r="B121" s="465" t="s">
        <v>565</v>
      </c>
      <c r="C121" s="65">
        <v>614.79999999999995</v>
      </c>
      <c r="D121" s="296" t="s">
        <v>417</v>
      </c>
      <c r="E121" s="296"/>
      <c r="F121" s="278"/>
      <c r="G121" s="278"/>
      <c r="H121" s="278"/>
      <c r="I121" s="278"/>
      <c r="J121" s="278"/>
      <c r="K121" s="54"/>
    </row>
    <row r="122" spans="2:11" s="3" customFormat="1" x14ac:dyDescent="0.2">
      <c r="B122" s="37" t="s">
        <v>88</v>
      </c>
      <c r="C122" s="65">
        <v>792.2</v>
      </c>
      <c r="D122" s="296" t="s">
        <v>417</v>
      </c>
      <c r="E122" s="278"/>
      <c r="F122" s="278"/>
      <c r="G122" s="278"/>
      <c r="H122" s="278"/>
      <c r="I122" s="278"/>
      <c r="J122" s="278"/>
      <c r="K122" s="54"/>
    </row>
    <row r="123" spans="2:11" s="3" customFormat="1" x14ac:dyDescent="0.2">
      <c r="B123" s="37" t="s">
        <v>89</v>
      </c>
      <c r="C123" s="65">
        <v>1025</v>
      </c>
      <c r="D123" s="278"/>
      <c r="E123" s="296" t="s">
        <v>417</v>
      </c>
      <c r="F123" s="278"/>
      <c r="G123" s="278"/>
      <c r="H123" s="278"/>
      <c r="I123" s="278"/>
      <c r="J123" s="278"/>
      <c r="K123" s="54"/>
    </row>
    <row r="124" spans="2:11" s="3" customFormat="1" x14ac:dyDescent="0.2">
      <c r="B124" s="37" t="s">
        <v>90</v>
      </c>
      <c r="C124" s="65">
        <v>1353.6</v>
      </c>
      <c r="D124" s="278"/>
      <c r="E124" s="296" t="s">
        <v>417</v>
      </c>
      <c r="F124" s="278"/>
      <c r="G124" s="278"/>
      <c r="H124" s="278"/>
      <c r="I124" s="278"/>
      <c r="J124" s="278"/>
      <c r="K124" s="54"/>
    </row>
    <row r="125" spans="2:11" s="3" customFormat="1" x14ac:dyDescent="0.2">
      <c r="B125" s="37" t="s">
        <v>91</v>
      </c>
      <c r="C125" s="65">
        <v>3425</v>
      </c>
      <c r="D125" s="278"/>
      <c r="F125" s="296" t="s">
        <v>417</v>
      </c>
      <c r="H125" s="278"/>
      <c r="I125" s="278"/>
      <c r="J125" s="278"/>
      <c r="K125" s="54"/>
    </row>
    <row r="126" spans="2:11" s="3" customFormat="1" x14ac:dyDescent="0.2">
      <c r="B126" s="37" t="s">
        <v>92</v>
      </c>
      <c r="C126" s="65">
        <v>1151.24</v>
      </c>
      <c r="D126" s="278"/>
      <c r="E126" s="296" t="s">
        <v>417</v>
      </c>
      <c r="F126" s="278"/>
      <c r="G126" s="278"/>
      <c r="H126" s="278"/>
      <c r="I126" s="278"/>
      <c r="J126" s="278"/>
      <c r="K126" s="54"/>
    </row>
    <row r="127" spans="2:11" s="3" customFormat="1" x14ac:dyDescent="0.2">
      <c r="B127" s="37" t="s">
        <v>93</v>
      </c>
      <c r="C127" s="65">
        <v>918</v>
      </c>
      <c r="D127" s="296" t="s">
        <v>417</v>
      </c>
      <c r="E127" s="278"/>
      <c r="F127" s="278"/>
      <c r="G127" s="278"/>
      <c r="H127" s="278"/>
      <c r="I127" s="278"/>
      <c r="J127" s="278"/>
      <c r="K127" s="54"/>
    </row>
    <row r="128" spans="2:11" s="3" customFormat="1" x14ac:dyDescent="0.2">
      <c r="B128" s="37" t="s">
        <v>94</v>
      </c>
      <c r="C128" s="65">
        <v>2401</v>
      </c>
      <c r="D128" s="278"/>
      <c r="E128" s="296" t="s">
        <v>417</v>
      </c>
      <c r="F128" s="278"/>
      <c r="G128" s="278"/>
      <c r="H128" s="278"/>
      <c r="I128" s="278"/>
      <c r="J128" s="278"/>
      <c r="K128" s="54"/>
    </row>
    <row r="129" spans="2:11" s="3" customFormat="1" x14ac:dyDescent="0.2">
      <c r="B129" s="465" t="s">
        <v>95</v>
      </c>
      <c r="C129" s="65">
        <v>1875</v>
      </c>
      <c r="D129" s="278"/>
      <c r="E129" s="296" t="s">
        <v>417</v>
      </c>
      <c r="F129" s="278"/>
      <c r="G129" s="278"/>
      <c r="H129" s="278"/>
      <c r="I129" s="278"/>
      <c r="J129" s="278"/>
      <c r="K129" s="54"/>
    </row>
    <row r="130" spans="2:11" s="3" customFormat="1" x14ac:dyDescent="0.2">
      <c r="B130" s="37" t="s">
        <v>96</v>
      </c>
      <c r="C130" s="65">
        <v>3574.66</v>
      </c>
      <c r="D130" s="278"/>
      <c r="E130" s="278"/>
      <c r="F130" s="296" t="s">
        <v>417</v>
      </c>
      <c r="G130" s="278"/>
      <c r="H130" s="278"/>
      <c r="I130" s="278"/>
      <c r="J130" s="278"/>
      <c r="K130" s="54"/>
    </row>
    <row r="131" spans="2:11" s="3" customFormat="1" x14ac:dyDescent="0.2">
      <c r="B131" s="37" t="s">
        <v>560</v>
      </c>
      <c r="C131" s="65">
        <v>1714</v>
      </c>
      <c r="D131" s="278"/>
      <c r="E131" s="296" t="s">
        <v>417</v>
      </c>
      <c r="F131" s="278"/>
      <c r="G131" s="278"/>
      <c r="H131" s="278"/>
      <c r="I131" s="278"/>
      <c r="J131" s="278"/>
      <c r="K131" s="54"/>
    </row>
    <row r="132" spans="2:11" s="3" customFormat="1" x14ac:dyDescent="0.2">
      <c r="B132" s="37" t="s">
        <v>97</v>
      </c>
      <c r="C132" s="65">
        <v>620</v>
      </c>
      <c r="D132" s="296" t="s">
        <v>417</v>
      </c>
      <c r="E132" s="278"/>
      <c r="F132" s="278"/>
      <c r="G132" s="278"/>
      <c r="H132" s="278"/>
      <c r="I132" s="278"/>
      <c r="J132" s="278"/>
      <c r="K132" s="54"/>
    </row>
    <row r="133" spans="2:11" s="3" customFormat="1" x14ac:dyDescent="0.2">
      <c r="B133" s="37" t="s">
        <v>98</v>
      </c>
      <c r="C133" s="65">
        <v>2551</v>
      </c>
      <c r="D133" s="278"/>
      <c r="E133" s="296" t="s">
        <v>417</v>
      </c>
      <c r="F133" s="278"/>
      <c r="G133" s="278"/>
      <c r="H133" s="278"/>
      <c r="I133" s="278"/>
      <c r="J133" s="278"/>
      <c r="K133" s="54"/>
    </row>
    <row r="134" spans="2:11" s="3" customFormat="1" x14ac:dyDescent="0.2">
      <c r="B134" s="468" t="s">
        <v>99</v>
      </c>
      <c r="C134" s="494">
        <v>1500</v>
      </c>
      <c r="D134" s="296"/>
      <c r="E134" s="296" t="s">
        <v>417</v>
      </c>
      <c r="F134" s="278"/>
      <c r="G134" s="278"/>
      <c r="H134" s="278"/>
      <c r="I134" s="278"/>
      <c r="J134" s="278"/>
      <c r="K134" s="54"/>
    </row>
    <row r="135" spans="2:11" s="3" customFormat="1" x14ac:dyDescent="0.2">
      <c r="B135" s="37" t="s">
        <v>101</v>
      </c>
      <c r="C135" s="65">
        <v>4698</v>
      </c>
      <c r="D135" s="278"/>
      <c r="E135" s="278"/>
      <c r="F135" s="296" t="s">
        <v>417</v>
      </c>
      <c r="G135" s="278"/>
      <c r="H135" s="278"/>
      <c r="I135" s="278"/>
      <c r="J135" s="278"/>
      <c r="K135" s="54"/>
    </row>
    <row r="136" spans="2:11" s="3" customFormat="1" x14ac:dyDescent="0.2">
      <c r="B136" s="37" t="s">
        <v>102</v>
      </c>
      <c r="C136" s="65">
        <v>388</v>
      </c>
      <c r="D136" s="296" t="s">
        <v>417</v>
      </c>
      <c r="E136" s="278"/>
      <c r="F136" s="278"/>
      <c r="G136" s="278"/>
      <c r="H136" s="278"/>
      <c r="I136" s="278"/>
      <c r="J136" s="278"/>
      <c r="K136" s="54"/>
    </row>
    <row r="137" spans="2:11" s="3" customFormat="1" x14ac:dyDescent="0.2">
      <c r="B137" s="37" t="s">
        <v>103</v>
      </c>
      <c r="C137" s="65">
        <v>2726</v>
      </c>
      <c r="D137" s="278"/>
      <c r="E137" s="296" t="s">
        <v>417</v>
      </c>
      <c r="F137" s="278"/>
      <c r="G137" s="278"/>
      <c r="H137" s="278"/>
      <c r="I137" s="278"/>
      <c r="J137" s="278"/>
      <c r="K137" s="54"/>
    </row>
    <row r="138" spans="2:11" s="3" customFormat="1" x14ac:dyDescent="0.2">
      <c r="B138" s="37" t="s">
        <v>104</v>
      </c>
      <c r="C138" s="65">
        <v>1944</v>
      </c>
      <c r="D138" s="278"/>
      <c r="E138" s="296" t="s">
        <v>417</v>
      </c>
      <c r="F138" s="278"/>
      <c r="G138" s="278"/>
      <c r="H138" s="278"/>
      <c r="I138" s="278"/>
      <c r="J138" s="278"/>
      <c r="K138" s="54"/>
    </row>
    <row r="139" spans="2:11" s="3" customFormat="1" x14ac:dyDescent="0.2">
      <c r="B139" s="37" t="s">
        <v>105</v>
      </c>
      <c r="C139" s="65">
        <v>1831.35</v>
      </c>
      <c r="D139" s="278"/>
      <c r="E139" s="296" t="s">
        <v>417</v>
      </c>
      <c r="F139" s="278"/>
      <c r="G139" s="278"/>
      <c r="H139" s="278"/>
      <c r="I139" s="278"/>
      <c r="J139" s="278"/>
      <c r="K139" s="54"/>
    </row>
    <row r="140" spans="2:11" s="3" customFormat="1" x14ac:dyDescent="0.2">
      <c r="B140" s="493" t="s">
        <v>106</v>
      </c>
      <c r="C140" s="494">
        <v>100</v>
      </c>
      <c r="D140" s="296" t="s">
        <v>417</v>
      </c>
      <c r="E140" s="296"/>
      <c r="F140" s="278"/>
      <c r="G140" s="278"/>
      <c r="H140" s="278"/>
      <c r="I140" s="278"/>
      <c r="J140" s="278"/>
      <c r="K140" s="54"/>
    </row>
    <row r="141" spans="2:11" s="3" customFormat="1" x14ac:dyDescent="0.2">
      <c r="B141" s="37" t="s">
        <v>107</v>
      </c>
      <c r="C141" s="65">
        <v>1247</v>
      </c>
      <c r="D141" s="278"/>
      <c r="E141" s="296" t="s">
        <v>417</v>
      </c>
      <c r="F141" s="278"/>
      <c r="G141" s="278"/>
      <c r="H141" s="278"/>
      <c r="I141" s="278"/>
      <c r="J141" s="278"/>
      <c r="K141" s="54"/>
    </row>
    <row r="142" spans="2:11" s="3" customFormat="1" x14ac:dyDescent="0.2">
      <c r="B142" s="37" t="s">
        <v>108</v>
      </c>
      <c r="C142" s="65">
        <v>586</v>
      </c>
      <c r="D142" s="296" t="s">
        <v>417</v>
      </c>
      <c r="E142" s="278"/>
      <c r="F142" s="278"/>
      <c r="G142" s="278"/>
      <c r="H142" s="278"/>
      <c r="I142" s="278"/>
      <c r="J142" s="278"/>
      <c r="K142" s="54"/>
    </row>
    <row r="143" spans="2:11" s="3" customFormat="1" x14ac:dyDescent="0.2">
      <c r="B143" s="37" t="s">
        <v>109</v>
      </c>
      <c r="C143" s="65">
        <v>572.4</v>
      </c>
      <c r="D143" s="296" t="s">
        <v>417</v>
      </c>
      <c r="E143" s="278"/>
      <c r="F143" s="278"/>
      <c r="G143" s="278"/>
      <c r="H143" s="278"/>
      <c r="I143" s="278"/>
      <c r="J143" s="278"/>
      <c r="K143" s="54"/>
    </row>
    <row r="144" spans="2:11" s="3" customFormat="1" x14ac:dyDescent="0.2">
      <c r="B144" s="37" t="s">
        <v>110</v>
      </c>
      <c r="C144" s="65">
        <v>1700</v>
      </c>
      <c r="E144" s="296" t="s">
        <v>417</v>
      </c>
      <c r="F144" s="278"/>
      <c r="G144" s="278"/>
      <c r="H144" s="278"/>
      <c r="I144" s="278"/>
      <c r="J144" s="278"/>
      <c r="K144" s="54"/>
    </row>
    <row r="145" spans="2:11" s="3" customFormat="1" x14ac:dyDescent="0.2">
      <c r="B145" s="37" t="s">
        <v>111</v>
      </c>
      <c r="C145" s="65">
        <v>594</v>
      </c>
      <c r="D145" s="296" t="s">
        <v>417</v>
      </c>
      <c r="E145" s="278"/>
      <c r="F145" s="278"/>
      <c r="G145" s="278"/>
      <c r="H145" s="278"/>
      <c r="I145" s="278"/>
      <c r="J145" s="278"/>
      <c r="K145" s="54"/>
    </row>
    <row r="146" spans="2:11" s="3" customFormat="1" x14ac:dyDescent="0.2">
      <c r="B146" s="37" t="s">
        <v>112</v>
      </c>
      <c r="C146" s="65">
        <v>1813</v>
      </c>
      <c r="D146" s="278"/>
      <c r="E146" s="296" t="s">
        <v>417</v>
      </c>
      <c r="F146" s="278"/>
      <c r="G146" s="278"/>
      <c r="H146" s="278"/>
      <c r="I146" s="278"/>
      <c r="J146" s="278"/>
      <c r="K146" s="54"/>
    </row>
    <row r="147" spans="2:11" s="3" customFormat="1" x14ac:dyDescent="0.2">
      <c r="C147" s="65"/>
      <c r="D147" s="58"/>
      <c r="E147" s="58"/>
      <c r="F147" s="58"/>
      <c r="G147" s="58"/>
      <c r="H147" s="58"/>
      <c r="I147" s="54"/>
      <c r="J147" s="54"/>
      <c r="K147" s="54"/>
    </row>
    <row r="148" spans="2:11" s="3" customFormat="1" x14ac:dyDescent="0.2">
      <c r="C148" s="60"/>
      <c r="D148" s="54"/>
      <c r="E148" s="54"/>
      <c r="F148" s="54"/>
      <c r="G148" s="54"/>
      <c r="H148" s="54"/>
      <c r="I148" s="54"/>
      <c r="J148" s="54"/>
      <c r="K148" s="54"/>
    </row>
    <row r="149" spans="2:11" s="3" customFormat="1" x14ac:dyDescent="0.2">
      <c r="B149" s="15" t="s">
        <v>113</v>
      </c>
      <c r="C149" s="60"/>
      <c r="D149" s="54"/>
      <c r="E149" s="54"/>
      <c r="F149" s="54"/>
      <c r="G149" s="54"/>
      <c r="H149" s="54"/>
      <c r="I149" s="54"/>
      <c r="J149" s="54"/>
      <c r="K149" s="54"/>
    </row>
    <row r="150" spans="2:11" s="3" customFormat="1" x14ac:dyDescent="0.2">
      <c r="C150" s="60"/>
      <c r="D150" s="54"/>
      <c r="E150" s="54"/>
      <c r="F150" s="54"/>
      <c r="G150" s="54"/>
      <c r="H150" s="54"/>
      <c r="I150" s="54"/>
      <c r="J150" s="54"/>
      <c r="K150" s="54"/>
    </row>
    <row r="151" spans="2:11" s="3" customFormat="1" x14ac:dyDescent="0.2">
      <c r="C151" s="74" t="s">
        <v>174</v>
      </c>
      <c r="D151" s="48" t="s">
        <v>175</v>
      </c>
      <c r="E151" s="48" t="s">
        <v>165</v>
      </c>
      <c r="F151" s="48" t="s">
        <v>166</v>
      </c>
      <c r="G151" s="48" t="s">
        <v>167</v>
      </c>
      <c r="H151" s="48" t="s">
        <v>168</v>
      </c>
      <c r="I151" s="48" t="s">
        <v>169</v>
      </c>
      <c r="J151" s="33" t="s">
        <v>176</v>
      </c>
      <c r="K151" s="54"/>
    </row>
    <row r="152" spans="2:11" s="3" customFormat="1" x14ac:dyDescent="0.2">
      <c r="C152" s="61">
        <f>SUM(C154:C158)</f>
        <v>0</v>
      </c>
      <c r="D152" s="33">
        <v>0</v>
      </c>
      <c r="E152" s="33">
        <v>0</v>
      </c>
      <c r="F152" s="33">
        <v>0</v>
      </c>
      <c r="G152" s="33">
        <v>0</v>
      </c>
      <c r="H152" s="33">
        <v>0</v>
      </c>
      <c r="I152" s="33">
        <v>0</v>
      </c>
      <c r="J152" s="33">
        <v>0</v>
      </c>
      <c r="K152" s="54"/>
    </row>
    <row r="153" spans="2:11" s="3" customFormat="1" x14ac:dyDescent="0.2">
      <c r="C153" s="60"/>
      <c r="D153" s="54"/>
      <c r="E153" s="54"/>
      <c r="F153" s="54"/>
      <c r="G153" s="54"/>
      <c r="H153" s="54"/>
      <c r="I153" s="54"/>
      <c r="J153" s="54"/>
      <c r="K153" s="54"/>
    </row>
    <row r="154" spans="2:11" s="3" customFormat="1" x14ac:dyDescent="0.2">
      <c r="B154" s="468" t="s">
        <v>114</v>
      </c>
      <c r="C154" s="494">
        <v>0</v>
      </c>
      <c r="D154" s="296"/>
      <c r="E154" s="278"/>
      <c r="F154" s="278"/>
      <c r="G154" s="278"/>
      <c r="H154" s="278"/>
      <c r="I154" s="278"/>
      <c r="J154" s="278"/>
      <c r="K154" s="54"/>
    </row>
    <row r="155" spans="2:11" s="3" customFormat="1" x14ac:dyDescent="0.2">
      <c r="C155" s="60"/>
      <c r="D155" s="54"/>
      <c r="E155" s="54"/>
      <c r="F155" s="54"/>
      <c r="G155" s="54"/>
      <c r="H155" s="54"/>
      <c r="I155" s="54"/>
      <c r="J155" s="54"/>
      <c r="K155" s="54"/>
    </row>
    <row r="156" spans="2:11" s="3" customFormat="1" x14ac:dyDescent="0.2">
      <c r="C156" s="60"/>
      <c r="D156" s="54"/>
      <c r="E156" s="54"/>
      <c r="F156" s="54"/>
      <c r="G156" s="54"/>
      <c r="H156" s="54"/>
      <c r="I156" s="54"/>
      <c r="J156" s="54"/>
      <c r="K156" s="54"/>
    </row>
    <row r="157" spans="2:11" s="3" customFormat="1" x14ac:dyDescent="0.2">
      <c r="B157" s="15" t="s">
        <v>120</v>
      </c>
      <c r="C157" s="62"/>
      <c r="D157" s="54"/>
      <c r="E157" s="54"/>
      <c r="F157" s="54"/>
      <c r="G157" s="54"/>
      <c r="H157" s="54"/>
      <c r="I157" s="54"/>
      <c r="J157" s="54"/>
      <c r="K157" s="54"/>
    </row>
    <row r="158" spans="2:11" s="3" customFormat="1" x14ac:dyDescent="0.2">
      <c r="C158" s="60"/>
      <c r="D158" s="54"/>
      <c r="E158" s="54"/>
      <c r="F158" s="54"/>
      <c r="G158" s="54"/>
      <c r="H158" s="54"/>
      <c r="I158" s="54"/>
      <c r="J158" s="54"/>
      <c r="K158" s="54"/>
    </row>
    <row r="159" spans="2:11" s="3" customFormat="1" x14ac:dyDescent="0.2">
      <c r="C159" s="74" t="s">
        <v>174</v>
      </c>
      <c r="D159" s="48" t="s">
        <v>175</v>
      </c>
      <c r="E159" s="48" t="s">
        <v>165</v>
      </c>
      <c r="F159" s="48" t="s">
        <v>166</v>
      </c>
      <c r="G159" s="48" t="s">
        <v>167</v>
      </c>
      <c r="H159" s="48" t="s">
        <v>168</v>
      </c>
      <c r="I159" s="48" t="s">
        <v>169</v>
      </c>
      <c r="J159" s="33" t="s">
        <v>176</v>
      </c>
      <c r="K159" s="54"/>
    </row>
    <row r="160" spans="2:11" s="3" customFormat="1" x14ac:dyDescent="0.2">
      <c r="C160" s="61">
        <f>SUM(C162:C165)</f>
        <v>5920</v>
      </c>
      <c r="D160" s="33">
        <v>2</v>
      </c>
      <c r="E160" s="33">
        <v>0</v>
      </c>
      <c r="F160" s="33">
        <v>0</v>
      </c>
      <c r="G160" s="33">
        <v>1</v>
      </c>
      <c r="H160" s="33">
        <v>0</v>
      </c>
      <c r="I160" s="33">
        <v>0</v>
      </c>
      <c r="J160" s="33">
        <v>0</v>
      </c>
      <c r="K160" s="54"/>
    </row>
    <row r="161" spans="2:11" s="3" customFormat="1" x14ac:dyDescent="0.2">
      <c r="C161" s="60"/>
      <c r="D161" s="54"/>
      <c r="E161" s="54"/>
      <c r="F161" s="54"/>
      <c r="G161" s="54"/>
      <c r="H161" s="54"/>
      <c r="I161" s="54"/>
      <c r="J161" s="54"/>
      <c r="K161" s="54"/>
    </row>
    <row r="162" spans="2:11" s="3" customFormat="1" x14ac:dyDescent="0.2">
      <c r="B162" s="468" t="s">
        <v>122</v>
      </c>
      <c r="C162" s="494">
        <v>0</v>
      </c>
      <c r="D162" s="278"/>
      <c r="E162" s="278"/>
      <c r="F162" s="278"/>
      <c r="G162" s="278"/>
      <c r="H162" s="278"/>
      <c r="I162" s="278"/>
      <c r="J162" s="278"/>
      <c r="K162" s="54"/>
    </row>
    <row r="163" spans="2:11" s="3" customFormat="1" x14ac:dyDescent="0.2">
      <c r="B163" s="37" t="s">
        <v>123</v>
      </c>
      <c r="C163" s="65">
        <v>440</v>
      </c>
      <c r="D163" s="296" t="s">
        <v>417</v>
      </c>
      <c r="E163" s="278"/>
      <c r="F163" s="278"/>
      <c r="G163" s="278"/>
      <c r="H163" s="278"/>
      <c r="I163" s="278"/>
      <c r="J163" s="278"/>
      <c r="K163" s="54"/>
    </row>
    <row r="164" spans="2:11" s="3" customFormat="1" x14ac:dyDescent="0.2">
      <c r="B164" s="37" t="s">
        <v>124</v>
      </c>
      <c r="C164" s="65">
        <v>356</v>
      </c>
      <c r="D164" s="296" t="s">
        <v>417</v>
      </c>
      <c r="E164" s="278"/>
      <c r="F164" s="278"/>
      <c r="G164" s="278"/>
      <c r="H164" s="278"/>
      <c r="I164" s="278"/>
      <c r="J164" s="278"/>
      <c r="K164" s="54"/>
    </row>
    <row r="165" spans="2:11" s="3" customFormat="1" x14ac:dyDescent="0.2">
      <c r="B165" s="37" t="s">
        <v>125</v>
      </c>
      <c r="C165" s="65">
        <v>5124</v>
      </c>
      <c r="D165" s="278"/>
      <c r="E165" s="278"/>
      <c r="F165" s="278"/>
      <c r="G165" s="296" t="s">
        <v>417</v>
      </c>
      <c r="H165" s="278"/>
      <c r="I165" s="278"/>
      <c r="J165" s="278"/>
      <c r="K165" s="54"/>
    </row>
    <row r="166" spans="2:11" s="3" customFormat="1" x14ac:dyDescent="0.2">
      <c r="C166" s="60"/>
      <c r="D166" s="54"/>
      <c r="E166" s="54"/>
      <c r="F166" s="54"/>
      <c r="G166" s="54"/>
      <c r="H166" s="54"/>
      <c r="I166" s="54"/>
      <c r="J166" s="54"/>
      <c r="K166" s="54"/>
    </row>
    <row r="167" spans="2:11" s="3" customFormat="1" x14ac:dyDescent="0.2">
      <c r="C167" s="60"/>
      <c r="D167" s="54"/>
      <c r="E167" s="54"/>
      <c r="F167" s="54"/>
      <c r="G167" s="54"/>
      <c r="H167" s="54"/>
      <c r="I167" s="54"/>
      <c r="J167" s="54"/>
      <c r="K167" s="54"/>
    </row>
    <row r="168" spans="2:11" s="3" customFormat="1" x14ac:dyDescent="0.2">
      <c r="B168" s="15" t="s">
        <v>126</v>
      </c>
      <c r="C168" s="62"/>
      <c r="D168" s="54"/>
      <c r="E168" s="54"/>
      <c r="F168" s="54"/>
      <c r="G168" s="54"/>
      <c r="H168" s="54"/>
      <c r="I168" s="54"/>
      <c r="J168" s="54"/>
      <c r="K168" s="54"/>
    </row>
    <row r="169" spans="2:11" s="3" customFormat="1" x14ac:dyDescent="0.2">
      <c r="C169" s="60"/>
      <c r="D169" s="54"/>
      <c r="E169" s="54"/>
      <c r="F169" s="54"/>
      <c r="G169" s="54"/>
      <c r="H169" s="54"/>
      <c r="I169" s="54"/>
      <c r="J169" s="54"/>
      <c r="K169" s="54"/>
    </row>
    <row r="170" spans="2:11" s="3" customFormat="1" x14ac:dyDescent="0.2">
      <c r="C170" s="74" t="s">
        <v>174</v>
      </c>
      <c r="D170" s="48" t="s">
        <v>175</v>
      </c>
      <c r="E170" s="48" t="s">
        <v>165</v>
      </c>
      <c r="F170" s="48" t="s">
        <v>166</v>
      </c>
      <c r="G170" s="48" t="s">
        <v>167</v>
      </c>
      <c r="H170" s="48" t="s">
        <v>168</v>
      </c>
      <c r="I170" s="48" t="s">
        <v>169</v>
      </c>
      <c r="J170" s="33" t="s">
        <v>176</v>
      </c>
      <c r="K170" s="54"/>
    </row>
    <row r="171" spans="2:11" s="3" customFormat="1" x14ac:dyDescent="0.2">
      <c r="C171" s="61">
        <f>SUM(C173:C197)</f>
        <v>42755.820000000007</v>
      </c>
      <c r="D171" s="33">
        <v>16</v>
      </c>
      <c r="E171" s="33">
        <v>6</v>
      </c>
      <c r="F171" s="33">
        <v>1</v>
      </c>
      <c r="G171" s="33">
        <v>0</v>
      </c>
      <c r="H171" s="33">
        <v>0</v>
      </c>
      <c r="I171" s="33">
        <v>1</v>
      </c>
      <c r="J171" s="33">
        <v>0</v>
      </c>
      <c r="K171" s="54"/>
    </row>
    <row r="172" spans="2:11" s="3" customFormat="1" x14ac:dyDescent="0.2">
      <c r="C172" s="60"/>
      <c r="D172" s="54"/>
      <c r="E172" s="54"/>
      <c r="F172" s="54"/>
      <c r="G172" s="54"/>
      <c r="H172" s="54"/>
      <c r="I172" s="54"/>
      <c r="J172" s="54"/>
      <c r="K172" s="54"/>
    </row>
    <row r="173" spans="2:11" s="3" customFormat="1" x14ac:dyDescent="0.2">
      <c r="B173" s="37" t="s">
        <v>128</v>
      </c>
      <c r="C173" s="65">
        <v>1006.45</v>
      </c>
      <c r="D173" s="296"/>
      <c r="E173" s="296" t="s">
        <v>417</v>
      </c>
      <c r="F173" s="278"/>
      <c r="G173" s="278"/>
      <c r="H173" s="278"/>
      <c r="I173" s="278"/>
      <c r="J173" s="278"/>
      <c r="K173" s="54"/>
    </row>
    <row r="174" spans="2:11" s="3" customFormat="1" x14ac:dyDescent="0.2">
      <c r="B174" s="263" t="s">
        <v>129</v>
      </c>
      <c r="C174" s="487">
        <v>216</v>
      </c>
      <c r="D174" s="296"/>
      <c r="E174" s="278"/>
      <c r="F174" s="278"/>
      <c r="G174" s="278"/>
      <c r="H174" s="278"/>
      <c r="I174" s="278"/>
      <c r="J174" s="278"/>
      <c r="K174" s="54"/>
    </row>
    <row r="175" spans="2:11" s="3" customFormat="1" x14ac:dyDescent="0.2">
      <c r="B175" s="37" t="s">
        <v>130</v>
      </c>
      <c r="C175" s="65">
        <v>810</v>
      </c>
      <c r="D175" s="296" t="s">
        <v>417</v>
      </c>
      <c r="E175" s="278"/>
      <c r="F175" s="278"/>
      <c r="G175" s="278"/>
      <c r="H175" s="278"/>
      <c r="I175" s="278"/>
      <c r="J175" s="278"/>
      <c r="K175" s="54"/>
    </row>
    <row r="176" spans="2:11" s="3" customFormat="1" x14ac:dyDescent="0.2">
      <c r="B176" s="37" t="s">
        <v>131</v>
      </c>
      <c r="C176" s="65">
        <v>261</v>
      </c>
      <c r="D176" s="296" t="s">
        <v>417</v>
      </c>
      <c r="E176" s="278"/>
      <c r="F176" s="278"/>
      <c r="G176" s="278"/>
      <c r="H176" s="278"/>
      <c r="I176" s="278"/>
      <c r="J176" s="278"/>
      <c r="K176" s="54"/>
    </row>
    <row r="177" spans="2:11" s="3" customFormat="1" x14ac:dyDescent="0.2">
      <c r="B177" s="37" t="s">
        <v>132</v>
      </c>
      <c r="C177" s="65">
        <v>67.8</v>
      </c>
      <c r="D177" s="296" t="s">
        <v>417</v>
      </c>
      <c r="E177" s="278"/>
      <c r="F177" s="278"/>
      <c r="G177" s="278"/>
      <c r="H177" s="278"/>
      <c r="I177" s="278"/>
      <c r="J177" s="278"/>
      <c r="K177" s="54"/>
    </row>
    <row r="178" spans="2:11" s="3" customFormat="1" x14ac:dyDescent="0.2">
      <c r="B178" s="37" t="s">
        <v>133</v>
      </c>
      <c r="C178" s="65">
        <v>382.8</v>
      </c>
      <c r="D178" s="296" t="s">
        <v>417</v>
      </c>
      <c r="E178" s="278"/>
      <c r="F178" s="278"/>
      <c r="G178" s="278"/>
      <c r="H178" s="278"/>
      <c r="I178" s="278"/>
      <c r="J178" s="278"/>
      <c r="K178" s="54"/>
    </row>
    <row r="179" spans="2:11" s="3" customFormat="1" x14ac:dyDescent="0.2">
      <c r="B179" s="37" t="s">
        <v>134</v>
      </c>
      <c r="C179" s="65">
        <v>1368</v>
      </c>
      <c r="D179" s="296"/>
      <c r="E179" s="296" t="s">
        <v>417</v>
      </c>
      <c r="F179" s="278"/>
      <c r="G179" s="278"/>
      <c r="H179" s="278"/>
      <c r="I179" s="278"/>
      <c r="J179" s="278"/>
      <c r="K179" s="54"/>
    </row>
    <row r="180" spans="2:11" s="3" customFormat="1" x14ac:dyDescent="0.2">
      <c r="B180" s="37" t="s">
        <v>135</v>
      </c>
      <c r="C180" s="65">
        <v>40</v>
      </c>
      <c r="D180" s="296" t="s">
        <v>417</v>
      </c>
      <c r="E180" s="278"/>
      <c r="F180" s="278"/>
      <c r="G180" s="278"/>
      <c r="H180" s="278"/>
      <c r="I180" s="278"/>
      <c r="J180" s="278"/>
      <c r="K180" s="54"/>
    </row>
    <row r="181" spans="2:11" s="3" customFormat="1" x14ac:dyDescent="0.2">
      <c r="B181" s="37" t="s">
        <v>545</v>
      </c>
      <c r="C181" s="65">
        <v>391</v>
      </c>
      <c r="D181" s="296" t="s">
        <v>417</v>
      </c>
      <c r="E181" s="278"/>
      <c r="F181" s="278"/>
      <c r="G181" s="278"/>
      <c r="H181" s="278"/>
      <c r="I181" s="278"/>
      <c r="J181" s="278"/>
      <c r="K181" s="54"/>
    </row>
    <row r="182" spans="2:11" s="3" customFormat="1" x14ac:dyDescent="0.2">
      <c r="B182" s="37" t="s">
        <v>136</v>
      </c>
      <c r="C182" s="65">
        <v>3000</v>
      </c>
      <c r="D182" s="278"/>
      <c r="E182" s="296" t="s">
        <v>417</v>
      </c>
      <c r="F182" s="278"/>
      <c r="G182" s="278"/>
      <c r="H182" s="278"/>
      <c r="I182" s="278"/>
      <c r="J182" s="278"/>
      <c r="K182" s="54"/>
    </row>
    <row r="183" spans="2:11" s="3" customFormat="1" x14ac:dyDescent="0.2">
      <c r="B183" s="37" t="s">
        <v>137</v>
      </c>
      <c r="C183" s="65">
        <v>270</v>
      </c>
      <c r="D183" s="296" t="s">
        <v>417</v>
      </c>
      <c r="E183" s="278"/>
      <c r="F183" s="278"/>
      <c r="G183" s="278"/>
      <c r="H183" s="278"/>
      <c r="I183" s="278"/>
      <c r="J183" s="278"/>
      <c r="K183" s="54"/>
    </row>
    <row r="184" spans="2:11" s="3" customFormat="1" x14ac:dyDescent="0.2">
      <c r="B184" s="37" t="s">
        <v>138</v>
      </c>
      <c r="C184" s="65">
        <v>3210.88</v>
      </c>
      <c r="D184" s="278"/>
      <c r="F184" s="296" t="s">
        <v>417</v>
      </c>
      <c r="G184" s="278"/>
      <c r="H184" s="278"/>
      <c r="I184" s="278"/>
      <c r="J184" s="278"/>
      <c r="K184" s="54"/>
    </row>
    <row r="185" spans="2:11" s="3" customFormat="1" x14ac:dyDescent="0.2">
      <c r="B185" s="37" t="s">
        <v>139</v>
      </c>
      <c r="C185" s="65">
        <v>227</v>
      </c>
      <c r="D185" s="296" t="s">
        <v>417</v>
      </c>
      <c r="E185" s="278"/>
      <c r="F185" s="278"/>
      <c r="G185" s="278"/>
      <c r="H185" s="278"/>
      <c r="I185" s="278"/>
      <c r="J185" s="278"/>
      <c r="K185" s="54"/>
    </row>
    <row r="186" spans="2:11" s="3" customFormat="1" x14ac:dyDescent="0.2">
      <c r="B186" s="37" t="s">
        <v>539</v>
      </c>
      <c r="C186" s="65">
        <v>10.08</v>
      </c>
      <c r="D186" s="296" t="s">
        <v>417</v>
      </c>
      <c r="E186" s="278"/>
      <c r="F186" s="278"/>
      <c r="G186" s="278"/>
      <c r="H186" s="278"/>
      <c r="I186" s="278"/>
      <c r="J186" s="278"/>
      <c r="K186" s="54"/>
    </row>
    <row r="187" spans="2:11" s="3" customFormat="1" x14ac:dyDescent="0.2">
      <c r="B187" s="37" t="s">
        <v>140</v>
      </c>
      <c r="C187" s="65">
        <v>2500</v>
      </c>
      <c r="D187" s="278"/>
      <c r="E187" s="296" t="s">
        <v>417</v>
      </c>
      <c r="F187" s="278"/>
      <c r="G187" s="278"/>
      <c r="H187" s="278"/>
      <c r="I187" s="278"/>
      <c r="J187" s="278"/>
      <c r="K187" s="54"/>
    </row>
    <row r="188" spans="2:11" s="3" customFormat="1" x14ac:dyDescent="0.2">
      <c r="B188" s="37" t="s">
        <v>141</v>
      </c>
      <c r="C188" s="65">
        <v>23803</v>
      </c>
      <c r="D188" s="278"/>
      <c r="E188" s="278"/>
      <c r="F188" s="278"/>
      <c r="G188" s="278"/>
      <c r="H188" s="278"/>
      <c r="I188" s="296" t="s">
        <v>417</v>
      </c>
      <c r="J188" s="278"/>
      <c r="K188" s="54"/>
    </row>
    <row r="189" spans="2:11" s="3" customFormat="1" x14ac:dyDescent="0.2">
      <c r="B189" s="37" t="s">
        <v>142</v>
      </c>
      <c r="C189" s="65">
        <v>114</v>
      </c>
      <c r="D189" s="296" t="s">
        <v>417</v>
      </c>
      <c r="E189" s="278"/>
      <c r="F189" s="278"/>
      <c r="G189" s="278"/>
      <c r="H189" s="278"/>
      <c r="I189" s="278"/>
      <c r="J189" s="278"/>
      <c r="K189" s="54"/>
    </row>
    <row r="190" spans="2:11" s="3" customFormat="1" x14ac:dyDescent="0.2">
      <c r="B190" s="37" t="s">
        <v>143</v>
      </c>
      <c r="C190" s="65">
        <v>294.51</v>
      </c>
      <c r="D190" s="296" t="s">
        <v>417</v>
      </c>
      <c r="E190" s="278"/>
      <c r="F190" s="278"/>
      <c r="G190" s="278"/>
      <c r="H190" s="278"/>
      <c r="I190" s="278"/>
      <c r="J190" s="278"/>
      <c r="K190" s="54"/>
    </row>
    <row r="191" spans="2:11" s="3" customFormat="1" x14ac:dyDescent="0.2">
      <c r="B191" s="465" t="s">
        <v>561</v>
      </c>
      <c r="C191" s="65">
        <v>218</v>
      </c>
      <c r="D191" s="296" t="s">
        <v>417</v>
      </c>
      <c r="E191" s="278"/>
      <c r="F191" s="278"/>
      <c r="G191" s="278"/>
      <c r="H191" s="278"/>
      <c r="I191" s="278"/>
      <c r="J191" s="278"/>
      <c r="K191" s="54"/>
    </row>
    <row r="192" spans="2:11" s="3" customFormat="1" x14ac:dyDescent="0.2">
      <c r="B192" s="465" t="s">
        <v>562</v>
      </c>
      <c r="C192" s="65">
        <v>280</v>
      </c>
      <c r="D192" s="296" t="s">
        <v>417</v>
      </c>
      <c r="E192" s="278"/>
      <c r="F192" s="278"/>
      <c r="G192" s="278"/>
      <c r="H192" s="278"/>
      <c r="I192" s="278"/>
      <c r="J192" s="278"/>
      <c r="K192" s="54"/>
    </row>
    <row r="193" spans="2:11" s="3" customFormat="1" x14ac:dyDescent="0.2">
      <c r="B193" s="37" t="s">
        <v>144</v>
      </c>
      <c r="C193" s="65">
        <v>1960.4</v>
      </c>
      <c r="D193" s="278"/>
      <c r="E193" s="296" t="s">
        <v>417</v>
      </c>
      <c r="F193" s="278"/>
      <c r="G193" s="278"/>
      <c r="H193" s="278"/>
      <c r="I193" s="278"/>
      <c r="J193" s="278"/>
      <c r="K193" s="54"/>
    </row>
    <row r="194" spans="2:11" s="3" customFormat="1" x14ac:dyDescent="0.2">
      <c r="B194" s="37" t="s">
        <v>145</v>
      </c>
      <c r="C194" s="65">
        <v>1651.15</v>
      </c>
      <c r="D194" s="278"/>
      <c r="E194" s="296" t="s">
        <v>417</v>
      </c>
      <c r="F194" s="278"/>
      <c r="G194" s="278"/>
      <c r="H194" s="278"/>
      <c r="I194" s="278"/>
      <c r="J194" s="278"/>
      <c r="K194" s="54"/>
    </row>
    <row r="195" spans="2:11" s="3" customFormat="1" x14ac:dyDescent="0.2">
      <c r="B195" s="37" t="s">
        <v>546</v>
      </c>
      <c r="C195" s="65">
        <v>360</v>
      </c>
      <c r="D195" s="296" t="s">
        <v>417</v>
      </c>
      <c r="E195" s="278"/>
      <c r="F195" s="278"/>
      <c r="G195" s="278"/>
      <c r="H195" s="278"/>
      <c r="I195" s="278"/>
      <c r="J195" s="278"/>
      <c r="K195" s="54"/>
    </row>
    <row r="196" spans="2:11" s="3" customFormat="1" x14ac:dyDescent="0.2">
      <c r="B196" s="37" t="s">
        <v>147</v>
      </c>
      <c r="C196" s="65">
        <v>60</v>
      </c>
      <c r="D196" s="296" t="s">
        <v>417</v>
      </c>
      <c r="E196" s="278"/>
      <c r="F196" s="278"/>
      <c r="G196" s="278"/>
      <c r="H196" s="278"/>
      <c r="I196" s="278"/>
      <c r="J196" s="278"/>
      <c r="K196" s="54"/>
    </row>
    <row r="197" spans="2:11" s="3" customFormat="1" x14ac:dyDescent="0.2">
      <c r="B197" s="37" t="s">
        <v>148</v>
      </c>
      <c r="C197" s="65">
        <v>253.75</v>
      </c>
      <c r="D197" s="296" t="s">
        <v>417</v>
      </c>
      <c r="E197" s="278"/>
      <c r="F197" s="278"/>
      <c r="G197" s="278"/>
      <c r="H197" s="278"/>
      <c r="I197" s="278"/>
      <c r="J197" s="278"/>
      <c r="K197" s="54"/>
    </row>
    <row r="198" spans="2:11" s="3" customFormat="1" x14ac:dyDescent="0.2">
      <c r="C198" s="65"/>
      <c r="D198" s="58"/>
      <c r="E198" s="58"/>
      <c r="F198" s="58"/>
      <c r="G198" s="58"/>
      <c r="H198" s="58"/>
      <c r="I198" s="54"/>
      <c r="J198" s="54"/>
      <c r="K198" s="54"/>
    </row>
    <row r="199" spans="2:11" s="3" customFormat="1" x14ac:dyDescent="0.2">
      <c r="C199" s="60"/>
      <c r="D199" s="54"/>
      <c r="E199" s="54"/>
      <c r="F199" s="54"/>
      <c r="G199" s="54"/>
      <c r="H199" s="54"/>
      <c r="I199" s="54"/>
      <c r="J199" s="54"/>
      <c r="K199" s="54"/>
    </row>
    <row r="200" spans="2:11" s="3" customFormat="1" x14ac:dyDescent="0.2">
      <c r="B200" s="15" t="s">
        <v>149</v>
      </c>
      <c r="C200" s="62"/>
      <c r="D200" s="54"/>
      <c r="E200" s="54"/>
      <c r="F200" s="54"/>
      <c r="G200" s="54"/>
      <c r="H200" s="54"/>
      <c r="I200" s="54"/>
      <c r="J200" s="54"/>
      <c r="K200" s="54"/>
    </row>
    <row r="201" spans="2:11" s="3" customFormat="1" x14ac:dyDescent="0.2">
      <c r="C201" s="60"/>
      <c r="D201" s="54"/>
      <c r="E201" s="54"/>
      <c r="F201" s="54"/>
      <c r="G201" s="54"/>
      <c r="H201" s="54"/>
      <c r="I201" s="54"/>
      <c r="J201" s="54"/>
      <c r="K201" s="54"/>
    </row>
    <row r="202" spans="2:11" s="3" customFormat="1" x14ac:dyDescent="0.2">
      <c r="C202" s="74" t="s">
        <v>174</v>
      </c>
      <c r="D202" s="48" t="s">
        <v>175</v>
      </c>
      <c r="E202" s="48" t="s">
        <v>165</v>
      </c>
      <c r="F202" s="48" t="s">
        <v>166</v>
      </c>
      <c r="G202" s="48" t="s">
        <v>167</v>
      </c>
      <c r="H202" s="48" t="s">
        <v>168</v>
      </c>
      <c r="I202" s="48" t="s">
        <v>169</v>
      </c>
      <c r="J202" s="33" t="s">
        <v>176</v>
      </c>
      <c r="K202" s="54"/>
    </row>
    <row r="203" spans="2:11" s="3" customFormat="1" x14ac:dyDescent="0.2">
      <c r="C203" s="61">
        <f>SUM(C205)</f>
        <v>320</v>
      </c>
      <c r="D203" s="33">
        <v>1</v>
      </c>
      <c r="E203" s="33"/>
      <c r="F203" s="33"/>
      <c r="G203" s="33"/>
      <c r="H203" s="33"/>
      <c r="I203" s="33"/>
      <c r="J203" s="33"/>
      <c r="K203" s="54"/>
    </row>
    <row r="204" spans="2:11" s="3" customFormat="1" x14ac:dyDescent="0.2">
      <c r="C204" s="60"/>
      <c r="D204" s="54"/>
      <c r="E204" s="54"/>
      <c r="F204" s="54"/>
      <c r="G204" s="54"/>
      <c r="H204" s="54"/>
      <c r="I204" s="54"/>
      <c r="J204" s="54"/>
      <c r="K204" s="54"/>
    </row>
    <row r="205" spans="2:11" s="3" customFormat="1" x14ac:dyDescent="0.2">
      <c r="B205" s="37" t="s">
        <v>150</v>
      </c>
      <c r="C205" s="65">
        <v>320</v>
      </c>
      <c r="D205" s="295" t="s">
        <v>417</v>
      </c>
      <c r="E205" s="278"/>
      <c r="F205" s="278"/>
      <c r="G205" s="291"/>
      <c r="H205" s="291"/>
      <c r="I205" s="291"/>
      <c r="J205" s="291"/>
      <c r="K205" s="54"/>
    </row>
    <row r="206" spans="2:11" s="3" customFormat="1" x14ac:dyDescent="0.2">
      <c r="C206" s="60"/>
      <c r="D206" s="54"/>
      <c r="E206" s="54"/>
      <c r="F206" s="54"/>
      <c r="G206" s="54"/>
      <c r="H206" s="54"/>
      <c r="I206" s="54"/>
      <c r="J206" s="54"/>
      <c r="K206" s="54"/>
    </row>
    <row r="207" spans="2:11" ht="15" x14ac:dyDescent="0.25">
      <c r="B207" s="16" t="s">
        <v>486</v>
      </c>
      <c r="C207" s="68"/>
      <c r="D207" s="27"/>
      <c r="E207" s="27"/>
      <c r="F207" s="27"/>
      <c r="G207" s="6"/>
      <c r="H207" s="6"/>
      <c r="I207" s="6"/>
      <c r="J207" s="55"/>
      <c r="K207" s="5"/>
    </row>
    <row r="208" spans="2:11" s="3" customFormat="1" x14ac:dyDescent="0.2">
      <c r="C208" s="60"/>
      <c r="D208" s="54"/>
      <c r="E208" s="54"/>
      <c r="F208" s="54"/>
      <c r="G208" s="54"/>
      <c r="H208" s="54"/>
      <c r="I208" s="54"/>
      <c r="J208" s="54"/>
      <c r="K208" s="54"/>
    </row>
    <row r="209" spans="3:11" s="3" customFormat="1" x14ac:dyDescent="0.2">
      <c r="C209" s="60"/>
      <c r="D209" s="54"/>
      <c r="E209" s="54"/>
      <c r="F209" s="54"/>
      <c r="G209" s="54"/>
      <c r="H209" s="54"/>
      <c r="I209" s="54"/>
      <c r="J209" s="54"/>
      <c r="K209" s="54"/>
    </row>
    <row r="210" spans="3:11" s="3" customFormat="1" x14ac:dyDescent="0.2">
      <c r="C210" s="60"/>
      <c r="D210" s="54"/>
      <c r="E210" s="54"/>
      <c r="F210" s="54"/>
      <c r="G210" s="54"/>
      <c r="H210" s="54"/>
      <c r="I210" s="54"/>
      <c r="J210" s="54"/>
      <c r="K210" s="54"/>
    </row>
    <row r="211" spans="3:11" s="3" customFormat="1" x14ac:dyDescent="0.2">
      <c r="C211" s="60"/>
      <c r="D211" s="54"/>
      <c r="E211" s="54"/>
      <c r="F211" s="54"/>
      <c r="G211" s="54"/>
      <c r="H211" s="54"/>
      <c r="I211" s="54"/>
      <c r="J211" s="54"/>
      <c r="K211" s="54"/>
    </row>
    <row r="212" spans="3:11" s="3" customFormat="1" x14ac:dyDescent="0.2">
      <c r="C212" s="60"/>
      <c r="D212" s="54"/>
      <c r="E212" s="54"/>
      <c r="F212" s="54"/>
      <c r="G212" s="54"/>
      <c r="H212" s="54"/>
      <c r="I212" s="54"/>
      <c r="J212" s="54"/>
      <c r="K212" s="54"/>
    </row>
    <row r="213" spans="3:11" s="3" customFormat="1" x14ac:dyDescent="0.2">
      <c r="C213" s="60"/>
      <c r="D213" s="54"/>
      <c r="E213" s="54"/>
      <c r="F213" s="54"/>
      <c r="G213" s="54"/>
      <c r="H213" s="54"/>
      <c r="I213" s="54"/>
      <c r="J213" s="54"/>
      <c r="K213" s="54"/>
    </row>
    <row r="214" spans="3:11" s="3" customFormat="1" x14ac:dyDescent="0.2">
      <c r="C214" s="60"/>
      <c r="D214" s="54"/>
      <c r="E214" s="54"/>
      <c r="F214" s="54"/>
      <c r="G214" s="54"/>
      <c r="H214" s="54"/>
      <c r="I214" s="54"/>
      <c r="J214" s="54"/>
      <c r="K214" s="54"/>
    </row>
    <row r="215" spans="3:11" s="3" customFormat="1" x14ac:dyDescent="0.2">
      <c r="C215" s="60"/>
      <c r="D215" s="54"/>
      <c r="E215" s="54"/>
      <c r="F215" s="54"/>
      <c r="G215" s="54"/>
      <c r="H215" s="54"/>
      <c r="I215" s="54"/>
      <c r="J215" s="54"/>
      <c r="K215" s="54"/>
    </row>
    <row r="216" spans="3:11" s="3" customFormat="1" x14ac:dyDescent="0.2">
      <c r="C216" s="60"/>
      <c r="D216" s="54"/>
      <c r="E216" s="54"/>
      <c r="F216" s="54"/>
      <c r="G216" s="54"/>
      <c r="H216" s="54"/>
      <c r="I216" s="54"/>
      <c r="J216" s="54"/>
      <c r="K216" s="54"/>
    </row>
    <row r="217" spans="3:11" s="3" customFormat="1" x14ac:dyDescent="0.2">
      <c r="C217" s="60"/>
      <c r="D217" s="54"/>
      <c r="E217" s="54"/>
      <c r="F217" s="54"/>
      <c r="G217" s="54"/>
      <c r="H217" s="54"/>
      <c r="I217" s="54"/>
      <c r="J217" s="54"/>
      <c r="K217" s="54"/>
    </row>
    <row r="218" spans="3:11" s="3" customFormat="1" x14ac:dyDescent="0.2">
      <c r="C218" s="60"/>
      <c r="D218" s="54"/>
      <c r="E218" s="54"/>
      <c r="F218" s="54"/>
      <c r="G218" s="54"/>
      <c r="H218" s="54"/>
      <c r="I218" s="54"/>
      <c r="J218" s="54"/>
      <c r="K218" s="54"/>
    </row>
    <row r="219" spans="3:11" s="3" customFormat="1" x14ac:dyDescent="0.2">
      <c r="C219" s="60"/>
      <c r="D219" s="54"/>
      <c r="E219" s="54"/>
      <c r="F219" s="54"/>
      <c r="G219" s="54"/>
      <c r="H219" s="54"/>
      <c r="I219" s="54"/>
      <c r="J219" s="54"/>
      <c r="K219" s="54"/>
    </row>
    <row r="220" spans="3:11" s="3" customFormat="1" x14ac:dyDescent="0.2">
      <c r="C220" s="60"/>
      <c r="D220" s="54"/>
      <c r="E220" s="54"/>
      <c r="F220" s="54"/>
      <c r="G220" s="54"/>
      <c r="H220" s="54"/>
      <c r="I220" s="54"/>
      <c r="J220" s="54"/>
      <c r="K220" s="54"/>
    </row>
    <row r="221" spans="3:11" s="3" customFormat="1" x14ac:dyDescent="0.2">
      <c r="C221" s="60"/>
      <c r="D221" s="54"/>
      <c r="E221" s="54"/>
      <c r="F221" s="54"/>
      <c r="G221" s="54"/>
      <c r="H221" s="54"/>
      <c r="I221" s="54"/>
      <c r="J221" s="54"/>
      <c r="K221" s="54"/>
    </row>
    <row r="222" spans="3:11" s="3" customFormat="1" x14ac:dyDescent="0.2">
      <c r="C222" s="60"/>
      <c r="D222" s="54"/>
      <c r="E222" s="54"/>
      <c r="F222" s="54"/>
      <c r="G222" s="54"/>
      <c r="H222" s="54"/>
      <c r="I222" s="54"/>
      <c r="J222" s="54"/>
      <c r="K222" s="54"/>
    </row>
    <row r="223" spans="3:11" s="3" customFormat="1" x14ac:dyDescent="0.2">
      <c r="C223" s="60"/>
      <c r="D223" s="54"/>
      <c r="E223" s="54"/>
      <c r="F223" s="54"/>
      <c r="G223" s="54"/>
      <c r="H223" s="54"/>
      <c r="I223" s="54"/>
      <c r="J223" s="54"/>
      <c r="K223" s="54"/>
    </row>
    <row r="224" spans="3:11" s="3" customFormat="1" x14ac:dyDescent="0.2">
      <c r="C224" s="60"/>
      <c r="D224" s="54"/>
      <c r="E224" s="54"/>
      <c r="F224" s="54"/>
      <c r="G224" s="54"/>
      <c r="H224" s="54"/>
      <c r="I224" s="54"/>
      <c r="J224" s="54"/>
      <c r="K224" s="54"/>
    </row>
    <row r="225" spans="3:11" s="3" customFormat="1" x14ac:dyDescent="0.2">
      <c r="C225" s="60"/>
      <c r="D225" s="54"/>
      <c r="E225" s="54"/>
      <c r="F225" s="54"/>
      <c r="G225" s="54"/>
      <c r="H225" s="54"/>
      <c r="I225" s="54"/>
      <c r="J225" s="54"/>
      <c r="K225" s="54"/>
    </row>
    <row r="226" spans="3:11" s="3" customFormat="1" x14ac:dyDescent="0.2">
      <c r="C226" s="60"/>
      <c r="D226" s="54"/>
      <c r="E226" s="54"/>
      <c r="F226" s="54"/>
      <c r="G226" s="54"/>
      <c r="H226" s="54"/>
      <c r="I226" s="54"/>
      <c r="J226" s="54"/>
      <c r="K226" s="54"/>
    </row>
    <row r="227" spans="3:11" s="3" customFormat="1" x14ac:dyDescent="0.2">
      <c r="C227" s="60"/>
      <c r="D227" s="54"/>
      <c r="E227" s="54"/>
      <c r="F227" s="54"/>
      <c r="G227" s="54"/>
      <c r="H227" s="54"/>
      <c r="I227" s="54"/>
      <c r="J227" s="54"/>
      <c r="K227" s="54"/>
    </row>
    <row r="228" spans="3:11" s="3" customFormat="1" x14ac:dyDescent="0.2">
      <c r="C228" s="60"/>
      <c r="D228" s="54"/>
      <c r="E228" s="54"/>
      <c r="F228" s="54"/>
      <c r="G228" s="54"/>
      <c r="H228" s="54"/>
      <c r="I228" s="54"/>
      <c r="J228" s="54"/>
      <c r="K228" s="54"/>
    </row>
    <row r="229" spans="3:11" s="3" customFormat="1" x14ac:dyDescent="0.2">
      <c r="C229" s="60"/>
      <c r="D229" s="54"/>
      <c r="E229" s="54"/>
      <c r="F229" s="54"/>
      <c r="G229" s="54"/>
      <c r="H229" s="54"/>
      <c r="I229" s="54"/>
      <c r="J229" s="54"/>
      <c r="K229" s="54"/>
    </row>
    <row r="230" spans="3:11" s="3" customFormat="1" x14ac:dyDescent="0.2">
      <c r="C230" s="60"/>
      <c r="D230" s="54"/>
      <c r="E230" s="54"/>
      <c r="F230" s="54"/>
      <c r="G230" s="54"/>
      <c r="H230" s="54"/>
      <c r="I230" s="54"/>
      <c r="J230" s="54"/>
      <c r="K230" s="54"/>
    </row>
    <row r="231" spans="3:11" s="3" customFormat="1" x14ac:dyDescent="0.2">
      <c r="C231" s="60"/>
      <c r="D231" s="54"/>
      <c r="E231" s="54"/>
      <c r="F231" s="54"/>
      <c r="G231" s="54"/>
      <c r="H231" s="54"/>
      <c r="I231" s="54"/>
      <c r="J231" s="54"/>
      <c r="K231" s="54"/>
    </row>
    <row r="232" spans="3:11" s="3" customFormat="1" x14ac:dyDescent="0.2">
      <c r="C232" s="60"/>
      <c r="D232" s="54"/>
      <c r="E232" s="54"/>
      <c r="F232" s="54"/>
      <c r="G232" s="54"/>
      <c r="H232" s="54"/>
      <c r="I232" s="54"/>
      <c r="J232" s="54"/>
      <c r="K232" s="54"/>
    </row>
    <row r="233" spans="3:11" s="3" customFormat="1" x14ac:dyDescent="0.2">
      <c r="C233" s="60"/>
      <c r="D233" s="54"/>
      <c r="E233" s="54"/>
      <c r="F233" s="54"/>
      <c r="G233" s="54"/>
      <c r="H233" s="54"/>
      <c r="I233" s="54"/>
      <c r="J233" s="54"/>
      <c r="K233" s="54"/>
    </row>
    <row r="234" spans="3:11" s="3" customFormat="1" x14ac:dyDescent="0.2">
      <c r="C234" s="60"/>
      <c r="D234" s="54"/>
      <c r="E234" s="54"/>
      <c r="F234" s="54"/>
      <c r="G234" s="54"/>
      <c r="H234" s="54"/>
      <c r="I234" s="54"/>
      <c r="J234" s="54"/>
      <c r="K234" s="54"/>
    </row>
    <row r="235" spans="3:11" s="3" customFormat="1" x14ac:dyDescent="0.2">
      <c r="C235" s="60"/>
      <c r="D235" s="54"/>
      <c r="E235" s="54"/>
      <c r="F235" s="54"/>
      <c r="G235" s="54"/>
      <c r="H235" s="54"/>
      <c r="I235" s="54"/>
      <c r="J235" s="54"/>
      <c r="K235" s="54"/>
    </row>
    <row r="236" spans="3:11" s="3" customFormat="1" x14ac:dyDescent="0.2">
      <c r="C236" s="60"/>
      <c r="D236" s="54"/>
      <c r="E236" s="54"/>
      <c r="F236" s="54"/>
      <c r="G236" s="54"/>
      <c r="H236" s="54"/>
      <c r="I236" s="54"/>
      <c r="J236" s="54"/>
      <c r="K236" s="54"/>
    </row>
    <row r="237" spans="3:11" s="3" customFormat="1" x14ac:dyDescent="0.2">
      <c r="C237" s="60"/>
      <c r="D237" s="54"/>
      <c r="E237" s="54"/>
      <c r="F237" s="54"/>
      <c r="G237" s="54"/>
      <c r="H237" s="54"/>
      <c r="I237" s="54"/>
      <c r="J237" s="54"/>
      <c r="K237" s="54"/>
    </row>
    <row r="238" spans="3:11" s="3" customFormat="1" x14ac:dyDescent="0.2">
      <c r="C238" s="60"/>
      <c r="D238" s="54"/>
      <c r="E238" s="54"/>
      <c r="F238" s="54"/>
      <c r="G238" s="54"/>
      <c r="H238" s="54"/>
      <c r="I238" s="54"/>
      <c r="J238" s="54"/>
      <c r="K238" s="54"/>
    </row>
    <row r="239" spans="3:11" s="3" customFormat="1" x14ac:dyDescent="0.2">
      <c r="C239" s="60"/>
      <c r="D239" s="54"/>
      <c r="E239" s="54"/>
      <c r="F239" s="54"/>
      <c r="G239" s="54"/>
      <c r="H239" s="54"/>
      <c r="I239" s="54"/>
      <c r="J239" s="54"/>
      <c r="K239" s="54"/>
    </row>
    <row r="240" spans="3:11" s="3" customFormat="1" x14ac:dyDescent="0.2">
      <c r="C240" s="60"/>
      <c r="D240" s="54"/>
      <c r="E240" s="54"/>
      <c r="F240" s="54"/>
      <c r="G240" s="54"/>
      <c r="H240" s="54"/>
      <c r="I240" s="54"/>
      <c r="J240" s="54"/>
      <c r="K240" s="54"/>
    </row>
    <row r="241" spans="3:11" s="3" customFormat="1" x14ac:dyDescent="0.2">
      <c r="C241" s="60"/>
      <c r="D241" s="54"/>
      <c r="E241" s="54"/>
      <c r="F241" s="54"/>
      <c r="G241" s="54"/>
      <c r="H241" s="54"/>
      <c r="I241" s="54"/>
      <c r="J241" s="54"/>
      <c r="K241" s="54"/>
    </row>
    <row r="242" spans="3:11" s="3" customFormat="1" x14ac:dyDescent="0.2">
      <c r="C242" s="60"/>
      <c r="D242" s="54"/>
      <c r="E242" s="54"/>
      <c r="F242" s="54"/>
      <c r="G242" s="54"/>
      <c r="H242" s="54"/>
      <c r="I242" s="54"/>
      <c r="J242" s="54"/>
      <c r="K242" s="54"/>
    </row>
    <row r="243" spans="3:11" s="3" customFormat="1" x14ac:dyDescent="0.2">
      <c r="C243" s="60"/>
      <c r="D243" s="54"/>
      <c r="E243" s="54"/>
      <c r="F243" s="54"/>
      <c r="G243" s="54"/>
      <c r="H243" s="54"/>
      <c r="I243" s="54"/>
      <c r="J243" s="54"/>
      <c r="K243" s="54"/>
    </row>
    <row r="244" spans="3:11" s="3" customFormat="1" x14ac:dyDescent="0.2">
      <c r="C244" s="60"/>
      <c r="D244" s="54"/>
      <c r="E244" s="54"/>
      <c r="F244" s="54"/>
      <c r="G244" s="54"/>
      <c r="H244" s="54"/>
      <c r="I244" s="54"/>
      <c r="J244" s="54"/>
      <c r="K244" s="54"/>
    </row>
    <row r="245" spans="3:11" s="3" customFormat="1" x14ac:dyDescent="0.2">
      <c r="C245" s="60"/>
      <c r="D245" s="54"/>
      <c r="E245" s="54"/>
      <c r="F245" s="54"/>
      <c r="G245" s="54"/>
      <c r="H245" s="54"/>
      <c r="I245" s="54"/>
      <c r="J245" s="54"/>
      <c r="K245" s="54"/>
    </row>
    <row r="246" spans="3:11" s="3" customFormat="1" x14ac:dyDescent="0.2">
      <c r="C246" s="60"/>
      <c r="D246" s="54"/>
      <c r="E246" s="54"/>
      <c r="F246" s="54"/>
      <c r="G246" s="54"/>
      <c r="H246" s="54"/>
      <c r="I246" s="54"/>
      <c r="J246" s="54"/>
      <c r="K246" s="54"/>
    </row>
    <row r="247" spans="3:11" s="3" customFormat="1" x14ac:dyDescent="0.2">
      <c r="C247" s="60"/>
      <c r="D247" s="54"/>
      <c r="E247" s="54"/>
      <c r="F247" s="54"/>
      <c r="G247" s="54"/>
      <c r="H247" s="54"/>
      <c r="I247" s="54"/>
      <c r="J247" s="54"/>
      <c r="K247" s="54"/>
    </row>
    <row r="248" spans="3:11" s="3" customFormat="1" x14ac:dyDescent="0.2">
      <c r="C248" s="60"/>
      <c r="D248" s="54"/>
      <c r="E248" s="54"/>
      <c r="F248" s="54"/>
      <c r="G248" s="54"/>
      <c r="H248" s="54"/>
      <c r="I248" s="54"/>
      <c r="J248" s="54"/>
      <c r="K248" s="54"/>
    </row>
    <row r="249" spans="3:11" s="3" customFormat="1" x14ac:dyDescent="0.2">
      <c r="C249" s="60"/>
      <c r="D249" s="54"/>
      <c r="E249" s="54"/>
      <c r="F249" s="54"/>
      <c r="G249" s="54"/>
      <c r="H249" s="54"/>
      <c r="I249" s="54"/>
      <c r="J249" s="54"/>
      <c r="K249" s="54"/>
    </row>
    <row r="250" spans="3:11" s="3" customFormat="1" x14ac:dyDescent="0.2">
      <c r="C250" s="60"/>
      <c r="D250" s="54"/>
      <c r="E250" s="54"/>
      <c r="F250" s="54"/>
      <c r="G250" s="54"/>
      <c r="H250" s="54"/>
      <c r="I250" s="54"/>
      <c r="J250" s="54"/>
      <c r="K250" s="54"/>
    </row>
    <row r="251" spans="3:11" s="3" customFormat="1" x14ac:dyDescent="0.2">
      <c r="C251" s="60"/>
      <c r="D251" s="54"/>
      <c r="E251" s="54"/>
      <c r="F251" s="54"/>
      <c r="G251" s="54"/>
      <c r="H251" s="54"/>
      <c r="I251" s="54"/>
      <c r="J251" s="54"/>
      <c r="K251" s="54"/>
    </row>
    <row r="252" spans="3:11" s="3" customFormat="1" x14ac:dyDescent="0.2">
      <c r="C252" s="60"/>
      <c r="D252" s="54"/>
      <c r="E252" s="54"/>
      <c r="F252" s="54"/>
      <c r="G252" s="54"/>
      <c r="H252" s="54"/>
      <c r="I252" s="54"/>
      <c r="J252" s="54"/>
      <c r="K252" s="54"/>
    </row>
    <row r="253" spans="3:11" s="3" customFormat="1" x14ac:dyDescent="0.2">
      <c r="C253" s="60"/>
      <c r="D253" s="54"/>
      <c r="E253" s="54"/>
      <c r="F253" s="54"/>
      <c r="G253" s="54"/>
      <c r="H253" s="54"/>
      <c r="I253" s="54"/>
      <c r="J253" s="54"/>
      <c r="K253" s="54"/>
    </row>
    <row r="254" spans="3:11" s="3" customFormat="1" x14ac:dyDescent="0.2">
      <c r="C254" s="60"/>
      <c r="D254" s="54"/>
      <c r="E254" s="54"/>
      <c r="F254" s="54"/>
      <c r="G254" s="54"/>
      <c r="H254" s="54"/>
      <c r="I254" s="54"/>
      <c r="J254" s="54"/>
      <c r="K254" s="54"/>
    </row>
    <row r="255" spans="3:11" s="3" customFormat="1" x14ac:dyDescent="0.2">
      <c r="C255" s="60"/>
      <c r="D255" s="54"/>
      <c r="E255" s="54"/>
      <c r="F255" s="54"/>
      <c r="G255" s="54"/>
      <c r="H255" s="54"/>
      <c r="I255" s="54"/>
      <c r="J255" s="54"/>
      <c r="K255" s="54"/>
    </row>
    <row r="256" spans="3:11" s="3" customFormat="1" x14ac:dyDescent="0.2">
      <c r="C256" s="60"/>
      <c r="D256" s="54"/>
      <c r="E256" s="54"/>
      <c r="F256" s="54"/>
      <c r="G256" s="54"/>
      <c r="H256" s="54"/>
      <c r="I256" s="54"/>
      <c r="J256" s="54"/>
      <c r="K256" s="54"/>
    </row>
    <row r="257" spans="3:11" s="3" customFormat="1" x14ac:dyDescent="0.2">
      <c r="C257" s="60"/>
      <c r="D257" s="54"/>
      <c r="E257" s="54"/>
      <c r="F257" s="54"/>
      <c r="G257" s="54"/>
      <c r="H257" s="54"/>
      <c r="I257" s="54"/>
      <c r="J257" s="54"/>
      <c r="K257" s="54"/>
    </row>
    <row r="258" spans="3:11" s="3" customFormat="1" x14ac:dyDescent="0.2">
      <c r="C258" s="60"/>
      <c r="D258" s="54"/>
      <c r="E258" s="54"/>
      <c r="F258" s="54"/>
      <c r="G258" s="54"/>
      <c r="H258" s="54"/>
      <c r="I258" s="54"/>
      <c r="J258" s="54"/>
      <c r="K258" s="54"/>
    </row>
    <row r="259" spans="3:11" s="3" customFormat="1" x14ac:dyDescent="0.2">
      <c r="C259" s="60"/>
      <c r="D259" s="54"/>
      <c r="E259" s="54"/>
      <c r="F259" s="54"/>
      <c r="G259" s="54"/>
      <c r="H259" s="54"/>
      <c r="I259" s="54"/>
      <c r="J259" s="54"/>
      <c r="K259" s="54"/>
    </row>
    <row r="260" spans="3:11" s="3" customFormat="1" x14ac:dyDescent="0.2">
      <c r="C260" s="60"/>
      <c r="D260" s="54"/>
      <c r="E260" s="54"/>
      <c r="F260" s="54"/>
      <c r="G260" s="54"/>
      <c r="H260" s="54"/>
      <c r="I260" s="54"/>
      <c r="J260" s="54"/>
      <c r="K260" s="54"/>
    </row>
    <row r="261" spans="3:11" s="3" customFormat="1" x14ac:dyDescent="0.2">
      <c r="C261" s="60"/>
      <c r="D261" s="54"/>
      <c r="E261" s="54"/>
      <c r="F261" s="54"/>
      <c r="G261" s="54"/>
      <c r="H261" s="54"/>
      <c r="I261" s="54"/>
      <c r="J261" s="54"/>
      <c r="K261" s="54"/>
    </row>
    <row r="262" spans="3:11" s="3" customFormat="1" x14ac:dyDescent="0.2">
      <c r="C262" s="60"/>
      <c r="D262" s="54"/>
      <c r="E262" s="54"/>
      <c r="F262" s="54"/>
      <c r="G262" s="54"/>
      <c r="H262" s="54"/>
      <c r="I262" s="54"/>
      <c r="J262" s="54"/>
      <c r="K262" s="54"/>
    </row>
    <row r="263" spans="3:11" s="3" customFormat="1" x14ac:dyDescent="0.2">
      <c r="C263" s="60"/>
      <c r="D263" s="54"/>
      <c r="E263" s="54"/>
      <c r="F263" s="54"/>
      <c r="G263" s="54"/>
      <c r="H263" s="54"/>
      <c r="I263" s="54"/>
      <c r="J263" s="54"/>
      <c r="K263" s="54"/>
    </row>
    <row r="264" spans="3:11" s="3" customFormat="1" x14ac:dyDescent="0.2">
      <c r="C264" s="60"/>
      <c r="D264" s="54"/>
      <c r="E264" s="54"/>
      <c r="F264" s="54"/>
      <c r="G264" s="54"/>
      <c r="H264" s="54"/>
      <c r="I264" s="54"/>
      <c r="J264" s="54"/>
      <c r="K264" s="54"/>
    </row>
    <row r="265" spans="3:11" s="3" customFormat="1" x14ac:dyDescent="0.2">
      <c r="C265" s="60"/>
      <c r="D265" s="54"/>
      <c r="E265" s="54"/>
      <c r="F265" s="54"/>
      <c r="G265" s="54"/>
      <c r="H265" s="54"/>
      <c r="I265" s="54"/>
      <c r="J265" s="54"/>
      <c r="K265" s="54"/>
    </row>
    <row r="266" spans="3:11" s="3" customFormat="1" x14ac:dyDescent="0.2">
      <c r="C266" s="60"/>
      <c r="D266" s="54"/>
      <c r="E266" s="54"/>
      <c r="F266" s="54"/>
      <c r="G266" s="54"/>
      <c r="H266" s="54"/>
      <c r="I266" s="54"/>
      <c r="J266" s="54"/>
      <c r="K266" s="54"/>
    </row>
    <row r="267" spans="3:11" s="3" customFormat="1" x14ac:dyDescent="0.2">
      <c r="C267" s="60"/>
      <c r="D267" s="54"/>
      <c r="E267" s="54"/>
      <c r="F267" s="54"/>
      <c r="G267" s="54"/>
      <c r="H267" s="54"/>
      <c r="I267" s="54"/>
      <c r="J267" s="54"/>
      <c r="K267" s="54"/>
    </row>
    <row r="268" spans="3:11" s="3" customFormat="1" x14ac:dyDescent="0.2">
      <c r="C268" s="60"/>
      <c r="D268" s="54"/>
      <c r="E268" s="54"/>
      <c r="F268" s="54"/>
      <c r="G268" s="54"/>
      <c r="H268" s="54"/>
      <c r="I268" s="54"/>
      <c r="J268" s="54"/>
      <c r="K268" s="54"/>
    </row>
    <row r="269" spans="3:11" s="3" customFormat="1" x14ac:dyDescent="0.2">
      <c r="C269" s="60"/>
      <c r="D269" s="54"/>
      <c r="E269" s="54"/>
      <c r="F269" s="54"/>
      <c r="G269" s="54"/>
      <c r="H269" s="54"/>
      <c r="I269" s="54"/>
      <c r="J269" s="54"/>
      <c r="K269" s="54"/>
    </row>
    <row r="270" spans="3:11" s="3" customFormat="1" x14ac:dyDescent="0.2">
      <c r="C270" s="60"/>
      <c r="D270" s="54"/>
      <c r="E270" s="54"/>
      <c r="F270" s="54"/>
      <c r="G270" s="54"/>
      <c r="H270" s="54"/>
      <c r="I270" s="54"/>
      <c r="J270" s="54"/>
      <c r="K270" s="54"/>
    </row>
    <row r="271" spans="3:11" s="3" customFormat="1" x14ac:dyDescent="0.2">
      <c r="C271" s="60"/>
      <c r="D271" s="54"/>
      <c r="E271" s="54"/>
      <c r="F271" s="54"/>
      <c r="G271" s="54"/>
      <c r="H271" s="54"/>
      <c r="I271" s="54"/>
      <c r="J271" s="54"/>
      <c r="K271" s="54"/>
    </row>
    <row r="272" spans="3:11" s="3" customFormat="1" x14ac:dyDescent="0.2">
      <c r="C272" s="60"/>
      <c r="D272" s="54"/>
      <c r="E272" s="54"/>
      <c r="F272" s="54"/>
      <c r="G272" s="54"/>
      <c r="H272" s="54"/>
      <c r="I272" s="54"/>
      <c r="J272" s="54"/>
      <c r="K272" s="54"/>
    </row>
    <row r="273" spans="3:11" s="3" customFormat="1" x14ac:dyDescent="0.2">
      <c r="C273" s="60"/>
      <c r="D273" s="54"/>
      <c r="E273" s="54"/>
      <c r="F273" s="54"/>
      <c r="G273" s="54"/>
      <c r="H273" s="54"/>
      <c r="I273" s="54"/>
      <c r="J273" s="54"/>
      <c r="K273" s="54"/>
    </row>
    <row r="274" spans="3:11" s="3" customFormat="1" x14ac:dyDescent="0.2">
      <c r="C274" s="60"/>
      <c r="D274" s="54"/>
      <c r="E274" s="54"/>
      <c r="F274" s="54"/>
      <c r="G274" s="54"/>
      <c r="H274" s="54"/>
      <c r="I274" s="54"/>
      <c r="J274" s="54"/>
      <c r="K274" s="54"/>
    </row>
    <row r="275" spans="3:11" s="3" customFormat="1" x14ac:dyDescent="0.2">
      <c r="C275" s="60"/>
      <c r="D275" s="54"/>
      <c r="E275" s="54"/>
      <c r="F275" s="54"/>
      <c r="G275" s="54"/>
      <c r="H275" s="54"/>
      <c r="I275" s="54"/>
      <c r="J275" s="54"/>
      <c r="K275" s="54"/>
    </row>
    <row r="276" spans="3:11" s="3" customFormat="1" x14ac:dyDescent="0.2">
      <c r="C276" s="60"/>
      <c r="D276" s="54"/>
      <c r="E276" s="54"/>
      <c r="F276" s="54"/>
      <c r="G276" s="54"/>
      <c r="H276" s="54"/>
      <c r="I276" s="54"/>
      <c r="J276" s="54"/>
      <c r="K276" s="54"/>
    </row>
    <row r="277" spans="3:11" s="3" customFormat="1" x14ac:dyDescent="0.2">
      <c r="C277" s="60"/>
      <c r="D277" s="54"/>
      <c r="E277" s="54"/>
      <c r="F277" s="54"/>
      <c r="G277" s="54"/>
      <c r="H277" s="54"/>
      <c r="I277" s="54"/>
      <c r="J277" s="54"/>
      <c r="K277" s="54"/>
    </row>
    <row r="278" spans="3:11" s="3" customFormat="1" x14ac:dyDescent="0.2">
      <c r="C278" s="60"/>
      <c r="D278" s="54"/>
      <c r="E278" s="54"/>
      <c r="F278" s="54"/>
      <c r="G278" s="54"/>
      <c r="H278" s="54"/>
      <c r="I278" s="54"/>
      <c r="J278" s="54"/>
      <c r="K278" s="54"/>
    </row>
    <row r="279" spans="3:11" s="3" customFormat="1" x14ac:dyDescent="0.2">
      <c r="C279" s="60"/>
      <c r="D279" s="54"/>
      <c r="E279" s="54"/>
      <c r="F279" s="54"/>
      <c r="G279" s="54"/>
      <c r="H279" s="54"/>
      <c r="I279" s="54"/>
      <c r="J279" s="54"/>
      <c r="K279" s="54"/>
    </row>
    <row r="280" spans="3:11" s="3" customFormat="1" x14ac:dyDescent="0.2">
      <c r="C280" s="60"/>
      <c r="D280" s="54"/>
      <c r="E280" s="54"/>
      <c r="F280" s="54"/>
      <c r="G280" s="54"/>
      <c r="H280" s="54"/>
      <c r="I280" s="54"/>
      <c r="J280" s="54"/>
      <c r="K280" s="54"/>
    </row>
    <row r="281" spans="3:11" s="3" customFormat="1" x14ac:dyDescent="0.2">
      <c r="C281" s="60"/>
      <c r="D281" s="54"/>
      <c r="E281" s="54"/>
      <c r="F281" s="54"/>
      <c r="G281" s="54"/>
      <c r="H281" s="54"/>
      <c r="I281" s="54"/>
      <c r="J281" s="54"/>
      <c r="K281" s="54"/>
    </row>
    <row r="282" spans="3:11" s="3" customFormat="1" x14ac:dyDescent="0.2">
      <c r="C282" s="60"/>
      <c r="D282" s="54"/>
      <c r="E282" s="54"/>
      <c r="F282" s="54"/>
      <c r="G282" s="54"/>
      <c r="H282" s="54"/>
      <c r="I282" s="54"/>
      <c r="J282" s="54"/>
      <c r="K282" s="54"/>
    </row>
    <row r="283" spans="3:11" s="3" customFormat="1" x14ac:dyDescent="0.2">
      <c r="C283" s="60"/>
      <c r="D283" s="54"/>
      <c r="E283" s="54"/>
      <c r="F283" s="54"/>
      <c r="G283" s="54"/>
      <c r="H283" s="54"/>
      <c r="I283" s="54"/>
      <c r="J283" s="54"/>
      <c r="K283" s="54"/>
    </row>
    <row r="284" spans="3:11" s="3" customFormat="1" x14ac:dyDescent="0.2">
      <c r="C284" s="60"/>
      <c r="D284" s="54"/>
      <c r="E284" s="54"/>
      <c r="F284" s="54"/>
      <c r="G284" s="54"/>
      <c r="H284" s="54"/>
      <c r="I284" s="54"/>
      <c r="J284" s="54"/>
      <c r="K284" s="54"/>
    </row>
    <row r="285" spans="3:11" s="3" customFormat="1" x14ac:dyDescent="0.2">
      <c r="C285" s="60"/>
      <c r="D285" s="54"/>
      <c r="E285" s="54"/>
      <c r="F285" s="54"/>
      <c r="G285" s="54"/>
      <c r="H285" s="54"/>
      <c r="I285" s="54"/>
      <c r="J285" s="54"/>
      <c r="K285" s="54"/>
    </row>
    <row r="286" spans="3:11" s="3" customFormat="1" x14ac:dyDescent="0.2">
      <c r="C286" s="60"/>
      <c r="D286" s="54"/>
      <c r="E286" s="54"/>
      <c r="F286" s="54"/>
      <c r="G286" s="54"/>
      <c r="H286" s="54"/>
      <c r="I286" s="54"/>
      <c r="J286" s="54"/>
      <c r="K286" s="54"/>
    </row>
    <row r="287" spans="3:11" s="3" customFormat="1" x14ac:dyDescent="0.2">
      <c r="C287" s="60"/>
      <c r="D287" s="54"/>
      <c r="E287" s="54"/>
      <c r="F287" s="54"/>
      <c r="G287" s="54"/>
      <c r="H287" s="54"/>
      <c r="I287" s="54"/>
      <c r="J287" s="54"/>
      <c r="K287" s="54"/>
    </row>
    <row r="288" spans="3:11" s="3" customFormat="1" x14ac:dyDescent="0.2">
      <c r="C288" s="60"/>
      <c r="D288" s="54"/>
      <c r="E288" s="54"/>
      <c r="F288" s="54"/>
      <c r="G288" s="54"/>
      <c r="H288" s="54"/>
      <c r="I288" s="54"/>
      <c r="J288" s="54"/>
      <c r="K288" s="54"/>
    </row>
    <row r="289" spans="3:11" s="3" customFormat="1" x14ac:dyDescent="0.2">
      <c r="C289" s="60"/>
      <c r="D289" s="54"/>
      <c r="E289" s="54"/>
      <c r="F289" s="54"/>
      <c r="G289" s="54"/>
      <c r="H289" s="54"/>
      <c r="I289" s="54"/>
      <c r="J289" s="54"/>
      <c r="K289" s="54"/>
    </row>
    <row r="290" spans="3:11" s="3" customFormat="1" x14ac:dyDescent="0.2">
      <c r="C290" s="60"/>
      <c r="D290" s="54"/>
      <c r="E290" s="54"/>
      <c r="F290" s="54"/>
      <c r="G290" s="54"/>
      <c r="H290" s="54"/>
      <c r="I290" s="54"/>
      <c r="J290" s="54"/>
      <c r="K290" s="54"/>
    </row>
    <row r="291" spans="3:11" s="3" customFormat="1" x14ac:dyDescent="0.2">
      <c r="C291" s="60"/>
      <c r="D291" s="54"/>
      <c r="E291" s="54"/>
      <c r="F291" s="54"/>
      <c r="G291" s="54"/>
      <c r="H291" s="54"/>
      <c r="I291" s="54"/>
      <c r="J291" s="54"/>
      <c r="K291" s="54"/>
    </row>
    <row r="292" spans="3:11" s="3" customFormat="1" x14ac:dyDescent="0.2">
      <c r="C292" s="60"/>
      <c r="D292" s="54"/>
      <c r="E292" s="54"/>
      <c r="F292" s="54"/>
      <c r="G292" s="54"/>
      <c r="H292" s="54"/>
      <c r="I292" s="54"/>
      <c r="J292" s="54"/>
      <c r="K292" s="54"/>
    </row>
    <row r="293" spans="3:11" s="3" customFormat="1" x14ac:dyDescent="0.2">
      <c r="C293" s="60"/>
      <c r="D293" s="54"/>
      <c r="E293" s="54"/>
      <c r="F293" s="54"/>
      <c r="G293" s="54"/>
      <c r="H293" s="54"/>
      <c r="I293" s="54"/>
      <c r="J293" s="54"/>
      <c r="K293" s="54"/>
    </row>
    <row r="294" spans="3:11" s="3" customFormat="1" x14ac:dyDescent="0.2">
      <c r="C294" s="60"/>
      <c r="D294" s="54"/>
      <c r="E294" s="54"/>
      <c r="F294" s="54"/>
      <c r="G294" s="54"/>
      <c r="H294" s="54"/>
      <c r="I294" s="54"/>
      <c r="J294" s="54"/>
      <c r="K294" s="54"/>
    </row>
    <row r="295" spans="3:11" s="3" customFormat="1" x14ac:dyDescent="0.2">
      <c r="C295" s="60"/>
      <c r="D295" s="54"/>
      <c r="E295" s="54"/>
      <c r="F295" s="54"/>
      <c r="G295" s="54"/>
      <c r="H295" s="54"/>
      <c r="I295" s="54"/>
      <c r="J295" s="54"/>
      <c r="K295" s="54"/>
    </row>
    <row r="296" spans="3:11" s="3" customFormat="1" x14ac:dyDescent="0.2">
      <c r="C296" s="60"/>
      <c r="D296" s="54"/>
      <c r="E296" s="54"/>
      <c r="F296" s="54"/>
      <c r="G296" s="54"/>
      <c r="H296" s="54"/>
      <c r="I296" s="54"/>
      <c r="J296" s="54"/>
      <c r="K296" s="54"/>
    </row>
    <row r="297" spans="3:11" s="3" customFormat="1" x14ac:dyDescent="0.2">
      <c r="C297" s="60"/>
      <c r="D297" s="54"/>
      <c r="E297" s="54"/>
      <c r="F297" s="54"/>
      <c r="G297" s="54"/>
      <c r="H297" s="54"/>
      <c r="I297" s="54"/>
      <c r="J297" s="54"/>
      <c r="K297" s="54"/>
    </row>
    <row r="298" spans="3:11" s="3" customFormat="1" x14ac:dyDescent="0.2">
      <c r="C298" s="60"/>
      <c r="D298" s="54"/>
      <c r="E298" s="54"/>
      <c r="F298" s="54"/>
      <c r="G298" s="54"/>
      <c r="H298" s="54"/>
      <c r="I298" s="54"/>
      <c r="J298" s="54"/>
      <c r="K298" s="54"/>
    </row>
    <row r="299" spans="3:11" x14ac:dyDescent="0.2">
      <c r="D299" s="54"/>
      <c r="E299" s="54"/>
      <c r="F299" s="54"/>
      <c r="G299" s="54"/>
      <c r="H299" s="54"/>
      <c r="I299" s="24"/>
      <c r="J299" s="24"/>
      <c r="K299" s="24"/>
    </row>
    <row r="300" spans="3:11" x14ac:dyDescent="0.2">
      <c r="D300" s="54"/>
      <c r="E300" s="54"/>
      <c r="F300" s="54"/>
      <c r="G300" s="54"/>
      <c r="H300" s="54"/>
      <c r="I300" s="24"/>
      <c r="J300" s="24"/>
      <c r="K300" s="24"/>
    </row>
    <row r="301" spans="3:11" x14ac:dyDescent="0.2">
      <c r="D301" s="54"/>
      <c r="E301" s="54"/>
      <c r="F301" s="54"/>
      <c r="G301" s="54"/>
      <c r="H301" s="54"/>
      <c r="I301" s="24"/>
      <c r="J301" s="24"/>
      <c r="K301" s="24"/>
    </row>
    <row r="302" spans="3:11" x14ac:dyDescent="0.2">
      <c r="D302" s="54"/>
      <c r="E302" s="54"/>
      <c r="F302" s="54"/>
      <c r="G302" s="54"/>
      <c r="H302" s="54"/>
      <c r="I302" s="24"/>
      <c r="J302" s="24"/>
      <c r="K302" s="24"/>
    </row>
    <row r="303" spans="3:11" x14ac:dyDescent="0.2">
      <c r="D303" s="54"/>
      <c r="E303" s="54"/>
      <c r="F303" s="54"/>
      <c r="G303" s="54"/>
      <c r="H303" s="54"/>
      <c r="I303" s="24"/>
      <c r="J303" s="24"/>
      <c r="K303" s="24"/>
    </row>
    <row r="304" spans="3:11" x14ac:dyDescent="0.2">
      <c r="D304" s="54"/>
      <c r="E304" s="54"/>
      <c r="F304" s="54"/>
      <c r="G304" s="54"/>
      <c r="H304" s="54"/>
      <c r="I304" s="24"/>
      <c r="J304" s="24"/>
      <c r="K304" s="24"/>
    </row>
    <row r="305" spans="4:11" x14ac:dyDescent="0.2">
      <c r="D305" s="54"/>
      <c r="E305" s="54"/>
      <c r="F305" s="54"/>
      <c r="G305" s="54"/>
      <c r="H305" s="54"/>
      <c r="I305" s="24"/>
      <c r="J305" s="24"/>
      <c r="K305" s="24"/>
    </row>
    <row r="306" spans="4:11" x14ac:dyDescent="0.2">
      <c r="D306" s="54"/>
      <c r="E306" s="54"/>
      <c r="F306" s="54"/>
      <c r="G306" s="54"/>
      <c r="H306" s="54"/>
      <c r="I306" s="24"/>
      <c r="J306" s="24"/>
      <c r="K306" s="24"/>
    </row>
    <row r="307" spans="4:11" x14ac:dyDescent="0.2">
      <c r="D307" s="54"/>
      <c r="E307" s="54"/>
      <c r="F307" s="54"/>
      <c r="G307" s="54"/>
      <c r="H307" s="54"/>
      <c r="I307" s="24"/>
      <c r="J307" s="24"/>
      <c r="K307" s="24"/>
    </row>
    <row r="308" spans="4:11" x14ac:dyDescent="0.2">
      <c r="D308" s="54"/>
      <c r="E308" s="54"/>
      <c r="F308" s="54"/>
      <c r="G308" s="54"/>
      <c r="H308" s="54"/>
      <c r="I308" s="24"/>
      <c r="J308" s="24"/>
      <c r="K308" s="24"/>
    </row>
    <row r="309" spans="4:11" x14ac:dyDescent="0.2">
      <c r="D309" s="54"/>
      <c r="E309" s="54"/>
      <c r="F309" s="54"/>
      <c r="G309" s="54"/>
      <c r="H309" s="54"/>
      <c r="I309" s="24"/>
      <c r="J309" s="24"/>
      <c r="K309" s="24"/>
    </row>
    <row r="310" spans="4:11" x14ac:dyDescent="0.2">
      <c r="D310" s="54"/>
      <c r="E310" s="54"/>
      <c r="F310" s="54"/>
      <c r="G310" s="54"/>
      <c r="H310" s="54"/>
      <c r="I310" s="24"/>
      <c r="J310" s="24"/>
      <c r="K310" s="24"/>
    </row>
    <row r="311" spans="4:11" x14ac:dyDescent="0.2">
      <c r="D311" s="54"/>
      <c r="E311" s="54"/>
      <c r="F311" s="54"/>
      <c r="G311" s="54"/>
      <c r="H311" s="54"/>
      <c r="I311" s="24"/>
      <c r="J311" s="24"/>
      <c r="K311" s="24"/>
    </row>
    <row r="312" spans="4:11" x14ac:dyDescent="0.2">
      <c r="D312" s="54"/>
      <c r="E312" s="54"/>
      <c r="F312" s="54"/>
      <c r="G312" s="54"/>
      <c r="H312" s="54"/>
      <c r="I312" s="24"/>
      <c r="J312" s="24"/>
      <c r="K312" s="24"/>
    </row>
    <row r="313" spans="4:11" x14ac:dyDescent="0.2">
      <c r="D313" s="54"/>
      <c r="E313" s="54"/>
      <c r="F313" s="54"/>
      <c r="G313" s="54"/>
      <c r="H313" s="54"/>
      <c r="I313" s="24"/>
      <c r="J313" s="24"/>
      <c r="K313" s="24"/>
    </row>
    <row r="314" spans="4:11" x14ac:dyDescent="0.2">
      <c r="D314" s="54"/>
      <c r="E314" s="54"/>
      <c r="F314" s="54"/>
      <c r="G314" s="54"/>
      <c r="H314" s="54"/>
      <c r="I314" s="24"/>
      <c r="J314" s="24"/>
      <c r="K314" s="24"/>
    </row>
    <row r="315" spans="4:11" x14ac:dyDescent="0.2">
      <c r="D315" s="54"/>
      <c r="E315" s="54"/>
      <c r="F315" s="54"/>
      <c r="G315" s="54"/>
      <c r="H315" s="54"/>
      <c r="I315" s="24"/>
      <c r="J315" s="24"/>
      <c r="K315" s="24"/>
    </row>
    <row r="316" spans="4:11" x14ac:dyDescent="0.2">
      <c r="D316" s="54"/>
      <c r="E316" s="54"/>
      <c r="F316" s="54"/>
      <c r="G316" s="54"/>
      <c r="H316" s="54"/>
      <c r="I316" s="24"/>
      <c r="J316" s="24"/>
      <c r="K316" s="24"/>
    </row>
    <row r="317" spans="4:11" x14ac:dyDescent="0.2">
      <c r="D317" s="54"/>
      <c r="E317" s="54"/>
      <c r="F317" s="54"/>
      <c r="G317" s="54"/>
      <c r="H317" s="54"/>
      <c r="I317" s="24"/>
      <c r="J317" s="24"/>
      <c r="K317" s="24"/>
    </row>
    <row r="318" spans="4:11" x14ac:dyDescent="0.2">
      <c r="D318" s="54"/>
      <c r="E318" s="54"/>
      <c r="F318" s="54"/>
      <c r="G318" s="54"/>
      <c r="H318" s="54"/>
      <c r="I318" s="24"/>
      <c r="J318" s="24"/>
      <c r="K318" s="24"/>
    </row>
    <row r="319" spans="4:11" x14ac:dyDescent="0.2">
      <c r="D319" s="54"/>
      <c r="E319" s="54"/>
      <c r="F319" s="54"/>
      <c r="G319" s="54"/>
      <c r="H319" s="54"/>
      <c r="I319" s="24"/>
      <c r="J319" s="24"/>
      <c r="K319" s="24"/>
    </row>
    <row r="320" spans="4:11" x14ac:dyDescent="0.2">
      <c r="D320" s="54"/>
      <c r="E320" s="54"/>
      <c r="F320" s="54"/>
      <c r="G320" s="54"/>
      <c r="H320" s="54"/>
      <c r="I320" s="24"/>
      <c r="J320" s="24"/>
      <c r="K320" s="24"/>
    </row>
    <row r="321" spans="4:11" x14ac:dyDescent="0.2">
      <c r="D321" s="54"/>
      <c r="E321" s="54"/>
      <c r="F321" s="54"/>
      <c r="G321" s="54"/>
      <c r="H321" s="54"/>
      <c r="I321" s="24"/>
      <c r="J321" s="24"/>
      <c r="K321" s="24"/>
    </row>
    <row r="322" spans="4:11" x14ac:dyDescent="0.2">
      <c r="D322" s="54"/>
      <c r="E322" s="54"/>
      <c r="F322" s="54"/>
      <c r="G322" s="54"/>
      <c r="H322" s="54"/>
      <c r="I322" s="24"/>
      <c r="J322" s="24"/>
      <c r="K322" s="24"/>
    </row>
    <row r="323" spans="4:11" x14ac:dyDescent="0.2">
      <c r="D323" s="54"/>
      <c r="E323" s="54"/>
      <c r="F323" s="54"/>
      <c r="G323" s="54"/>
      <c r="H323" s="54"/>
      <c r="I323" s="24"/>
      <c r="J323" s="24"/>
      <c r="K323" s="24"/>
    </row>
    <row r="324" spans="4:11" x14ac:dyDescent="0.2">
      <c r="D324" s="54"/>
      <c r="E324" s="54"/>
      <c r="F324" s="54"/>
      <c r="G324" s="54"/>
      <c r="H324" s="54"/>
      <c r="I324" s="24"/>
      <c r="J324" s="24"/>
      <c r="K324" s="24"/>
    </row>
    <row r="325" spans="4:11" x14ac:dyDescent="0.2">
      <c r="D325" s="54"/>
      <c r="E325" s="54"/>
      <c r="F325" s="54"/>
      <c r="G325" s="54"/>
      <c r="H325" s="54"/>
      <c r="I325" s="24"/>
      <c r="J325" s="24"/>
      <c r="K325" s="24"/>
    </row>
    <row r="326" spans="4:11" x14ac:dyDescent="0.2">
      <c r="D326" s="54"/>
      <c r="E326" s="54"/>
      <c r="F326" s="54"/>
      <c r="G326" s="54"/>
      <c r="H326" s="54"/>
      <c r="I326" s="24"/>
      <c r="J326" s="24"/>
      <c r="K326" s="24"/>
    </row>
    <row r="327" spans="4:11" x14ac:dyDescent="0.2">
      <c r="D327" s="54"/>
      <c r="E327" s="54"/>
      <c r="F327" s="54"/>
      <c r="G327" s="54"/>
      <c r="H327" s="54"/>
      <c r="I327" s="24"/>
      <c r="J327" s="24"/>
      <c r="K327" s="24"/>
    </row>
    <row r="328" spans="4:11" x14ac:dyDescent="0.2">
      <c r="D328" s="54"/>
      <c r="E328" s="54"/>
      <c r="F328" s="54"/>
      <c r="G328" s="54"/>
      <c r="H328" s="54"/>
      <c r="I328" s="24"/>
      <c r="J328" s="24"/>
      <c r="K328" s="24"/>
    </row>
    <row r="329" spans="4:11" x14ac:dyDescent="0.2">
      <c r="D329" s="54"/>
      <c r="E329" s="54"/>
      <c r="F329" s="54"/>
      <c r="G329" s="54"/>
      <c r="H329" s="54"/>
      <c r="I329" s="24"/>
      <c r="J329" s="24"/>
      <c r="K329" s="24"/>
    </row>
    <row r="330" spans="4:11" x14ac:dyDescent="0.2">
      <c r="D330" s="54"/>
      <c r="E330" s="54"/>
      <c r="F330" s="54"/>
      <c r="G330" s="54"/>
      <c r="H330" s="54"/>
      <c r="I330" s="24"/>
      <c r="J330" s="24"/>
      <c r="K330" s="24"/>
    </row>
    <row r="331" spans="4:11" x14ac:dyDescent="0.2">
      <c r="D331" s="54"/>
      <c r="E331" s="54"/>
      <c r="F331" s="54"/>
      <c r="G331" s="54"/>
      <c r="H331" s="54"/>
      <c r="I331" s="24"/>
      <c r="J331" s="24"/>
      <c r="K331" s="24"/>
    </row>
    <row r="332" spans="4:11" x14ac:dyDescent="0.2">
      <c r="D332" s="54"/>
      <c r="E332" s="54"/>
      <c r="F332" s="54"/>
      <c r="G332" s="54"/>
      <c r="H332" s="54"/>
      <c r="I332" s="24"/>
      <c r="J332" s="24"/>
      <c r="K332" s="24"/>
    </row>
    <row r="333" spans="4:11" x14ac:dyDescent="0.2">
      <c r="D333" s="54"/>
      <c r="E333" s="54"/>
      <c r="F333" s="54"/>
      <c r="G333" s="54"/>
      <c r="H333" s="54"/>
      <c r="I333" s="24"/>
      <c r="J333" s="24"/>
      <c r="K333" s="24"/>
    </row>
    <row r="334" spans="4:11" x14ac:dyDescent="0.2">
      <c r="D334" s="54"/>
      <c r="E334" s="54"/>
      <c r="F334" s="54"/>
      <c r="G334" s="54"/>
      <c r="H334" s="54"/>
      <c r="I334" s="24"/>
      <c r="J334" s="24"/>
      <c r="K334" s="24"/>
    </row>
    <row r="335" spans="4:11" x14ac:dyDescent="0.2">
      <c r="D335" s="54"/>
      <c r="E335" s="54"/>
      <c r="F335" s="54"/>
      <c r="G335" s="54"/>
      <c r="H335" s="54"/>
      <c r="I335" s="24"/>
      <c r="J335" s="24"/>
      <c r="K335" s="24"/>
    </row>
    <row r="336" spans="4:11" x14ac:dyDescent="0.2">
      <c r="D336" s="54"/>
      <c r="E336" s="54"/>
      <c r="F336" s="54"/>
      <c r="G336" s="54"/>
      <c r="H336" s="54"/>
      <c r="I336" s="24"/>
      <c r="J336" s="24"/>
      <c r="K336" s="24"/>
    </row>
    <row r="337" spans="7:11" x14ac:dyDescent="0.2">
      <c r="G337" s="24"/>
      <c r="H337" s="24"/>
      <c r="I337" s="24"/>
      <c r="J337" s="24"/>
      <c r="K337" s="24"/>
    </row>
    <row r="338" spans="7:11" x14ac:dyDescent="0.2">
      <c r="G338" s="24"/>
      <c r="H338" s="24"/>
      <c r="I338" s="24"/>
      <c r="J338" s="24"/>
      <c r="K338" s="24"/>
    </row>
    <row r="339" spans="7:11" x14ac:dyDescent="0.2">
      <c r="G339" s="24"/>
      <c r="H339" s="24"/>
      <c r="I339" s="24"/>
      <c r="J339" s="24"/>
      <c r="K339" s="24"/>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E1" sqref="E1"/>
    </sheetView>
  </sheetViews>
  <sheetFormatPr baseColWidth="10" defaultRowHeight="12.75" x14ac:dyDescent="0.2"/>
  <cols>
    <col min="1" max="1" width="3.5703125" style="2" customWidth="1"/>
    <col min="2" max="2" width="85.2851562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ht="15" x14ac:dyDescent="0.2">
      <c r="B3" s="423" t="s">
        <v>570</v>
      </c>
      <c r="C3" s="2"/>
      <c r="D3" s="24"/>
      <c r="E3" s="24"/>
    </row>
    <row r="4" spans="2:5" x14ac:dyDescent="0.2">
      <c r="C4" s="2"/>
      <c r="D4" s="24"/>
      <c r="E4" s="24"/>
    </row>
    <row r="5" spans="2:5" x14ac:dyDescent="0.2">
      <c r="C5" s="2"/>
      <c r="D5" s="24"/>
      <c r="E5" s="24"/>
    </row>
    <row r="6" spans="2:5" x14ac:dyDescent="0.2">
      <c r="C6" s="358" t="s">
        <v>4</v>
      </c>
    </row>
    <row r="7" spans="2:5" ht="4.5" customHeight="1" x14ac:dyDescent="0.2">
      <c r="C7" s="24"/>
      <c r="D7" s="24"/>
    </row>
    <row r="8" spans="2:5" ht="5.25" customHeight="1" thickBot="1" x14ac:dyDescent="0.25">
      <c r="B8" s="4"/>
      <c r="C8" s="66"/>
    </row>
    <row r="9" spans="2:5" ht="5.25" customHeight="1" x14ac:dyDescent="0.2">
      <c r="B9" s="5"/>
      <c r="C9" s="67"/>
    </row>
    <row r="11" spans="2:5" ht="15" x14ac:dyDescent="0.25">
      <c r="B11" s="16" t="s">
        <v>177</v>
      </c>
      <c r="C11" s="76"/>
      <c r="D11" s="5"/>
    </row>
    <row r="12" spans="2:5" x14ac:dyDescent="0.2">
      <c r="B12" s="6"/>
      <c r="C12" s="67"/>
    </row>
    <row r="13" spans="2:5" s="8" customFormat="1" ht="14.25" x14ac:dyDescent="0.2">
      <c r="B13" s="13" t="s">
        <v>5</v>
      </c>
      <c r="C13" s="59" t="s">
        <v>579</v>
      </c>
    </row>
    <row r="14" spans="2:5" x14ac:dyDescent="0.2">
      <c r="B14" s="3" t="s">
        <v>31</v>
      </c>
      <c r="C14" s="60">
        <f>SUM(C21,C31,C52,C66,C74,C82,C92,C153)</f>
        <v>69410.91</v>
      </c>
    </row>
    <row r="15" spans="2:5" x14ac:dyDescent="0.2">
      <c r="B15" s="3" t="s">
        <v>34</v>
      </c>
      <c r="C15" s="60">
        <f>SUM(C162,C173,C205)</f>
        <v>4536.2099999999991</v>
      </c>
    </row>
    <row r="16" spans="2:5" x14ac:dyDescent="0.2">
      <c r="B16" s="10" t="s">
        <v>6</v>
      </c>
      <c r="C16" s="61">
        <f>SUM(C14,C15)</f>
        <v>73947.12</v>
      </c>
    </row>
    <row r="19" spans="2:4" s="3" customFormat="1" x14ac:dyDescent="0.2">
      <c r="B19" s="15" t="s">
        <v>43</v>
      </c>
      <c r="C19" s="73"/>
    </row>
    <row r="20" spans="2:4" s="3" customFormat="1" ht="14.25" x14ac:dyDescent="0.2">
      <c r="B20" s="41"/>
      <c r="C20" s="516" t="s">
        <v>580</v>
      </c>
    </row>
    <row r="21" spans="2:4" s="3" customFormat="1" x14ac:dyDescent="0.2">
      <c r="C21" s="61">
        <f>SUM(C23:C26)</f>
        <v>9425.1200000000008</v>
      </c>
    </row>
    <row r="22" spans="2:4" s="3" customFormat="1" x14ac:dyDescent="0.2">
      <c r="C22" s="60"/>
      <c r="D22" s="54"/>
    </row>
    <row r="23" spans="2:4" s="3" customFormat="1" x14ac:dyDescent="0.2">
      <c r="B23" s="3" t="s">
        <v>544</v>
      </c>
      <c r="C23" s="298">
        <v>650</v>
      </c>
      <c r="D23" s="54"/>
    </row>
    <row r="24" spans="2:4" s="3" customFormat="1" x14ac:dyDescent="0.2">
      <c r="B24" s="3" t="s">
        <v>37</v>
      </c>
      <c r="C24" s="298">
        <v>762.99</v>
      </c>
      <c r="D24" s="54"/>
    </row>
    <row r="25" spans="2:4" s="3" customFormat="1" x14ac:dyDescent="0.2">
      <c r="B25" s="3" t="s">
        <v>38</v>
      </c>
      <c r="C25" s="298">
        <v>0</v>
      </c>
      <c r="D25" s="54"/>
    </row>
    <row r="26" spans="2:4" s="3" customFormat="1" x14ac:dyDescent="0.2">
      <c r="B26" s="3" t="s">
        <v>39</v>
      </c>
      <c r="C26" s="298">
        <v>8012.13</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ht="14.25" x14ac:dyDescent="0.2">
      <c r="C30" s="516" t="s">
        <v>580</v>
      </c>
      <c r="D30" s="54"/>
    </row>
    <row r="31" spans="2:4" s="3" customFormat="1" x14ac:dyDescent="0.2">
      <c r="C31" s="61">
        <f>SUM(C33:C47)</f>
        <v>23974.400000000001</v>
      </c>
      <c r="D31" s="54"/>
    </row>
    <row r="32" spans="2:4" s="3" customFormat="1" x14ac:dyDescent="0.2">
      <c r="C32" s="60"/>
      <c r="D32" s="54"/>
    </row>
    <row r="33" spans="2:4" s="3" customFormat="1" x14ac:dyDescent="0.2">
      <c r="B33" s="475" t="s">
        <v>543</v>
      </c>
      <c r="C33" s="492">
        <v>0</v>
      </c>
      <c r="D33" s="54"/>
    </row>
    <row r="34" spans="2:4" s="3" customFormat="1" x14ac:dyDescent="0.2">
      <c r="B34" s="3" t="s">
        <v>536</v>
      </c>
      <c r="C34" s="298">
        <v>4808</v>
      </c>
      <c r="D34" s="54"/>
    </row>
    <row r="35" spans="2:4" s="3" customFormat="1" x14ac:dyDescent="0.2">
      <c r="B35" s="455" t="s">
        <v>564</v>
      </c>
      <c r="C35" s="298">
        <v>1197</v>
      </c>
      <c r="D35" s="54"/>
    </row>
    <row r="36" spans="2:4" s="3" customFormat="1" x14ac:dyDescent="0.2">
      <c r="B36" s="3" t="s">
        <v>537</v>
      </c>
      <c r="C36" s="298">
        <v>529.22</v>
      </c>
      <c r="D36" s="54"/>
    </row>
    <row r="37" spans="2:4" s="3" customFormat="1" x14ac:dyDescent="0.2">
      <c r="B37" s="3" t="s">
        <v>532</v>
      </c>
      <c r="C37" s="298">
        <v>1700</v>
      </c>
      <c r="D37" s="54"/>
    </row>
    <row r="38" spans="2:4" s="3" customFormat="1" x14ac:dyDescent="0.2">
      <c r="B38" s="455" t="s">
        <v>530</v>
      </c>
      <c r="C38" s="467">
        <v>509.68</v>
      </c>
      <c r="D38" s="54"/>
    </row>
    <row r="39" spans="2:4" s="3" customFormat="1" x14ac:dyDescent="0.2">
      <c r="B39" s="3" t="s">
        <v>531</v>
      </c>
      <c r="C39" s="298">
        <v>1922</v>
      </c>
      <c r="D39" s="54"/>
    </row>
    <row r="40" spans="2:4" s="3" customFormat="1" x14ac:dyDescent="0.2">
      <c r="B40" s="3" t="s">
        <v>533</v>
      </c>
      <c r="C40" s="298">
        <v>434</v>
      </c>
      <c r="D40" s="54"/>
    </row>
    <row r="41" spans="2:4" s="3" customFormat="1" x14ac:dyDescent="0.2">
      <c r="B41" s="3" t="s">
        <v>557</v>
      </c>
      <c r="C41" s="298">
        <v>991</v>
      </c>
      <c r="D41" s="54"/>
    </row>
    <row r="42" spans="2:4" s="3" customFormat="1" x14ac:dyDescent="0.2">
      <c r="B42" s="455" t="s">
        <v>534</v>
      </c>
      <c r="C42" s="298">
        <v>1940</v>
      </c>
      <c r="D42" s="54"/>
    </row>
    <row r="43" spans="2:4" s="3" customFormat="1" x14ac:dyDescent="0.2">
      <c r="B43" s="475" t="s">
        <v>556</v>
      </c>
      <c r="C43" s="492">
        <v>0</v>
      </c>
      <c r="D43" s="54"/>
    </row>
    <row r="44" spans="2:4" s="3" customFormat="1" x14ac:dyDescent="0.2">
      <c r="B44" s="3" t="s">
        <v>535</v>
      </c>
      <c r="C44" s="298">
        <v>5963.5</v>
      </c>
      <c r="D44" s="54"/>
    </row>
    <row r="45" spans="2:4" s="3" customFormat="1" x14ac:dyDescent="0.2">
      <c r="B45" s="3" t="s">
        <v>40</v>
      </c>
      <c r="C45" s="298">
        <v>80</v>
      </c>
      <c r="D45" s="54"/>
    </row>
    <row r="46" spans="2:4" s="3" customFormat="1" x14ac:dyDescent="0.2">
      <c r="B46" s="3" t="s">
        <v>41</v>
      </c>
      <c r="C46" s="298">
        <v>1400</v>
      </c>
      <c r="D46" s="54"/>
    </row>
    <row r="47" spans="2:4" s="3" customFormat="1" x14ac:dyDescent="0.2">
      <c r="B47" s="3" t="s">
        <v>42</v>
      </c>
      <c r="C47" s="298">
        <v>2500</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ht="14.25" x14ac:dyDescent="0.2">
      <c r="C51" s="516" t="s">
        <v>580</v>
      </c>
      <c r="D51" s="54"/>
    </row>
    <row r="52" spans="2:4" s="3" customFormat="1" x14ac:dyDescent="0.2">
      <c r="C52" s="61">
        <f>SUM(C54:C60)</f>
        <v>6216.6</v>
      </c>
      <c r="D52" s="54"/>
    </row>
    <row r="53" spans="2:4" s="3" customFormat="1" x14ac:dyDescent="0.2">
      <c r="C53" s="60"/>
      <c r="D53" s="54"/>
    </row>
    <row r="54" spans="2:4" s="3" customFormat="1" x14ac:dyDescent="0.2">
      <c r="B54" s="37" t="s">
        <v>538</v>
      </c>
      <c r="C54" s="298">
        <v>14.6</v>
      </c>
      <c r="D54" s="54"/>
    </row>
    <row r="55" spans="2:4" s="3" customFormat="1" x14ac:dyDescent="0.2">
      <c r="B55" s="37" t="s">
        <v>46</v>
      </c>
      <c r="C55" s="298">
        <v>412</v>
      </c>
      <c r="D55" s="54"/>
    </row>
    <row r="56" spans="2:4" s="3" customFormat="1" x14ac:dyDescent="0.2">
      <c r="B56" s="37" t="s">
        <v>47</v>
      </c>
      <c r="C56" s="298">
        <v>700</v>
      </c>
      <c r="D56" s="54"/>
    </row>
    <row r="57" spans="2:4" s="3" customFormat="1" x14ac:dyDescent="0.2">
      <c r="B57" s="37" t="s">
        <v>48</v>
      </c>
      <c r="C57" s="298">
        <v>2374</v>
      </c>
      <c r="D57" s="54"/>
    </row>
    <row r="58" spans="2:4" s="3" customFormat="1" x14ac:dyDescent="0.2">
      <c r="B58" s="37" t="s">
        <v>49</v>
      </c>
      <c r="C58" s="298">
        <v>2000</v>
      </c>
      <c r="D58" s="54"/>
    </row>
    <row r="59" spans="2:4" s="3" customFormat="1" x14ac:dyDescent="0.2">
      <c r="B59" s="37" t="s">
        <v>50</v>
      </c>
      <c r="C59" s="298">
        <v>373</v>
      </c>
      <c r="D59" s="54"/>
    </row>
    <row r="60" spans="2:4" s="3" customFormat="1" x14ac:dyDescent="0.2">
      <c r="B60" s="37" t="s">
        <v>540</v>
      </c>
      <c r="C60" s="298">
        <v>343</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ht="14.25" x14ac:dyDescent="0.2">
      <c r="C65" s="517" t="s">
        <v>580</v>
      </c>
      <c r="D65" s="54"/>
    </row>
    <row r="66" spans="2:4" s="3" customFormat="1" x14ac:dyDescent="0.2">
      <c r="C66" s="61">
        <f>SUM(C68)</f>
        <v>190</v>
      </c>
      <c r="D66" s="54"/>
    </row>
    <row r="67" spans="2:4" s="3" customFormat="1" x14ac:dyDescent="0.2">
      <c r="C67" s="60"/>
      <c r="D67" s="54"/>
    </row>
    <row r="68" spans="2:4" s="3" customFormat="1" x14ac:dyDescent="0.2">
      <c r="B68" s="3" t="s">
        <v>52</v>
      </c>
      <c r="C68" s="299">
        <v>190</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ht="14.25" x14ac:dyDescent="0.2">
      <c r="C73" s="516" t="s">
        <v>580</v>
      </c>
      <c r="D73" s="54"/>
    </row>
    <row r="74" spans="2:4" s="3" customFormat="1" x14ac:dyDescent="0.2">
      <c r="C74" s="61">
        <f>SUM(C76)</f>
        <v>65.63</v>
      </c>
      <c r="D74" s="54"/>
    </row>
    <row r="75" spans="2:4" s="3" customFormat="1" x14ac:dyDescent="0.2">
      <c r="C75" s="60"/>
      <c r="D75" s="54"/>
    </row>
    <row r="76" spans="2:4" s="3" customFormat="1" x14ac:dyDescent="0.2">
      <c r="B76" s="3" t="s">
        <v>53</v>
      </c>
      <c r="C76" s="299">
        <v>65.63</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ht="14.25" x14ac:dyDescent="0.2">
      <c r="C81" s="516" t="s">
        <v>580</v>
      </c>
      <c r="D81" s="54"/>
    </row>
    <row r="82" spans="2:4" s="3" customFormat="1" x14ac:dyDescent="0.2">
      <c r="C82" s="61">
        <f>SUM(C84:C86)</f>
        <v>6132.98</v>
      </c>
      <c r="D82" s="54"/>
    </row>
    <row r="83" spans="2:4" s="3" customFormat="1" x14ac:dyDescent="0.2">
      <c r="C83" s="60"/>
      <c r="D83" s="54"/>
    </row>
    <row r="84" spans="2:4" s="3" customFormat="1" x14ac:dyDescent="0.2">
      <c r="B84" s="37" t="s">
        <v>54</v>
      </c>
      <c r="C84" s="298">
        <v>393.98</v>
      </c>
      <c r="D84" s="54"/>
    </row>
    <row r="85" spans="2:4" s="3" customFormat="1" x14ac:dyDescent="0.2">
      <c r="B85" s="37" t="s">
        <v>55</v>
      </c>
      <c r="C85" s="298">
        <v>100</v>
      </c>
      <c r="D85" s="54"/>
    </row>
    <row r="86" spans="2:4" s="3" customFormat="1" x14ac:dyDescent="0.2">
      <c r="B86" s="37" t="s">
        <v>56</v>
      </c>
      <c r="C86" s="298">
        <v>5639</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ht="14.25" x14ac:dyDescent="0.2">
      <c r="C91" s="516" t="s">
        <v>580</v>
      </c>
      <c r="D91" s="54"/>
    </row>
    <row r="92" spans="2:4" s="3" customFormat="1" x14ac:dyDescent="0.2">
      <c r="C92" s="61">
        <f>SUM(C94:C146)</f>
        <v>22406.18</v>
      </c>
      <c r="D92" s="54"/>
    </row>
    <row r="93" spans="2:4" s="3" customFormat="1" x14ac:dyDescent="0.2">
      <c r="C93" s="60"/>
      <c r="D93" s="54"/>
    </row>
    <row r="94" spans="2:4" s="3" customFormat="1" x14ac:dyDescent="0.2">
      <c r="B94" s="37" t="s">
        <v>57</v>
      </c>
      <c r="C94" s="298">
        <v>2000</v>
      </c>
      <c r="D94" s="54"/>
    </row>
    <row r="95" spans="2:4" s="3" customFormat="1" x14ac:dyDescent="0.2">
      <c r="B95" s="37" t="s">
        <v>58</v>
      </c>
      <c r="C95" s="298">
        <v>6779.26</v>
      </c>
      <c r="D95" s="54"/>
    </row>
    <row r="96" spans="2:4" s="3" customFormat="1" x14ac:dyDescent="0.2">
      <c r="B96" s="37" t="s">
        <v>59</v>
      </c>
      <c r="C96" s="298">
        <v>1167</v>
      </c>
      <c r="D96" s="54"/>
    </row>
    <row r="97" spans="2:4" s="3" customFormat="1" x14ac:dyDescent="0.2">
      <c r="B97" s="37" t="s">
        <v>60</v>
      </c>
      <c r="C97" s="298">
        <v>521</v>
      </c>
      <c r="D97" s="54"/>
    </row>
    <row r="98" spans="2:4" s="3" customFormat="1" x14ac:dyDescent="0.2">
      <c r="B98" s="37" t="s">
        <v>61</v>
      </c>
      <c r="C98" s="298">
        <v>786.5</v>
      </c>
      <c r="D98" s="54"/>
    </row>
    <row r="99" spans="2:4" s="3" customFormat="1" x14ac:dyDescent="0.2">
      <c r="B99" s="37" t="s">
        <v>62</v>
      </c>
      <c r="C99" s="298">
        <v>394.57</v>
      </c>
      <c r="D99" s="54"/>
    </row>
    <row r="100" spans="2:4" s="3" customFormat="1" x14ac:dyDescent="0.2">
      <c r="B100" s="37" t="s">
        <v>64</v>
      </c>
      <c r="C100" s="298">
        <v>135</v>
      </c>
      <c r="D100" s="54"/>
    </row>
    <row r="101" spans="2:4" s="3" customFormat="1" x14ac:dyDescent="0.2">
      <c r="B101" s="37" t="s">
        <v>65</v>
      </c>
      <c r="C101" s="298">
        <v>307.20999999999998</v>
      </c>
      <c r="D101" s="54"/>
    </row>
    <row r="102" spans="2:4" s="3" customFormat="1" x14ac:dyDescent="0.2">
      <c r="B102" s="37" t="s">
        <v>66</v>
      </c>
      <c r="C102" s="298">
        <v>251</v>
      </c>
      <c r="D102" s="54"/>
    </row>
    <row r="103" spans="2:4" s="3" customFormat="1" x14ac:dyDescent="0.2">
      <c r="B103" s="37" t="s">
        <v>67</v>
      </c>
      <c r="C103" s="298">
        <v>75</v>
      </c>
      <c r="D103" s="54"/>
    </row>
    <row r="104" spans="2:4" s="3" customFormat="1" x14ac:dyDescent="0.2">
      <c r="B104" s="37" t="s">
        <v>68</v>
      </c>
      <c r="C104" s="298">
        <v>154</v>
      </c>
      <c r="D104" s="54"/>
    </row>
    <row r="105" spans="2:4" s="3" customFormat="1" x14ac:dyDescent="0.2">
      <c r="B105" s="37" t="s">
        <v>69</v>
      </c>
      <c r="C105" s="298">
        <v>233.47</v>
      </c>
      <c r="D105" s="54"/>
    </row>
    <row r="106" spans="2:4" s="3" customFormat="1" x14ac:dyDescent="0.2">
      <c r="B106" s="37" t="s">
        <v>72</v>
      </c>
      <c r="C106" s="298">
        <v>253</v>
      </c>
      <c r="D106" s="54"/>
    </row>
    <row r="107" spans="2:4" s="3" customFormat="1" x14ac:dyDescent="0.2">
      <c r="B107" s="37" t="s">
        <v>73</v>
      </c>
      <c r="C107" s="298">
        <v>85</v>
      </c>
      <c r="D107" s="54"/>
    </row>
    <row r="108" spans="2:4" s="3" customFormat="1" x14ac:dyDescent="0.2">
      <c r="B108" s="37" t="s">
        <v>75</v>
      </c>
      <c r="C108" s="298">
        <v>173.92</v>
      </c>
      <c r="D108" s="54"/>
    </row>
    <row r="109" spans="2:4" s="3" customFormat="1" x14ac:dyDescent="0.2">
      <c r="B109" s="37" t="s">
        <v>76</v>
      </c>
      <c r="C109" s="298">
        <v>90</v>
      </c>
      <c r="D109" s="54"/>
    </row>
    <row r="110" spans="2:4" s="3" customFormat="1" x14ac:dyDescent="0.2">
      <c r="B110" s="37" t="s">
        <v>77</v>
      </c>
      <c r="C110" s="298">
        <v>980.71</v>
      </c>
      <c r="D110" s="54"/>
    </row>
    <row r="111" spans="2:4" s="3" customFormat="1" x14ac:dyDescent="0.2">
      <c r="B111" s="37" t="s">
        <v>79</v>
      </c>
      <c r="C111" s="298">
        <v>98</v>
      </c>
      <c r="D111" s="54"/>
    </row>
    <row r="112" spans="2:4" s="3" customFormat="1" x14ac:dyDescent="0.2">
      <c r="B112" s="37" t="s">
        <v>80</v>
      </c>
      <c r="C112" s="298">
        <v>507</v>
      </c>
      <c r="D112" s="54"/>
    </row>
    <row r="113" spans="2:4" s="3" customFormat="1" x14ac:dyDescent="0.2">
      <c r="B113" s="37" t="s">
        <v>81</v>
      </c>
      <c r="C113" s="298">
        <v>125</v>
      </c>
      <c r="D113" s="54"/>
    </row>
    <row r="114" spans="2:4" s="3" customFormat="1" x14ac:dyDescent="0.2">
      <c r="B114" s="37" t="s">
        <v>82</v>
      </c>
      <c r="C114" s="298">
        <v>165</v>
      </c>
      <c r="D114" s="54"/>
    </row>
    <row r="115" spans="2:4" s="3" customFormat="1" x14ac:dyDescent="0.2">
      <c r="B115" s="37" t="s">
        <v>83</v>
      </c>
      <c r="C115" s="298">
        <v>71</v>
      </c>
      <c r="D115" s="54"/>
    </row>
    <row r="116" spans="2:4" s="3" customFormat="1" x14ac:dyDescent="0.2">
      <c r="B116" s="37" t="s">
        <v>84</v>
      </c>
      <c r="C116" s="298">
        <v>129</v>
      </c>
      <c r="D116" s="54"/>
    </row>
    <row r="117" spans="2:4" s="3" customFormat="1" x14ac:dyDescent="0.2">
      <c r="B117" s="465" t="s">
        <v>558</v>
      </c>
      <c r="C117" s="298">
        <v>22.5</v>
      </c>
      <c r="D117" s="54"/>
    </row>
    <row r="118" spans="2:4" s="3" customFormat="1" x14ac:dyDescent="0.2">
      <c r="B118" s="493" t="s">
        <v>85</v>
      </c>
      <c r="C118" s="492">
        <v>0</v>
      </c>
      <c r="D118" s="54"/>
    </row>
    <row r="119" spans="2:4" s="3" customFormat="1" x14ac:dyDescent="0.2">
      <c r="B119" s="37" t="s">
        <v>86</v>
      </c>
      <c r="C119" s="298">
        <v>350</v>
      </c>
      <c r="D119" s="54"/>
    </row>
    <row r="120" spans="2:4" s="3" customFormat="1" x14ac:dyDescent="0.2">
      <c r="B120" s="37" t="s">
        <v>87</v>
      </c>
      <c r="C120" s="298">
        <v>362</v>
      </c>
      <c r="D120" s="54"/>
    </row>
    <row r="121" spans="2:4" s="3" customFormat="1" x14ac:dyDescent="0.2">
      <c r="B121" s="465" t="s">
        <v>565</v>
      </c>
      <c r="C121" s="298">
        <v>140</v>
      </c>
      <c r="D121" s="54"/>
    </row>
    <row r="122" spans="2:4" s="3" customFormat="1" x14ac:dyDescent="0.2">
      <c r="B122" s="263" t="s">
        <v>88</v>
      </c>
      <c r="C122" s="467">
        <v>133.65</v>
      </c>
      <c r="D122" s="54"/>
    </row>
    <row r="123" spans="2:4" s="3" customFormat="1" x14ac:dyDescent="0.2">
      <c r="B123" s="37" t="s">
        <v>89</v>
      </c>
      <c r="C123" s="298">
        <v>237</v>
      </c>
      <c r="D123" s="54"/>
    </row>
    <row r="124" spans="2:4" s="3" customFormat="1" x14ac:dyDescent="0.2">
      <c r="B124" s="37" t="s">
        <v>90</v>
      </c>
      <c r="C124" s="298">
        <v>286.02</v>
      </c>
      <c r="D124" s="54"/>
    </row>
    <row r="125" spans="2:4" s="3" customFormat="1" x14ac:dyDescent="0.2">
      <c r="B125" s="468" t="s">
        <v>91</v>
      </c>
      <c r="C125" s="492">
        <v>0</v>
      </c>
      <c r="D125" s="54"/>
    </row>
    <row r="126" spans="2:4" s="3" customFormat="1" x14ac:dyDescent="0.2">
      <c r="B126" s="37" t="s">
        <v>92</v>
      </c>
      <c r="C126" s="298">
        <v>140</v>
      </c>
      <c r="D126" s="54"/>
    </row>
    <row r="127" spans="2:4" s="3" customFormat="1" x14ac:dyDescent="0.2">
      <c r="B127" s="37" t="s">
        <v>93</v>
      </c>
      <c r="C127" s="298">
        <v>57</v>
      </c>
      <c r="D127" s="54"/>
    </row>
    <row r="128" spans="2:4" s="3" customFormat="1" x14ac:dyDescent="0.2">
      <c r="B128" s="37" t="s">
        <v>94</v>
      </c>
      <c r="C128" s="298">
        <v>268</v>
      </c>
      <c r="D128" s="54"/>
    </row>
    <row r="129" spans="2:4" s="3" customFormat="1" x14ac:dyDescent="0.2">
      <c r="B129" s="465" t="s">
        <v>95</v>
      </c>
      <c r="C129" s="298">
        <v>110</v>
      </c>
      <c r="D129" s="54"/>
    </row>
    <row r="130" spans="2:4" s="3" customFormat="1" x14ac:dyDescent="0.2">
      <c r="B130" s="37" t="s">
        <v>96</v>
      </c>
      <c r="C130" s="298">
        <v>492</v>
      </c>
      <c r="D130" s="54"/>
    </row>
    <row r="131" spans="2:4" s="3" customFormat="1" x14ac:dyDescent="0.2">
      <c r="B131" s="37" t="s">
        <v>560</v>
      </c>
      <c r="C131" s="298">
        <v>380</v>
      </c>
      <c r="D131" s="54"/>
    </row>
    <row r="132" spans="2:4" s="3" customFormat="1" x14ac:dyDescent="0.2">
      <c r="B132" s="37" t="s">
        <v>97</v>
      </c>
      <c r="C132" s="298">
        <v>125</v>
      </c>
      <c r="D132" s="54"/>
    </row>
    <row r="133" spans="2:4" s="3" customFormat="1" x14ac:dyDescent="0.2">
      <c r="B133" s="37" t="s">
        <v>98</v>
      </c>
      <c r="C133" s="298">
        <v>460</v>
      </c>
      <c r="D133" s="54"/>
    </row>
    <row r="134" spans="2:4" s="3" customFormat="1" x14ac:dyDescent="0.2">
      <c r="B134" s="37" t="s">
        <v>99</v>
      </c>
      <c r="C134" s="298">
        <v>80</v>
      </c>
      <c r="D134" s="54"/>
    </row>
    <row r="135" spans="2:4" s="3" customFormat="1" x14ac:dyDescent="0.2">
      <c r="B135" s="37" t="s">
        <v>101</v>
      </c>
      <c r="C135" s="298">
        <v>724</v>
      </c>
      <c r="D135" s="54"/>
    </row>
    <row r="136" spans="2:4" s="3" customFormat="1" x14ac:dyDescent="0.2">
      <c r="B136" s="37" t="s">
        <v>102</v>
      </c>
      <c r="C136" s="298">
        <v>66.05</v>
      </c>
      <c r="D136" s="54"/>
    </row>
    <row r="137" spans="2:4" s="3" customFormat="1" x14ac:dyDescent="0.2">
      <c r="B137" s="37" t="s">
        <v>103</v>
      </c>
      <c r="C137" s="298">
        <v>535</v>
      </c>
      <c r="D137" s="54"/>
    </row>
    <row r="138" spans="2:4" s="3" customFormat="1" x14ac:dyDescent="0.2">
      <c r="B138" s="37" t="s">
        <v>104</v>
      </c>
      <c r="C138" s="298">
        <v>495</v>
      </c>
      <c r="D138" s="54"/>
    </row>
    <row r="139" spans="2:4" s="3" customFormat="1" x14ac:dyDescent="0.2">
      <c r="B139" s="37" t="s">
        <v>105</v>
      </c>
      <c r="C139" s="298">
        <v>280</v>
      </c>
      <c r="D139" s="54"/>
    </row>
    <row r="140" spans="2:4" s="3" customFormat="1" x14ac:dyDescent="0.2">
      <c r="B140" s="465" t="s">
        <v>106</v>
      </c>
      <c r="C140" s="298">
        <v>84</v>
      </c>
      <c r="D140" s="54"/>
    </row>
    <row r="141" spans="2:4" s="3" customFormat="1" x14ac:dyDescent="0.2">
      <c r="B141" s="37" t="s">
        <v>107</v>
      </c>
      <c r="C141" s="298">
        <v>140</v>
      </c>
      <c r="D141" s="54"/>
    </row>
    <row r="142" spans="2:4" s="3" customFormat="1" x14ac:dyDescent="0.2">
      <c r="B142" s="37" t="s">
        <v>108</v>
      </c>
      <c r="C142" s="298">
        <v>107.38</v>
      </c>
      <c r="D142" s="54"/>
    </row>
    <row r="143" spans="2:4" s="3" customFormat="1" x14ac:dyDescent="0.2">
      <c r="B143" s="37" t="s">
        <v>109</v>
      </c>
      <c r="C143" s="298">
        <v>124.94</v>
      </c>
      <c r="D143" s="54"/>
    </row>
    <row r="144" spans="2:4" s="3" customFormat="1" x14ac:dyDescent="0.2">
      <c r="B144" s="37" t="s">
        <v>110</v>
      </c>
      <c r="C144" s="298">
        <v>200</v>
      </c>
      <c r="D144" s="54"/>
    </row>
    <row r="145" spans="2:4" s="3" customFormat="1" x14ac:dyDescent="0.2">
      <c r="B145" s="37" t="s">
        <v>111</v>
      </c>
      <c r="C145" s="298">
        <v>186</v>
      </c>
      <c r="D145" s="54"/>
    </row>
    <row r="146" spans="2:4" s="3" customFormat="1" x14ac:dyDescent="0.2">
      <c r="B146" s="37" t="s">
        <v>112</v>
      </c>
      <c r="C146" s="298">
        <v>339</v>
      </c>
      <c r="D146" s="54"/>
    </row>
    <row r="147" spans="2:4" s="3" customFormat="1" x14ac:dyDescent="0.2">
      <c r="C147" s="65"/>
      <c r="D147" s="54"/>
    </row>
    <row r="148" spans="2:4" s="3" customFormat="1" x14ac:dyDescent="0.2">
      <c r="C148" s="65"/>
      <c r="D148" s="54"/>
    </row>
    <row r="149" spans="2:4" s="3" customFormat="1" x14ac:dyDescent="0.2">
      <c r="C149" s="65"/>
      <c r="D149" s="54"/>
    </row>
    <row r="150" spans="2:4" s="3" customFormat="1" x14ac:dyDescent="0.2">
      <c r="B150" s="15" t="s">
        <v>113</v>
      </c>
      <c r="C150" s="62"/>
      <c r="D150" s="54"/>
    </row>
    <row r="151" spans="2:4" s="3" customFormat="1" x14ac:dyDescent="0.2">
      <c r="C151" s="60"/>
      <c r="D151" s="54"/>
    </row>
    <row r="152" spans="2:4" s="3" customFormat="1" ht="14.25" x14ac:dyDescent="0.2">
      <c r="C152" s="516" t="s">
        <v>580</v>
      </c>
      <c r="D152" s="54"/>
    </row>
    <row r="153" spans="2:4" s="3" customFormat="1" x14ac:dyDescent="0.2">
      <c r="C153" s="61">
        <f>SUM(C155:C160)</f>
        <v>1000</v>
      </c>
      <c r="D153" s="54"/>
    </row>
    <row r="154" spans="2:4" s="3" customFormat="1" x14ac:dyDescent="0.2">
      <c r="C154" s="60"/>
      <c r="D154" s="54"/>
    </row>
    <row r="155" spans="2:4" s="3" customFormat="1" x14ac:dyDescent="0.2">
      <c r="B155" s="37" t="s">
        <v>114</v>
      </c>
      <c r="C155" s="298">
        <v>1000</v>
      </c>
      <c r="D155" s="54"/>
    </row>
    <row r="156" spans="2:4" s="3" customFormat="1" x14ac:dyDescent="0.2">
      <c r="C156" s="65"/>
      <c r="D156" s="54"/>
    </row>
    <row r="157" spans="2:4" s="3" customFormat="1" x14ac:dyDescent="0.2">
      <c r="C157" s="65"/>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ht="14.25" x14ac:dyDescent="0.2">
      <c r="C161" s="516" t="s">
        <v>580</v>
      </c>
      <c r="D161" s="54"/>
    </row>
    <row r="162" spans="2:4" s="3" customFormat="1" x14ac:dyDescent="0.2">
      <c r="C162" s="61">
        <f>SUM(C164:C167)</f>
        <v>1000</v>
      </c>
      <c r="D162" s="54"/>
    </row>
    <row r="163" spans="2:4" s="3" customFormat="1" x14ac:dyDescent="0.2">
      <c r="C163" s="60"/>
      <c r="D163" s="54"/>
    </row>
    <row r="164" spans="2:4" s="3" customFormat="1" x14ac:dyDescent="0.2">
      <c r="B164" s="468" t="s">
        <v>122</v>
      </c>
      <c r="C164" s="492">
        <v>0</v>
      </c>
      <c r="D164" s="54"/>
    </row>
    <row r="165" spans="2:4" s="3" customFormat="1" x14ac:dyDescent="0.2">
      <c r="B165" s="468" t="s">
        <v>123</v>
      </c>
      <c r="C165" s="492">
        <v>0</v>
      </c>
      <c r="D165" s="54"/>
    </row>
    <row r="166" spans="2:4" s="3" customFormat="1" x14ac:dyDescent="0.2">
      <c r="B166" s="37" t="s">
        <v>124</v>
      </c>
      <c r="C166" s="298">
        <v>100</v>
      </c>
      <c r="D166" s="54"/>
    </row>
    <row r="167" spans="2:4" s="3" customFormat="1" x14ac:dyDescent="0.2">
      <c r="B167" s="37" t="s">
        <v>125</v>
      </c>
      <c r="C167" s="298">
        <v>900</v>
      </c>
      <c r="D167" s="54"/>
    </row>
    <row r="168" spans="2:4" s="3" customFormat="1" x14ac:dyDescent="0.2">
      <c r="C168" s="60"/>
      <c r="D168" s="54"/>
    </row>
    <row r="169" spans="2:4" s="3" customFormat="1" x14ac:dyDescent="0.2">
      <c r="C169" s="60"/>
      <c r="D169" s="54"/>
    </row>
    <row r="170" spans="2:4" s="3" customFormat="1" x14ac:dyDescent="0.2">
      <c r="B170" s="15" t="s">
        <v>126</v>
      </c>
      <c r="C170" s="62"/>
      <c r="D170" s="54"/>
    </row>
    <row r="171" spans="2:4" s="3" customFormat="1" x14ac:dyDescent="0.2">
      <c r="C171" s="60"/>
      <c r="D171" s="54"/>
    </row>
    <row r="172" spans="2:4" s="3" customFormat="1" ht="14.25" x14ac:dyDescent="0.2">
      <c r="C172" s="516" t="s">
        <v>580</v>
      </c>
      <c r="D172" s="54"/>
    </row>
    <row r="173" spans="2:4" s="3" customFormat="1" x14ac:dyDescent="0.2">
      <c r="C173" s="61">
        <f>SUM(C175:C199)</f>
        <v>3456.2099999999996</v>
      </c>
      <c r="D173" s="54"/>
    </row>
    <row r="174" spans="2:4" s="3" customFormat="1" x14ac:dyDescent="0.2">
      <c r="C174" s="60"/>
      <c r="D174" s="54"/>
    </row>
    <row r="175" spans="2:4" s="3" customFormat="1" x14ac:dyDescent="0.2">
      <c r="B175" s="37" t="s">
        <v>128</v>
      </c>
      <c r="C175" s="298">
        <v>259.32</v>
      </c>
      <c r="D175" s="54"/>
    </row>
    <row r="176" spans="2:4" s="3" customFormat="1" x14ac:dyDescent="0.2">
      <c r="B176" s="37" t="s">
        <v>129</v>
      </c>
      <c r="C176" s="298">
        <v>29</v>
      </c>
      <c r="D176" s="54"/>
    </row>
    <row r="177" spans="2:4" s="3" customFormat="1" x14ac:dyDescent="0.2">
      <c r="B177" s="37" t="s">
        <v>130</v>
      </c>
      <c r="C177" s="298">
        <v>100</v>
      </c>
      <c r="D177" s="54"/>
    </row>
    <row r="178" spans="2:4" s="3" customFormat="1" x14ac:dyDescent="0.2">
      <c r="B178" s="37" t="s">
        <v>131</v>
      </c>
      <c r="C178" s="298">
        <v>40</v>
      </c>
      <c r="D178" s="54"/>
    </row>
    <row r="179" spans="2:4" s="3" customFormat="1" x14ac:dyDescent="0.2">
      <c r="B179" s="37" t="s">
        <v>132</v>
      </c>
      <c r="C179" s="298">
        <v>70</v>
      </c>
      <c r="D179" s="54"/>
    </row>
    <row r="180" spans="2:4" s="3" customFormat="1" x14ac:dyDescent="0.2">
      <c r="B180" s="37" t="s">
        <v>133</v>
      </c>
      <c r="C180" s="298">
        <v>101</v>
      </c>
      <c r="D180" s="54"/>
    </row>
    <row r="181" spans="2:4" s="3" customFormat="1" x14ac:dyDescent="0.2">
      <c r="B181" s="37" t="s">
        <v>134</v>
      </c>
      <c r="C181" s="298">
        <v>260</v>
      </c>
      <c r="D181" s="54"/>
    </row>
    <row r="182" spans="2:4" s="3" customFormat="1" x14ac:dyDescent="0.2">
      <c r="B182" s="37" t="s">
        <v>135</v>
      </c>
      <c r="C182" s="298">
        <v>42</v>
      </c>
      <c r="D182" s="54"/>
    </row>
    <row r="183" spans="2:4" s="3" customFormat="1" x14ac:dyDescent="0.2">
      <c r="B183" s="37" t="s">
        <v>545</v>
      </c>
      <c r="C183" s="298">
        <v>205</v>
      </c>
      <c r="D183" s="54"/>
    </row>
    <row r="184" spans="2:4" s="3" customFormat="1" x14ac:dyDescent="0.2">
      <c r="B184" s="37" t="s">
        <v>136</v>
      </c>
      <c r="C184" s="298">
        <v>335</v>
      </c>
      <c r="D184" s="54"/>
    </row>
    <row r="185" spans="2:4" s="3" customFormat="1" x14ac:dyDescent="0.2">
      <c r="B185" s="37" t="s">
        <v>137</v>
      </c>
      <c r="C185" s="298">
        <v>270</v>
      </c>
      <c r="D185" s="54"/>
    </row>
    <row r="186" spans="2:4" s="3" customFormat="1" x14ac:dyDescent="0.2">
      <c r="B186" s="37" t="s">
        <v>138</v>
      </c>
      <c r="C186" s="298">
        <v>480</v>
      </c>
      <c r="D186" s="54"/>
    </row>
    <row r="187" spans="2:4" s="3" customFormat="1" x14ac:dyDescent="0.2">
      <c r="B187" s="37" t="s">
        <v>139</v>
      </c>
      <c r="C187" s="298">
        <v>100</v>
      </c>
      <c r="D187" s="54"/>
    </row>
    <row r="188" spans="2:4" s="3" customFormat="1" x14ac:dyDescent="0.2">
      <c r="B188" s="37" t="s">
        <v>539</v>
      </c>
      <c r="C188" s="298">
        <v>10.08</v>
      </c>
      <c r="D188" s="54"/>
    </row>
    <row r="189" spans="2:4" s="3" customFormat="1" x14ac:dyDescent="0.2">
      <c r="B189" s="37" t="s">
        <v>140</v>
      </c>
      <c r="C189" s="298">
        <v>450</v>
      </c>
      <c r="D189" s="54"/>
    </row>
    <row r="190" spans="2:4" s="3" customFormat="1" x14ac:dyDescent="0.2">
      <c r="B190" s="468" t="s">
        <v>141</v>
      </c>
      <c r="C190" s="492">
        <v>0</v>
      </c>
      <c r="D190" s="54"/>
    </row>
    <row r="191" spans="2:4" s="3" customFormat="1" x14ac:dyDescent="0.2">
      <c r="B191" s="37" t="s">
        <v>142</v>
      </c>
      <c r="C191" s="298">
        <v>20</v>
      </c>
      <c r="D191" s="54"/>
    </row>
    <row r="192" spans="2:4" s="3" customFormat="1" x14ac:dyDescent="0.2">
      <c r="B192" s="37" t="s">
        <v>143</v>
      </c>
      <c r="C192" s="298">
        <v>50.16</v>
      </c>
      <c r="D192" s="54"/>
    </row>
    <row r="193" spans="2:4" s="3" customFormat="1" x14ac:dyDescent="0.2">
      <c r="B193" s="465" t="s">
        <v>561</v>
      </c>
      <c r="C193" s="298">
        <v>28</v>
      </c>
      <c r="D193" s="54"/>
    </row>
    <row r="194" spans="2:4" s="3" customFormat="1" x14ac:dyDescent="0.2">
      <c r="B194" s="465" t="s">
        <v>562</v>
      </c>
      <c r="C194" s="298">
        <v>76</v>
      </c>
      <c r="D194" s="54"/>
    </row>
    <row r="195" spans="2:4" s="3" customFormat="1" x14ac:dyDescent="0.2">
      <c r="B195" s="37" t="s">
        <v>144</v>
      </c>
      <c r="C195" s="298">
        <v>239.46</v>
      </c>
      <c r="D195" s="54"/>
    </row>
    <row r="196" spans="2:4" s="3" customFormat="1" x14ac:dyDescent="0.2">
      <c r="B196" s="37" t="s">
        <v>145</v>
      </c>
      <c r="C196" s="298">
        <v>164.14</v>
      </c>
      <c r="D196" s="54"/>
    </row>
    <row r="197" spans="2:4" s="3" customFormat="1" x14ac:dyDescent="0.2">
      <c r="B197" s="37" t="s">
        <v>546</v>
      </c>
      <c r="C197" s="298">
        <v>19.05</v>
      </c>
      <c r="D197" s="54"/>
    </row>
    <row r="198" spans="2:4" s="3" customFormat="1" x14ac:dyDescent="0.2">
      <c r="B198" s="37" t="s">
        <v>147</v>
      </c>
      <c r="C198" s="298">
        <v>52</v>
      </c>
      <c r="D198" s="54"/>
    </row>
    <row r="199" spans="2:4" s="3" customFormat="1" x14ac:dyDescent="0.2">
      <c r="B199" s="37" t="s">
        <v>148</v>
      </c>
      <c r="C199" s="298">
        <v>56</v>
      </c>
      <c r="D199" s="54"/>
    </row>
    <row r="200" spans="2:4" s="3" customFormat="1" x14ac:dyDescent="0.2">
      <c r="C200" s="65"/>
      <c r="D200" s="54"/>
    </row>
    <row r="201" spans="2:4" s="3" customFormat="1" x14ac:dyDescent="0.2">
      <c r="C201" s="60"/>
      <c r="D201" s="54"/>
    </row>
    <row r="202" spans="2:4" s="3" customFormat="1" x14ac:dyDescent="0.2">
      <c r="B202" s="15" t="s">
        <v>149</v>
      </c>
      <c r="C202" s="62"/>
      <c r="D202" s="54"/>
    </row>
    <row r="203" spans="2:4" s="3" customFormat="1" x14ac:dyDescent="0.2">
      <c r="C203" s="60"/>
      <c r="D203" s="54"/>
    </row>
    <row r="204" spans="2:4" s="3" customFormat="1" ht="14.25" x14ac:dyDescent="0.2">
      <c r="C204" s="516" t="s">
        <v>580</v>
      </c>
      <c r="D204" s="54"/>
    </row>
    <row r="205" spans="2:4" s="3" customFormat="1" x14ac:dyDescent="0.2">
      <c r="C205" s="61">
        <f>SUM(C207)</f>
        <v>80</v>
      </c>
      <c r="D205" s="54"/>
    </row>
    <row r="206" spans="2:4" s="3" customFormat="1" x14ac:dyDescent="0.2">
      <c r="C206" s="60"/>
      <c r="D206" s="54"/>
    </row>
    <row r="207" spans="2:4" s="3" customFormat="1" x14ac:dyDescent="0.2">
      <c r="B207" s="37" t="s">
        <v>150</v>
      </c>
      <c r="C207" s="298">
        <v>80</v>
      </c>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D2" sqref="D2"/>
    </sheetView>
  </sheetViews>
  <sheetFormatPr baseColWidth="10" defaultRowHeight="12.75" x14ac:dyDescent="0.2"/>
  <cols>
    <col min="1" max="1" width="3.5703125" style="2" customWidth="1"/>
    <col min="2" max="2" width="82.8554687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358" t="s">
        <v>4</v>
      </c>
    </row>
    <row r="7" spans="2:5" ht="4.5" customHeight="1" x14ac:dyDescent="0.2">
      <c r="C7" s="24"/>
      <c r="D7" s="24"/>
    </row>
    <row r="8" spans="2:5" ht="5.25" customHeight="1" thickBot="1" x14ac:dyDescent="0.25">
      <c r="B8" s="4"/>
      <c r="C8" s="66"/>
    </row>
    <row r="9" spans="2:5" ht="5.25" customHeight="1" x14ac:dyDescent="0.2">
      <c r="B9" s="5"/>
      <c r="C9" s="67"/>
    </row>
    <row r="11" spans="2:5" ht="15" x14ac:dyDescent="0.25">
      <c r="B11" s="16" t="s">
        <v>178</v>
      </c>
      <c r="C11" s="76"/>
      <c r="D11" s="5"/>
    </row>
    <row r="12" spans="2:5" x14ac:dyDescent="0.2">
      <c r="B12" s="6"/>
      <c r="C12" s="67"/>
    </row>
    <row r="13" spans="2:5" s="8" customFormat="1" ht="14.25" x14ac:dyDescent="0.2">
      <c r="B13" s="13" t="s">
        <v>5</v>
      </c>
      <c r="C13" s="59" t="s">
        <v>579</v>
      </c>
    </row>
    <row r="14" spans="2:5" x14ac:dyDescent="0.2">
      <c r="B14" s="3" t="s">
        <v>31</v>
      </c>
      <c r="C14" s="60">
        <f>SUM(C21,C31,C52,C66,C74,C82,C92,C153)</f>
        <v>6176.24</v>
      </c>
    </row>
    <row r="15" spans="2:5" x14ac:dyDescent="0.2">
      <c r="B15" s="3" t="s">
        <v>34</v>
      </c>
      <c r="C15" s="60">
        <f>SUM(C162,C173,C205)</f>
        <v>2394.91</v>
      </c>
    </row>
    <row r="16" spans="2:5" x14ac:dyDescent="0.2">
      <c r="B16" s="10" t="s">
        <v>6</v>
      </c>
      <c r="C16" s="61">
        <f>SUM(C14,C15)</f>
        <v>8571.15</v>
      </c>
    </row>
    <row r="19" spans="2:4" s="3" customFormat="1" x14ac:dyDescent="0.2">
      <c r="B19" s="15" t="s">
        <v>43</v>
      </c>
      <c r="C19" s="73"/>
    </row>
    <row r="20" spans="2:4" s="3" customFormat="1" ht="14.25" x14ac:dyDescent="0.2">
      <c r="B20" s="41"/>
      <c r="C20" s="516" t="s">
        <v>580</v>
      </c>
    </row>
    <row r="21" spans="2:4" s="3" customFormat="1" x14ac:dyDescent="0.2">
      <c r="C21" s="61">
        <f>SUM(C23:C26)</f>
        <v>685.63</v>
      </c>
    </row>
    <row r="22" spans="2:4" s="3" customFormat="1" x14ac:dyDescent="0.2">
      <c r="C22" s="60"/>
      <c r="D22" s="54"/>
    </row>
    <row r="23" spans="2:4" s="3" customFormat="1" x14ac:dyDescent="0.2">
      <c r="B23" s="3" t="s">
        <v>544</v>
      </c>
      <c r="C23" s="298">
        <v>10</v>
      </c>
      <c r="D23" s="54"/>
    </row>
    <row r="24" spans="2:4" s="3" customFormat="1" x14ac:dyDescent="0.2">
      <c r="B24" s="3" t="s">
        <v>37</v>
      </c>
      <c r="C24" s="298">
        <v>0</v>
      </c>
      <c r="D24" s="54"/>
    </row>
    <row r="25" spans="2:4" s="3" customFormat="1" x14ac:dyDescent="0.2">
      <c r="B25" s="3" t="s">
        <v>38</v>
      </c>
      <c r="C25" s="298">
        <v>0</v>
      </c>
      <c r="D25" s="54"/>
    </row>
    <row r="26" spans="2:4" s="3" customFormat="1" x14ac:dyDescent="0.2">
      <c r="B26" s="3" t="s">
        <v>39</v>
      </c>
      <c r="C26" s="298">
        <v>675.63</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ht="14.25" x14ac:dyDescent="0.2">
      <c r="C30" s="516" t="s">
        <v>580</v>
      </c>
      <c r="D30" s="54"/>
    </row>
    <row r="31" spans="2:4" s="3" customFormat="1" x14ac:dyDescent="0.2">
      <c r="C31" s="61">
        <f>SUM(C33:C47)</f>
        <v>132</v>
      </c>
      <c r="D31" s="54"/>
    </row>
    <row r="32" spans="2:4" s="3" customFormat="1" x14ac:dyDescent="0.2">
      <c r="C32" s="60"/>
      <c r="D32" s="54"/>
    </row>
    <row r="33" spans="2:4" s="3" customFormat="1" x14ac:dyDescent="0.2">
      <c r="B33" s="3" t="s">
        <v>543</v>
      </c>
      <c r="C33" s="298">
        <v>0</v>
      </c>
      <c r="D33" s="54"/>
    </row>
    <row r="34" spans="2:4" s="3" customFormat="1" x14ac:dyDescent="0.2">
      <c r="B34" s="3" t="s">
        <v>536</v>
      </c>
      <c r="C34" s="298">
        <v>0</v>
      </c>
      <c r="D34" s="54"/>
    </row>
    <row r="35" spans="2:4" s="3" customFormat="1" x14ac:dyDescent="0.2">
      <c r="B35" s="455" t="s">
        <v>564</v>
      </c>
      <c r="C35" s="298">
        <v>10</v>
      </c>
      <c r="D35" s="54"/>
    </row>
    <row r="36" spans="2:4" s="3" customFormat="1" x14ac:dyDescent="0.2">
      <c r="B36" s="3" t="s">
        <v>537</v>
      </c>
      <c r="C36" s="298">
        <v>0</v>
      </c>
      <c r="D36" s="54"/>
    </row>
    <row r="37" spans="2:4" s="3" customFormat="1" x14ac:dyDescent="0.2">
      <c r="B37" s="3" t="s">
        <v>532</v>
      </c>
      <c r="C37" s="298">
        <v>0</v>
      </c>
      <c r="D37" s="54"/>
    </row>
    <row r="38" spans="2:4" s="3" customFormat="1" x14ac:dyDescent="0.2">
      <c r="B38" s="455" t="s">
        <v>530</v>
      </c>
      <c r="C38" s="298">
        <v>0</v>
      </c>
      <c r="D38" s="54"/>
    </row>
    <row r="39" spans="2:4" s="3" customFormat="1" x14ac:dyDescent="0.2">
      <c r="B39" s="3" t="s">
        <v>531</v>
      </c>
      <c r="C39" s="298">
        <v>0</v>
      </c>
      <c r="D39" s="54"/>
    </row>
    <row r="40" spans="2:4" s="3" customFormat="1" x14ac:dyDescent="0.2">
      <c r="B40" s="3" t="s">
        <v>533</v>
      </c>
      <c r="C40" s="298">
        <v>58</v>
      </c>
      <c r="D40" s="54"/>
    </row>
    <row r="41" spans="2:4" s="3" customFormat="1" x14ac:dyDescent="0.2">
      <c r="B41" s="3" t="s">
        <v>557</v>
      </c>
      <c r="C41" s="298">
        <v>0</v>
      </c>
      <c r="D41" s="54"/>
    </row>
    <row r="42" spans="2:4" s="3" customFormat="1" x14ac:dyDescent="0.2">
      <c r="B42" s="455" t="s">
        <v>534</v>
      </c>
      <c r="C42" s="298">
        <v>0</v>
      </c>
      <c r="D42" s="54"/>
    </row>
    <row r="43" spans="2:4" s="3" customFormat="1" x14ac:dyDescent="0.2">
      <c r="B43" s="3" t="s">
        <v>556</v>
      </c>
      <c r="C43" s="298">
        <v>0</v>
      </c>
      <c r="D43" s="54"/>
    </row>
    <row r="44" spans="2:4" s="3" customFormat="1" x14ac:dyDescent="0.2">
      <c r="B44" s="3" t="s">
        <v>535</v>
      </c>
      <c r="C44" s="298">
        <v>0</v>
      </c>
      <c r="D44" s="54"/>
    </row>
    <row r="45" spans="2:4" s="3" customFormat="1" x14ac:dyDescent="0.2">
      <c r="B45" s="3" t="s">
        <v>40</v>
      </c>
      <c r="C45" s="298">
        <v>64</v>
      </c>
      <c r="D45" s="54"/>
    </row>
    <row r="46" spans="2:4" s="3" customFormat="1" x14ac:dyDescent="0.2">
      <c r="B46" s="3" t="s">
        <v>41</v>
      </c>
      <c r="C46" s="298">
        <v>0</v>
      </c>
      <c r="D46" s="54"/>
    </row>
    <row r="47" spans="2:4" s="3" customFormat="1" x14ac:dyDescent="0.2">
      <c r="B47" s="3" t="s">
        <v>42</v>
      </c>
      <c r="C47" s="298">
        <v>0</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ht="14.25" x14ac:dyDescent="0.2">
      <c r="C51" s="516" t="s">
        <v>580</v>
      </c>
      <c r="D51" s="54"/>
    </row>
    <row r="52" spans="2:4" s="3" customFormat="1" x14ac:dyDescent="0.2">
      <c r="C52" s="61">
        <f>SUM(C54:C60)</f>
        <v>381</v>
      </c>
      <c r="D52" s="54"/>
    </row>
    <row r="53" spans="2:4" s="3" customFormat="1" x14ac:dyDescent="0.2">
      <c r="C53" s="60"/>
      <c r="D53" s="54"/>
    </row>
    <row r="54" spans="2:4" s="3" customFormat="1" x14ac:dyDescent="0.2">
      <c r="B54" s="37" t="s">
        <v>538</v>
      </c>
      <c r="C54" s="298">
        <v>0</v>
      </c>
      <c r="D54" s="54"/>
    </row>
    <row r="55" spans="2:4" s="3" customFormat="1" x14ac:dyDescent="0.2">
      <c r="B55" s="37" t="s">
        <v>46</v>
      </c>
      <c r="C55" s="298">
        <v>35</v>
      </c>
      <c r="D55" s="54"/>
    </row>
    <row r="56" spans="2:4" s="3" customFormat="1" x14ac:dyDescent="0.2">
      <c r="B56" s="37" t="s">
        <v>47</v>
      </c>
      <c r="C56" s="298">
        <v>120</v>
      </c>
      <c r="D56" s="54"/>
    </row>
    <row r="57" spans="2:4" s="3" customFormat="1" x14ac:dyDescent="0.2">
      <c r="B57" s="37" t="s">
        <v>48</v>
      </c>
      <c r="C57" s="298">
        <v>26</v>
      </c>
      <c r="D57" s="54"/>
    </row>
    <row r="58" spans="2:4" s="3" customFormat="1" x14ac:dyDescent="0.2">
      <c r="B58" s="37" t="s">
        <v>49</v>
      </c>
      <c r="C58" s="298">
        <v>0</v>
      </c>
      <c r="D58" s="54"/>
    </row>
    <row r="59" spans="2:4" s="3" customFormat="1" x14ac:dyDescent="0.2">
      <c r="B59" s="37" t="s">
        <v>50</v>
      </c>
      <c r="C59" s="298">
        <v>0</v>
      </c>
      <c r="D59" s="54"/>
    </row>
    <row r="60" spans="2:4" s="3" customFormat="1" x14ac:dyDescent="0.2">
      <c r="B60" s="37" t="s">
        <v>540</v>
      </c>
      <c r="C60" s="298">
        <v>200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ht="14.25" x14ac:dyDescent="0.2">
      <c r="C65" s="516" t="s">
        <v>580</v>
      </c>
      <c r="D65" s="54"/>
    </row>
    <row r="66" spans="2:4" s="3" customFormat="1" x14ac:dyDescent="0.2">
      <c r="C66" s="61">
        <f>SUM(C68)</f>
        <v>0</v>
      </c>
      <c r="D66" s="54"/>
    </row>
    <row r="67" spans="2:4" s="3" customFormat="1" x14ac:dyDescent="0.2">
      <c r="C67" s="60"/>
      <c r="D67" s="54"/>
    </row>
    <row r="68" spans="2:4" s="3" customFormat="1" x14ac:dyDescent="0.2">
      <c r="B68" s="3" t="s">
        <v>52</v>
      </c>
      <c r="C68" s="299">
        <v>0</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ht="14.25" x14ac:dyDescent="0.2">
      <c r="C73" s="516" t="s">
        <v>580</v>
      </c>
      <c r="D73" s="54"/>
    </row>
    <row r="74" spans="2:4" s="3" customFormat="1" x14ac:dyDescent="0.2">
      <c r="C74" s="61">
        <f>SUM(C76)</f>
        <v>0</v>
      </c>
      <c r="D74" s="54"/>
    </row>
    <row r="75" spans="2:4" s="3" customFormat="1" x14ac:dyDescent="0.2">
      <c r="C75" s="60"/>
      <c r="D75" s="54"/>
    </row>
    <row r="76" spans="2:4" s="3" customFormat="1" x14ac:dyDescent="0.2">
      <c r="B76" s="3" t="s">
        <v>53</v>
      </c>
      <c r="C76" s="299">
        <v>0</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ht="14.25" x14ac:dyDescent="0.2">
      <c r="C81" s="516" t="s">
        <v>580</v>
      </c>
      <c r="D81" s="54"/>
    </row>
    <row r="82" spans="2:4" s="3" customFormat="1" x14ac:dyDescent="0.2">
      <c r="C82" s="61">
        <f>SUM(C84:C86)</f>
        <v>200</v>
      </c>
      <c r="D82" s="54"/>
    </row>
    <row r="83" spans="2:4" s="3" customFormat="1" x14ac:dyDescent="0.2">
      <c r="C83" s="60"/>
      <c r="D83" s="54"/>
    </row>
    <row r="84" spans="2:4" s="3" customFormat="1" x14ac:dyDescent="0.2">
      <c r="B84" s="37" t="s">
        <v>54</v>
      </c>
      <c r="C84" s="298">
        <v>0</v>
      </c>
      <c r="D84" s="54"/>
    </row>
    <row r="85" spans="2:4" s="3" customFormat="1" x14ac:dyDescent="0.2">
      <c r="B85" s="37" t="s">
        <v>55</v>
      </c>
      <c r="C85" s="298">
        <v>0</v>
      </c>
      <c r="D85" s="54"/>
    </row>
    <row r="86" spans="2:4" s="3" customFormat="1" x14ac:dyDescent="0.2">
      <c r="B86" s="37" t="s">
        <v>56</v>
      </c>
      <c r="C86" s="298">
        <v>200</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ht="14.25" x14ac:dyDescent="0.2">
      <c r="C91" s="516" t="s">
        <v>580</v>
      </c>
      <c r="D91" s="54"/>
    </row>
    <row r="92" spans="2:4" s="3" customFormat="1" x14ac:dyDescent="0.2">
      <c r="C92" s="61">
        <f>SUM(C94:C146)</f>
        <v>4737.6099999999997</v>
      </c>
      <c r="D92" s="54"/>
    </row>
    <row r="93" spans="2:4" s="3" customFormat="1" x14ac:dyDescent="0.2">
      <c r="C93" s="60"/>
      <c r="D93" s="54"/>
    </row>
    <row r="94" spans="2:4" s="3" customFormat="1" x14ac:dyDescent="0.2">
      <c r="B94" s="37" t="s">
        <v>57</v>
      </c>
      <c r="C94" s="298">
        <v>150</v>
      </c>
      <c r="D94" s="54"/>
    </row>
    <row r="95" spans="2:4" s="3" customFormat="1" x14ac:dyDescent="0.2">
      <c r="B95" s="37" t="s">
        <v>58</v>
      </c>
      <c r="C95" s="298">
        <v>2587.1999999999998</v>
      </c>
      <c r="D95" s="54"/>
    </row>
    <row r="96" spans="2:4" s="3" customFormat="1" x14ac:dyDescent="0.2">
      <c r="B96" s="37" t="s">
        <v>59</v>
      </c>
      <c r="C96" s="298">
        <v>194.9</v>
      </c>
      <c r="D96" s="54"/>
    </row>
    <row r="97" spans="2:4" s="3" customFormat="1" x14ac:dyDescent="0.2">
      <c r="B97" s="37" t="s">
        <v>60</v>
      </c>
      <c r="C97" s="298">
        <v>85</v>
      </c>
      <c r="D97" s="54"/>
    </row>
    <row r="98" spans="2:4" s="3" customFormat="1" x14ac:dyDescent="0.2">
      <c r="B98" s="37" t="s">
        <v>61</v>
      </c>
      <c r="C98" s="298">
        <v>95.15</v>
      </c>
      <c r="D98" s="54"/>
    </row>
    <row r="99" spans="2:4" s="3" customFormat="1" x14ac:dyDescent="0.2">
      <c r="B99" s="37" t="s">
        <v>62</v>
      </c>
      <c r="C99" s="298">
        <v>12</v>
      </c>
      <c r="D99" s="54"/>
    </row>
    <row r="100" spans="2:4" s="3" customFormat="1" x14ac:dyDescent="0.2">
      <c r="B100" s="37" t="s">
        <v>64</v>
      </c>
      <c r="C100" s="298">
        <v>45</v>
      </c>
      <c r="D100" s="54"/>
    </row>
    <row r="101" spans="2:4" s="3" customFormat="1" x14ac:dyDescent="0.2">
      <c r="B101" s="37" t="s">
        <v>65</v>
      </c>
      <c r="C101" s="298">
        <v>174.6</v>
      </c>
      <c r="D101" s="54"/>
    </row>
    <row r="102" spans="2:4" s="3" customFormat="1" x14ac:dyDescent="0.2">
      <c r="B102" s="37" t="s">
        <v>66</v>
      </c>
      <c r="C102" s="298">
        <v>36</v>
      </c>
      <c r="D102" s="54"/>
    </row>
    <row r="103" spans="2:4" s="3" customFormat="1" x14ac:dyDescent="0.2">
      <c r="B103" s="37" t="s">
        <v>67</v>
      </c>
      <c r="C103" s="298">
        <v>0</v>
      </c>
      <c r="D103" s="54"/>
    </row>
    <row r="104" spans="2:4" s="3" customFormat="1" x14ac:dyDescent="0.2">
      <c r="B104" s="37" t="s">
        <v>68</v>
      </c>
      <c r="C104" s="298">
        <v>81</v>
      </c>
      <c r="D104" s="54"/>
    </row>
    <row r="105" spans="2:4" s="3" customFormat="1" x14ac:dyDescent="0.2">
      <c r="B105" s="37" t="s">
        <v>69</v>
      </c>
      <c r="C105" s="298">
        <v>0</v>
      </c>
      <c r="D105" s="54"/>
    </row>
    <row r="106" spans="2:4" s="3" customFormat="1" x14ac:dyDescent="0.2">
      <c r="B106" s="37" t="s">
        <v>72</v>
      </c>
      <c r="C106" s="298">
        <v>72</v>
      </c>
      <c r="D106" s="54"/>
    </row>
    <row r="107" spans="2:4" s="3" customFormat="1" x14ac:dyDescent="0.2">
      <c r="B107" s="263" t="s">
        <v>73</v>
      </c>
      <c r="C107" s="467">
        <v>0</v>
      </c>
      <c r="D107" s="54"/>
    </row>
    <row r="108" spans="2:4" s="3" customFormat="1" x14ac:dyDescent="0.2">
      <c r="B108" s="37" t="s">
        <v>75</v>
      </c>
      <c r="C108" s="298">
        <v>42</v>
      </c>
      <c r="D108" s="54"/>
    </row>
    <row r="109" spans="2:4" s="3" customFormat="1" x14ac:dyDescent="0.2">
      <c r="B109" s="37" t="s">
        <v>76</v>
      </c>
      <c r="C109" s="298">
        <v>14</v>
      </c>
      <c r="D109" s="54"/>
    </row>
    <row r="110" spans="2:4" s="3" customFormat="1" x14ac:dyDescent="0.2">
      <c r="B110" s="37" t="s">
        <v>77</v>
      </c>
      <c r="C110" s="298">
        <v>146.61000000000001</v>
      </c>
      <c r="D110" s="54"/>
    </row>
    <row r="111" spans="2:4" s="3" customFormat="1" x14ac:dyDescent="0.2">
      <c r="B111" s="37" t="s">
        <v>79</v>
      </c>
      <c r="C111" s="298">
        <v>0</v>
      </c>
      <c r="D111" s="54"/>
    </row>
    <row r="112" spans="2:4" s="3" customFormat="1" x14ac:dyDescent="0.2">
      <c r="B112" s="37" t="s">
        <v>80</v>
      </c>
      <c r="C112" s="298">
        <v>39</v>
      </c>
      <c r="D112" s="54"/>
    </row>
    <row r="113" spans="2:4" s="3" customFormat="1" x14ac:dyDescent="0.2">
      <c r="B113" s="37" t="s">
        <v>81</v>
      </c>
      <c r="C113" s="298">
        <v>16</v>
      </c>
      <c r="D113" s="54"/>
    </row>
    <row r="114" spans="2:4" s="3" customFormat="1" x14ac:dyDescent="0.2">
      <c r="B114" s="37" t="s">
        <v>82</v>
      </c>
      <c r="C114" s="298">
        <v>32</v>
      </c>
      <c r="D114" s="54"/>
    </row>
    <row r="115" spans="2:4" s="3" customFormat="1" x14ac:dyDescent="0.2">
      <c r="B115" s="37" t="s">
        <v>83</v>
      </c>
      <c r="C115" s="298">
        <v>4</v>
      </c>
      <c r="D115" s="54"/>
    </row>
    <row r="116" spans="2:4" s="3" customFormat="1" x14ac:dyDescent="0.2">
      <c r="B116" s="37" t="s">
        <v>84</v>
      </c>
      <c r="C116" s="298">
        <v>0</v>
      </c>
      <c r="D116" s="54"/>
    </row>
    <row r="117" spans="2:4" s="3" customFormat="1" x14ac:dyDescent="0.2">
      <c r="B117" s="465" t="s">
        <v>558</v>
      </c>
      <c r="C117" s="298">
        <v>0</v>
      </c>
      <c r="D117" s="54"/>
    </row>
    <row r="118" spans="2:4" s="3" customFormat="1" x14ac:dyDescent="0.2">
      <c r="B118" s="465" t="s">
        <v>85</v>
      </c>
      <c r="C118" s="298">
        <v>0</v>
      </c>
      <c r="D118" s="54"/>
    </row>
    <row r="119" spans="2:4" s="3" customFormat="1" x14ac:dyDescent="0.2">
      <c r="B119" s="37" t="s">
        <v>86</v>
      </c>
      <c r="C119" s="298">
        <v>50</v>
      </c>
      <c r="D119" s="54"/>
    </row>
    <row r="120" spans="2:4" s="3" customFormat="1" x14ac:dyDescent="0.2">
      <c r="B120" s="263" t="s">
        <v>87</v>
      </c>
      <c r="C120" s="467">
        <v>0</v>
      </c>
      <c r="D120" s="54"/>
    </row>
    <row r="121" spans="2:4" s="3" customFormat="1" x14ac:dyDescent="0.2">
      <c r="B121" s="465" t="s">
        <v>565</v>
      </c>
      <c r="C121" s="298">
        <v>0</v>
      </c>
      <c r="D121" s="54"/>
    </row>
    <row r="122" spans="2:4" s="3" customFormat="1" x14ac:dyDescent="0.2">
      <c r="B122" s="37" t="s">
        <v>88</v>
      </c>
      <c r="C122" s="298">
        <v>0</v>
      </c>
      <c r="D122" s="54"/>
    </row>
    <row r="123" spans="2:4" s="3" customFormat="1" x14ac:dyDescent="0.2">
      <c r="B123" s="37" t="s">
        <v>89</v>
      </c>
      <c r="C123" s="298">
        <v>11</v>
      </c>
      <c r="D123" s="54"/>
    </row>
    <row r="124" spans="2:4" s="3" customFormat="1" x14ac:dyDescent="0.2">
      <c r="B124" s="37" t="s">
        <v>90</v>
      </c>
      <c r="C124" s="298">
        <v>0</v>
      </c>
      <c r="D124" s="54"/>
    </row>
    <row r="125" spans="2:4" s="3" customFormat="1" x14ac:dyDescent="0.2">
      <c r="B125" s="468" t="s">
        <v>91</v>
      </c>
      <c r="C125" s="492">
        <v>125</v>
      </c>
      <c r="D125" s="54"/>
    </row>
    <row r="126" spans="2:4" s="3" customFormat="1" x14ac:dyDescent="0.2">
      <c r="B126" s="37" t="s">
        <v>92</v>
      </c>
      <c r="C126" s="298">
        <v>40</v>
      </c>
      <c r="D126" s="54"/>
    </row>
    <row r="127" spans="2:4" s="3" customFormat="1" x14ac:dyDescent="0.2">
      <c r="B127" s="37" t="s">
        <v>93</v>
      </c>
      <c r="C127" s="298">
        <v>31</v>
      </c>
      <c r="D127" s="54"/>
    </row>
    <row r="128" spans="2:4" s="3" customFormat="1" x14ac:dyDescent="0.2">
      <c r="B128" s="37" t="s">
        <v>94</v>
      </c>
      <c r="C128" s="298">
        <v>50</v>
      </c>
      <c r="D128" s="54"/>
    </row>
    <row r="129" spans="2:4" s="3" customFormat="1" x14ac:dyDescent="0.2">
      <c r="B129" s="465" t="s">
        <v>95</v>
      </c>
      <c r="C129" s="298">
        <v>0</v>
      </c>
      <c r="D129" s="54"/>
    </row>
    <row r="130" spans="2:4" s="3" customFormat="1" x14ac:dyDescent="0.2">
      <c r="B130" s="37" t="s">
        <v>96</v>
      </c>
      <c r="C130" s="298">
        <v>40</v>
      </c>
      <c r="D130" s="54"/>
    </row>
    <row r="131" spans="2:4" s="3" customFormat="1" ht="12" customHeight="1" x14ac:dyDescent="0.2">
      <c r="B131" s="37" t="s">
        <v>560</v>
      </c>
      <c r="C131" s="298">
        <v>114</v>
      </c>
      <c r="D131" s="54"/>
    </row>
    <row r="132" spans="2:4" s="3" customFormat="1" x14ac:dyDescent="0.2">
      <c r="B132" s="37" t="s">
        <v>97</v>
      </c>
      <c r="C132" s="298">
        <v>50</v>
      </c>
      <c r="D132" s="54"/>
    </row>
    <row r="133" spans="2:4" s="3" customFormat="1" x14ac:dyDescent="0.2">
      <c r="B133" s="37" t="s">
        <v>98</v>
      </c>
      <c r="C133" s="298">
        <v>80</v>
      </c>
      <c r="D133" s="54"/>
    </row>
    <row r="134" spans="2:4" s="3" customFormat="1" x14ac:dyDescent="0.2">
      <c r="B134" s="37" t="s">
        <v>99</v>
      </c>
      <c r="C134" s="298">
        <v>0</v>
      </c>
      <c r="D134" s="54"/>
    </row>
    <row r="135" spans="2:4" s="3" customFormat="1" x14ac:dyDescent="0.2">
      <c r="B135" s="37" t="s">
        <v>101</v>
      </c>
      <c r="C135" s="298">
        <v>116</v>
      </c>
      <c r="D135" s="54"/>
    </row>
    <row r="136" spans="2:4" s="3" customFormat="1" x14ac:dyDescent="0.2">
      <c r="B136" s="37" t="s">
        <v>102</v>
      </c>
      <c r="C136" s="298">
        <v>17.149999999999999</v>
      </c>
      <c r="D136" s="54"/>
    </row>
    <row r="137" spans="2:4" s="3" customFormat="1" x14ac:dyDescent="0.2">
      <c r="B137" s="37" t="s">
        <v>103</v>
      </c>
      <c r="C137" s="298">
        <v>100</v>
      </c>
      <c r="D137" s="54"/>
    </row>
    <row r="138" spans="2:4" s="3" customFormat="1" x14ac:dyDescent="0.2">
      <c r="B138" s="37" t="s">
        <v>104</v>
      </c>
      <c r="C138" s="298">
        <v>30</v>
      </c>
      <c r="D138" s="54"/>
    </row>
    <row r="139" spans="2:4" s="3" customFormat="1" x14ac:dyDescent="0.2">
      <c r="B139" s="37" t="s">
        <v>105</v>
      </c>
      <c r="C139" s="298">
        <v>0</v>
      </c>
      <c r="D139" s="54"/>
    </row>
    <row r="140" spans="2:4" s="3" customFormat="1" x14ac:dyDescent="0.2">
      <c r="B140" s="465" t="s">
        <v>106</v>
      </c>
      <c r="C140" s="298">
        <v>0</v>
      </c>
      <c r="D140" s="54"/>
    </row>
    <row r="141" spans="2:4" s="3" customFormat="1" x14ac:dyDescent="0.2">
      <c r="B141" s="37" t="s">
        <v>107</v>
      </c>
      <c r="C141" s="298">
        <v>20</v>
      </c>
      <c r="D141" s="54"/>
    </row>
    <row r="142" spans="2:4" s="3" customFormat="1" x14ac:dyDescent="0.2">
      <c r="B142" s="37" t="s">
        <v>108</v>
      </c>
      <c r="C142" s="298">
        <v>0</v>
      </c>
      <c r="D142" s="54"/>
    </row>
    <row r="143" spans="2:4" s="3" customFormat="1" x14ac:dyDescent="0.2">
      <c r="B143" s="37" t="s">
        <v>109</v>
      </c>
      <c r="C143" s="298">
        <v>0</v>
      </c>
      <c r="D143" s="54"/>
    </row>
    <row r="144" spans="2:4" s="3" customFormat="1" x14ac:dyDescent="0.2">
      <c r="B144" s="37" t="s">
        <v>110</v>
      </c>
      <c r="C144" s="298">
        <v>0</v>
      </c>
      <c r="D144" s="54"/>
    </row>
    <row r="145" spans="2:4" s="3" customFormat="1" x14ac:dyDescent="0.2">
      <c r="B145" s="37" t="s">
        <v>111</v>
      </c>
      <c r="C145" s="298">
        <v>0</v>
      </c>
      <c r="D145" s="54"/>
    </row>
    <row r="146" spans="2:4" s="3" customFormat="1" x14ac:dyDescent="0.2">
      <c r="B146" s="37" t="s">
        <v>112</v>
      </c>
      <c r="C146" s="298">
        <v>37</v>
      </c>
      <c r="D146" s="54"/>
    </row>
    <row r="147" spans="2:4" s="3" customFormat="1" x14ac:dyDescent="0.2">
      <c r="C147" s="65"/>
      <c r="D147" s="54"/>
    </row>
    <row r="148" spans="2:4" s="3" customFormat="1" x14ac:dyDescent="0.2">
      <c r="C148" s="65"/>
      <c r="D148" s="54"/>
    </row>
    <row r="149" spans="2:4" s="3" customFormat="1" x14ac:dyDescent="0.2">
      <c r="C149" s="65"/>
      <c r="D149" s="54"/>
    </row>
    <row r="150" spans="2:4" s="3" customFormat="1" x14ac:dyDescent="0.2">
      <c r="B150" s="15" t="s">
        <v>113</v>
      </c>
      <c r="C150" s="62"/>
      <c r="D150" s="54"/>
    </row>
    <row r="151" spans="2:4" s="3" customFormat="1" x14ac:dyDescent="0.2">
      <c r="C151" s="60"/>
      <c r="D151" s="54"/>
    </row>
    <row r="152" spans="2:4" s="3" customFormat="1" ht="14.25" x14ac:dyDescent="0.2">
      <c r="C152" s="516" t="s">
        <v>580</v>
      </c>
      <c r="D152" s="54"/>
    </row>
    <row r="153" spans="2:4" s="3" customFormat="1" x14ac:dyDescent="0.2">
      <c r="C153" s="61">
        <f>SUM(C155:C158)</f>
        <v>40</v>
      </c>
      <c r="D153" s="54"/>
    </row>
    <row r="154" spans="2:4" s="3" customFormat="1" x14ac:dyDescent="0.2">
      <c r="C154" s="60"/>
      <c r="D154" s="54"/>
    </row>
    <row r="155" spans="2:4" s="3" customFormat="1" x14ac:dyDescent="0.2">
      <c r="B155" s="37" t="s">
        <v>114</v>
      </c>
      <c r="C155" s="298">
        <v>40</v>
      </c>
      <c r="D155" s="54"/>
    </row>
    <row r="156" spans="2:4" s="3" customFormat="1" x14ac:dyDescent="0.2">
      <c r="C156" s="60"/>
      <c r="D156" s="54"/>
    </row>
    <row r="157" spans="2:4" s="3" customFormat="1" x14ac:dyDescent="0.2">
      <c r="C157" s="60"/>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ht="14.25" x14ac:dyDescent="0.2">
      <c r="C161" s="516" t="s">
        <v>580</v>
      </c>
      <c r="D161" s="54"/>
    </row>
    <row r="162" spans="2:4" s="3" customFormat="1" x14ac:dyDescent="0.2">
      <c r="C162" s="61">
        <f>SUM(C164:C167)</f>
        <v>315</v>
      </c>
      <c r="D162" s="54"/>
    </row>
    <row r="163" spans="2:4" s="3" customFormat="1" x14ac:dyDescent="0.2">
      <c r="C163" s="60"/>
      <c r="D163" s="54"/>
    </row>
    <row r="164" spans="2:4" s="3" customFormat="1" x14ac:dyDescent="0.2">
      <c r="B164" s="37" t="s">
        <v>122</v>
      </c>
      <c r="C164" s="298">
        <v>0</v>
      </c>
      <c r="D164" s="54"/>
    </row>
    <row r="165" spans="2:4" s="3" customFormat="1" x14ac:dyDescent="0.2">
      <c r="B165" s="37" t="s">
        <v>123</v>
      </c>
      <c r="C165" s="298">
        <v>0</v>
      </c>
      <c r="D165" s="54"/>
    </row>
    <row r="166" spans="2:4" s="3" customFormat="1" x14ac:dyDescent="0.2">
      <c r="B166" s="37" t="s">
        <v>124</v>
      </c>
      <c r="C166" s="298">
        <v>35</v>
      </c>
      <c r="D166" s="54"/>
    </row>
    <row r="167" spans="2:4" s="3" customFormat="1" x14ac:dyDescent="0.2">
      <c r="B167" s="37" t="s">
        <v>125</v>
      </c>
      <c r="C167" s="298">
        <v>280</v>
      </c>
      <c r="D167" s="54"/>
    </row>
    <row r="168" spans="2:4" s="3" customFormat="1" x14ac:dyDescent="0.2">
      <c r="C168" s="60"/>
      <c r="D168" s="54"/>
    </row>
    <row r="169" spans="2:4" s="3" customFormat="1" x14ac:dyDescent="0.2">
      <c r="C169" s="60"/>
      <c r="D169" s="54"/>
    </row>
    <row r="170" spans="2:4" s="3" customFormat="1" x14ac:dyDescent="0.2">
      <c r="B170" s="15" t="s">
        <v>126</v>
      </c>
      <c r="C170" s="62"/>
      <c r="D170" s="54"/>
    </row>
    <row r="171" spans="2:4" s="3" customFormat="1" x14ac:dyDescent="0.2">
      <c r="C171" s="60"/>
      <c r="D171" s="54"/>
    </row>
    <row r="172" spans="2:4" s="3" customFormat="1" ht="14.25" x14ac:dyDescent="0.2">
      <c r="C172" s="516" t="s">
        <v>580</v>
      </c>
      <c r="D172" s="54"/>
    </row>
    <row r="173" spans="2:4" s="3" customFormat="1" x14ac:dyDescent="0.2">
      <c r="C173" s="61">
        <f>SUM(C175:C199)</f>
        <v>1979.91</v>
      </c>
      <c r="D173" s="54"/>
    </row>
    <row r="174" spans="2:4" s="3" customFormat="1" x14ac:dyDescent="0.2">
      <c r="C174" s="60"/>
      <c r="D174" s="54"/>
    </row>
    <row r="175" spans="2:4" s="3" customFormat="1" x14ac:dyDescent="0.2">
      <c r="B175" s="37" t="s">
        <v>128</v>
      </c>
      <c r="C175" s="298">
        <v>41.34</v>
      </c>
      <c r="D175" s="54"/>
    </row>
    <row r="176" spans="2:4" s="3" customFormat="1" x14ac:dyDescent="0.2">
      <c r="B176" s="37" t="s">
        <v>129</v>
      </c>
      <c r="C176" s="298">
        <v>0</v>
      </c>
      <c r="D176" s="54"/>
    </row>
    <row r="177" spans="2:4" s="3" customFormat="1" x14ac:dyDescent="0.2">
      <c r="B177" s="37" t="s">
        <v>130</v>
      </c>
      <c r="C177" s="298">
        <v>0</v>
      </c>
      <c r="D177" s="54"/>
    </row>
    <row r="178" spans="2:4" s="3" customFormat="1" x14ac:dyDescent="0.2">
      <c r="B178" s="37" t="s">
        <v>131</v>
      </c>
      <c r="C178" s="298">
        <v>20</v>
      </c>
      <c r="D178" s="54"/>
    </row>
    <row r="179" spans="2:4" s="3" customFormat="1" x14ac:dyDescent="0.2">
      <c r="B179" s="37" t="s">
        <v>132</v>
      </c>
      <c r="C179" s="298">
        <v>20</v>
      </c>
      <c r="D179" s="54"/>
    </row>
    <row r="180" spans="2:4" s="3" customFormat="1" x14ac:dyDescent="0.2">
      <c r="B180" s="37" t="s">
        <v>133</v>
      </c>
      <c r="C180" s="298">
        <v>17</v>
      </c>
      <c r="D180" s="54"/>
    </row>
    <row r="181" spans="2:4" s="3" customFormat="1" x14ac:dyDescent="0.2">
      <c r="B181" s="37" t="s">
        <v>134</v>
      </c>
      <c r="C181" s="298">
        <v>84</v>
      </c>
      <c r="D181" s="54"/>
    </row>
    <row r="182" spans="2:4" s="3" customFormat="1" x14ac:dyDescent="0.2">
      <c r="B182" s="37" t="s">
        <v>135</v>
      </c>
      <c r="C182" s="298">
        <v>60</v>
      </c>
      <c r="D182" s="54"/>
    </row>
    <row r="183" spans="2:4" s="3" customFormat="1" x14ac:dyDescent="0.2">
      <c r="B183" s="37" t="s">
        <v>545</v>
      </c>
      <c r="C183" s="298">
        <v>240</v>
      </c>
      <c r="D183" s="54"/>
    </row>
    <row r="184" spans="2:4" s="3" customFormat="1" x14ac:dyDescent="0.2">
      <c r="B184" s="37" t="s">
        <v>136</v>
      </c>
      <c r="C184" s="298">
        <v>324</v>
      </c>
      <c r="D184" s="54"/>
    </row>
    <row r="185" spans="2:4" s="3" customFormat="1" x14ac:dyDescent="0.2">
      <c r="B185" s="37" t="s">
        <v>137</v>
      </c>
      <c r="C185" s="298">
        <v>135</v>
      </c>
      <c r="D185" s="54"/>
    </row>
    <row r="186" spans="2:4" s="3" customFormat="1" x14ac:dyDescent="0.2">
      <c r="B186" s="37" t="s">
        <v>138</v>
      </c>
      <c r="C186" s="298">
        <v>73.290000000000006</v>
      </c>
      <c r="D186" s="54"/>
    </row>
    <row r="187" spans="2:4" s="3" customFormat="1" x14ac:dyDescent="0.2">
      <c r="B187" s="37" t="s">
        <v>139</v>
      </c>
      <c r="C187" s="298">
        <v>90</v>
      </c>
      <c r="D187" s="54"/>
    </row>
    <row r="188" spans="2:4" s="3" customFormat="1" x14ac:dyDescent="0.2">
      <c r="B188" s="37" t="s">
        <v>539</v>
      </c>
      <c r="C188" s="298">
        <v>20</v>
      </c>
      <c r="D188" s="54"/>
    </row>
    <row r="189" spans="2:4" s="3" customFormat="1" x14ac:dyDescent="0.2">
      <c r="B189" s="37" t="s">
        <v>140</v>
      </c>
      <c r="C189" s="298">
        <v>450</v>
      </c>
      <c r="D189" s="54"/>
    </row>
    <row r="190" spans="2:4" s="3" customFormat="1" x14ac:dyDescent="0.2">
      <c r="B190" s="37" t="s">
        <v>141</v>
      </c>
      <c r="C190" s="298">
        <v>0</v>
      </c>
      <c r="D190" s="54"/>
    </row>
    <row r="191" spans="2:4" s="3" customFormat="1" x14ac:dyDescent="0.2">
      <c r="B191" s="37" t="s">
        <v>142</v>
      </c>
      <c r="C191" s="298">
        <v>0</v>
      </c>
      <c r="D191" s="54"/>
    </row>
    <row r="192" spans="2:4" s="3" customFormat="1" x14ac:dyDescent="0.2">
      <c r="B192" s="37" t="s">
        <v>143</v>
      </c>
      <c r="C192" s="298">
        <v>50.36</v>
      </c>
      <c r="D192" s="54"/>
    </row>
    <row r="193" spans="2:4" s="3" customFormat="1" x14ac:dyDescent="0.2">
      <c r="B193" s="465" t="s">
        <v>561</v>
      </c>
      <c r="C193" s="298">
        <v>11</v>
      </c>
      <c r="D193" s="54"/>
    </row>
    <row r="194" spans="2:4" s="3" customFormat="1" x14ac:dyDescent="0.2">
      <c r="B194" s="465" t="s">
        <v>562</v>
      </c>
      <c r="C194" s="298">
        <v>200</v>
      </c>
      <c r="D194" s="54"/>
    </row>
    <row r="195" spans="2:4" s="3" customFormat="1" x14ac:dyDescent="0.2">
      <c r="B195" s="37" t="s">
        <v>144</v>
      </c>
      <c r="C195" s="298">
        <v>27.72</v>
      </c>
      <c r="D195" s="54"/>
    </row>
    <row r="196" spans="2:4" s="3" customFormat="1" x14ac:dyDescent="0.2">
      <c r="B196" s="37" t="s">
        <v>145</v>
      </c>
      <c r="C196" s="298">
        <v>31.2</v>
      </c>
      <c r="D196" s="54"/>
    </row>
    <row r="197" spans="2:4" s="3" customFormat="1" x14ac:dyDescent="0.2">
      <c r="B197" s="37" t="s">
        <v>546</v>
      </c>
      <c r="C197" s="298">
        <v>0</v>
      </c>
      <c r="D197" s="54"/>
    </row>
    <row r="198" spans="2:4" s="3" customFormat="1" x14ac:dyDescent="0.2">
      <c r="B198" s="37" t="s">
        <v>147</v>
      </c>
      <c r="C198" s="298">
        <v>30</v>
      </c>
      <c r="D198" s="54"/>
    </row>
    <row r="199" spans="2:4" s="3" customFormat="1" x14ac:dyDescent="0.2">
      <c r="B199" s="37" t="s">
        <v>148</v>
      </c>
      <c r="C199" s="298">
        <v>55</v>
      </c>
      <c r="D199" s="54"/>
    </row>
    <row r="200" spans="2:4" s="3" customFormat="1" x14ac:dyDescent="0.2">
      <c r="C200" s="65"/>
      <c r="D200" s="54"/>
    </row>
    <row r="201" spans="2:4" s="3" customFormat="1" x14ac:dyDescent="0.2">
      <c r="C201" s="60"/>
      <c r="D201" s="54"/>
    </row>
    <row r="202" spans="2:4" s="3" customFormat="1" x14ac:dyDescent="0.2">
      <c r="B202" s="15" t="s">
        <v>149</v>
      </c>
      <c r="C202" s="62"/>
      <c r="D202" s="54"/>
    </row>
    <row r="203" spans="2:4" s="3" customFormat="1" x14ac:dyDescent="0.2">
      <c r="C203" s="60"/>
      <c r="D203" s="54"/>
    </row>
    <row r="204" spans="2:4" s="3" customFormat="1" ht="14.25" x14ac:dyDescent="0.2">
      <c r="C204" s="516" t="s">
        <v>580</v>
      </c>
      <c r="D204" s="54"/>
    </row>
    <row r="205" spans="2:4" s="3" customFormat="1" x14ac:dyDescent="0.2">
      <c r="C205" s="61">
        <f>SUM(C207)</f>
        <v>100</v>
      </c>
      <c r="D205" s="54"/>
    </row>
    <row r="206" spans="2:4" s="3" customFormat="1" x14ac:dyDescent="0.2">
      <c r="C206" s="60"/>
      <c r="D206" s="54"/>
    </row>
    <row r="207" spans="2:4" s="3" customFormat="1" x14ac:dyDescent="0.2">
      <c r="B207" s="37" t="s">
        <v>150</v>
      </c>
      <c r="C207" s="298">
        <v>100</v>
      </c>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E2" sqref="E2"/>
    </sheetView>
  </sheetViews>
  <sheetFormatPr baseColWidth="10" defaultRowHeight="12.75" x14ac:dyDescent="0.2"/>
  <cols>
    <col min="1" max="1" width="3.5703125" style="2" customWidth="1"/>
    <col min="2" max="2" width="80.570312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358"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179</v>
      </c>
      <c r="C11" s="76"/>
      <c r="D11" s="5"/>
    </row>
    <row r="12" spans="2:5" x14ac:dyDescent="0.2">
      <c r="B12" s="6"/>
      <c r="C12" s="67"/>
    </row>
    <row r="13" spans="2:5" s="8" customFormat="1" x14ac:dyDescent="0.2">
      <c r="B13" s="13" t="s">
        <v>5</v>
      </c>
      <c r="C13" s="59" t="s">
        <v>174</v>
      </c>
    </row>
    <row r="14" spans="2:5" x14ac:dyDescent="0.2">
      <c r="B14" s="3" t="s">
        <v>31</v>
      </c>
      <c r="C14" s="60">
        <f>SUM(C21,C31,C52,C66,C74,C82,C92,C152)</f>
        <v>376765.42000000004</v>
      </c>
    </row>
    <row r="15" spans="2:5" x14ac:dyDescent="0.2">
      <c r="B15" s="3" t="s">
        <v>34</v>
      </c>
      <c r="C15" s="60">
        <f>SUM(C161,C172,C204)</f>
        <v>48995.820000000007</v>
      </c>
    </row>
    <row r="16" spans="2:5" x14ac:dyDescent="0.2">
      <c r="B16" s="10" t="s">
        <v>6</v>
      </c>
      <c r="C16" s="61">
        <f>SUM(C14,C15)</f>
        <v>425761.24000000005</v>
      </c>
    </row>
    <row r="19" spans="2:4" s="3" customFormat="1" x14ac:dyDescent="0.2">
      <c r="B19" s="15" t="s">
        <v>43</v>
      </c>
      <c r="C19" s="73"/>
    </row>
    <row r="20" spans="2:4" s="3" customFormat="1" x14ac:dyDescent="0.2">
      <c r="B20" s="41"/>
      <c r="C20" s="75" t="s">
        <v>174</v>
      </c>
    </row>
    <row r="21" spans="2:4" s="3" customFormat="1" x14ac:dyDescent="0.2">
      <c r="C21" s="61">
        <f>SUM(C23:C26)</f>
        <v>89741.26</v>
      </c>
    </row>
    <row r="22" spans="2:4" s="3" customFormat="1" x14ac:dyDescent="0.2">
      <c r="C22" s="60"/>
      <c r="D22" s="54"/>
    </row>
    <row r="23" spans="2:4" s="3" customFormat="1" x14ac:dyDescent="0.2">
      <c r="B23" s="3" t="s">
        <v>544</v>
      </c>
      <c r="C23" s="65">
        <v>2091</v>
      </c>
      <c r="D23" s="54"/>
    </row>
    <row r="24" spans="2:4" s="3" customFormat="1" x14ac:dyDescent="0.2">
      <c r="B24" s="3" t="s">
        <v>37</v>
      </c>
      <c r="C24" s="65">
        <v>3928.26</v>
      </c>
      <c r="D24" s="54"/>
    </row>
    <row r="25" spans="2:4" s="3" customFormat="1" x14ac:dyDescent="0.2">
      <c r="B25" s="3" t="s">
        <v>38</v>
      </c>
      <c r="C25" s="65">
        <v>0</v>
      </c>
      <c r="D25" s="54"/>
    </row>
    <row r="26" spans="2:4" s="3" customFormat="1" x14ac:dyDescent="0.2">
      <c r="B26" s="3" t="s">
        <v>39</v>
      </c>
      <c r="C26" s="65">
        <v>83722</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x14ac:dyDescent="0.2">
      <c r="C30" s="75" t="s">
        <v>174</v>
      </c>
      <c r="D30" s="54"/>
    </row>
    <row r="31" spans="2:4" s="3" customFormat="1" x14ac:dyDescent="0.2">
      <c r="C31" s="61">
        <f>SUM(C33:C47)</f>
        <v>112955.68</v>
      </c>
      <c r="D31" s="54"/>
    </row>
    <row r="32" spans="2:4" s="3" customFormat="1" x14ac:dyDescent="0.2">
      <c r="C32" s="60"/>
      <c r="D32" s="54"/>
    </row>
    <row r="33" spans="2:4" s="3" customFormat="1" x14ac:dyDescent="0.2">
      <c r="B33" s="3" t="s">
        <v>543</v>
      </c>
      <c r="C33" s="65">
        <v>7443</v>
      </c>
      <c r="D33" s="54"/>
    </row>
    <row r="34" spans="2:4" s="3" customFormat="1" x14ac:dyDescent="0.2">
      <c r="B34" s="3" t="s">
        <v>536</v>
      </c>
      <c r="C34" s="65">
        <v>21829</v>
      </c>
      <c r="D34" s="54"/>
    </row>
    <row r="35" spans="2:4" s="3" customFormat="1" x14ac:dyDescent="0.2">
      <c r="B35" s="455" t="s">
        <v>564</v>
      </c>
      <c r="C35" s="65">
        <v>3477</v>
      </c>
      <c r="D35" s="54"/>
    </row>
    <row r="36" spans="2:4" s="3" customFormat="1" x14ac:dyDescent="0.2">
      <c r="B36" s="3" t="s">
        <v>537</v>
      </c>
      <c r="C36" s="65">
        <v>3819.48</v>
      </c>
      <c r="D36" s="54"/>
    </row>
    <row r="37" spans="2:4" s="3" customFormat="1" x14ac:dyDescent="0.2">
      <c r="B37" s="3" t="s">
        <v>532</v>
      </c>
      <c r="C37" s="65">
        <v>3872</v>
      </c>
      <c r="D37" s="54"/>
    </row>
    <row r="38" spans="2:4" s="3" customFormat="1" x14ac:dyDescent="0.2">
      <c r="B38" s="455" t="s">
        <v>530</v>
      </c>
      <c r="C38" s="65">
        <v>5330.2</v>
      </c>
      <c r="D38" s="54"/>
    </row>
    <row r="39" spans="2:4" s="3" customFormat="1" x14ac:dyDescent="0.2">
      <c r="B39" s="3" t="s">
        <v>531</v>
      </c>
      <c r="C39" s="65">
        <v>7875.2</v>
      </c>
      <c r="D39" s="54"/>
    </row>
    <row r="40" spans="2:4" s="3" customFormat="1" x14ac:dyDescent="0.2">
      <c r="B40" s="3" t="s">
        <v>533</v>
      </c>
      <c r="C40" s="65">
        <v>2766</v>
      </c>
      <c r="D40" s="54"/>
    </row>
    <row r="41" spans="2:4" s="3" customFormat="1" x14ac:dyDescent="0.2">
      <c r="B41" s="3" t="s">
        <v>557</v>
      </c>
      <c r="C41" s="65">
        <v>1647.12</v>
      </c>
      <c r="D41" s="54"/>
    </row>
    <row r="42" spans="2:4" s="3" customFormat="1" x14ac:dyDescent="0.2">
      <c r="B42" s="455" t="s">
        <v>534</v>
      </c>
      <c r="C42" s="65">
        <v>4051.31</v>
      </c>
      <c r="D42" s="54"/>
    </row>
    <row r="43" spans="2:4" s="3" customFormat="1" x14ac:dyDescent="0.2">
      <c r="B43" s="3" t="s">
        <v>556</v>
      </c>
      <c r="C43" s="65">
        <v>9854.0499999999993</v>
      </c>
      <c r="D43" s="54"/>
    </row>
    <row r="44" spans="2:4" s="3" customFormat="1" x14ac:dyDescent="0.2">
      <c r="B44" s="3" t="s">
        <v>535</v>
      </c>
      <c r="C44" s="65">
        <v>25582.12</v>
      </c>
      <c r="D44" s="54"/>
    </row>
    <row r="45" spans="2:4" s="3" customFormat="1" x14ac:dyDescent="0.2">
      <c r="B45" s="3" t="s">
        <v>40</v>
      </c>
      <c r="C45" s="65">
        <v>709</v>
      </c>
      <c r="D45" s="54"/>
    </row>
    <row r="46" spans="2:4" s="3" customFormat="1" x14ac:dyDescent="0.2">
      <c r="B46" s="3" t="s">
        <v>41</v>
      </c>
      <c r="C46" s="65">
        <v>3700</v>
      </c>
      <c r="D46" s="54"/>
    </row>
    <row r="47" spans="2:4" s="3" customFormat="1" x14ac:dyDescent="0.2">
      <c r="B47" s="3" t="s">
        <v>42</v>
      </c>
      <c r="C47" s="65">
        <v>11000.2</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x14ac:dyDescent="0.2">
      <c r="C51" s="75" t="s">
        <v>174</v>
      </c>
      <c r="D51" s="54"/>
    </row>
    <row r="52" spans="2:4" s="3" customFormat="1" x14ac:dyDescent="0.2">
      <c r="C52" s="61">
        <f>SUM(C54:C60)</f>
        <v>31255.25</v>
      </c>
      <c r="D52" s="54"/>
    </row>
    <row r="53" spans="2:4" s="3" customFormat="1" x14ac:dyDescent="0.2">
      <c r="C53" s="60"/>
      <c r="D53" s="54"/>
    </row>
    <row r="54" spans="2:4" s="3" customFormat="1" x14ac:dyDescent="0.2">
      <c r="B54" s="37" t="s">
        <v>538</v>
      </c>
      <c r="C54" s="65">
        <v>14.87</v>
      </c>
      <c r="D54" s="54"/>
    </row>
    <row r="55" spans="2:4" s="3" customFormat="1" x14ac:dyDescent="0.2">
      <c r="B55" s="37" t="s">
        <v>46</v>
      </c>
      <c r="C55" s="65">
        <v>4290</v>
      </c>
      <c r="D55" s="54"/>
    </row>
    <row r="56" spans="2:4" s="3" customFormat="1" x14ac:dyDescent="0.2">
      <c r="B56" s="37" t="s">
        <v>47</v>
      </c>
      <c r="C56" s="65">
        <v>3780</v>
      </c>
      <c r="D56" s="54"/>
    </row>
    <row r="57" spans="2:4" s="3" customFormat="1" x14ac:dyDescent="0.2">
      <c r="B57" s="37" t="s">
        <v>48</v>
      </c>
      <c r="C57" s="65">
        <v>9000</v>
      </c>
      <c r="D57" s="54"/>
    </row>
    <row r="58" spans="2:4" s="3" customFormat="1" x14ac:dyDescent="0.2">
      <c r="B58" s="37" t="s">
        <v>49</v>
      </c>
      <c r="C58" s="65">
        <v>6948</v>
      </c>
      <c r="D58" s="54"/>
    </row>
    <row r="59" spans="2:4" s="3" customFormat="1" x14ac:dyDescent="0.2">
      <c r="B59" s="37" t="s">
        <v>50</v>
      </c>
      <c r="C59" s="65">
        <v>1222.3800000000001</v>
      </c>
      <c r="D59" s="54"/>
    </row>
    <row r="60" spans="2:4" s="3" customFormat="1" x14ac:dyDescent="0.2">
      <c r="B60" s="37" t="s">
        <v>540</v>
      </c>
      <c r="C60" s="65">
        <v>6000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x14ac:dyDescent="0.2">
      <c r="C65" s="75" t="s">
        <v>174</v>
      </c>
      <c r="D65" s="54"/>
    </row>
    <row r="66" spans="2:4" s="3" customFormat="1" x14ac:dyDescent="0.2">
      <c r="C66" s="61">
        <f>SUM(C68)</f>
        <v>2790</v>
      </c>
      <c r="D66" s="54"/>
    </row>
    <row r="67" spans="2:4" s="3" customFormat="1" x14ac:dyDescent="0.2">
      <c r="C67" s="60"/>
      <c r="D67" s="54"/>
    </row>
    <row r="68" spans="2:4" s="3" customFormat="1" x14ac:dyDescent="0.2">
      <c r="B68" s="3" t="s">
        <v>52</v>
      </c>
      <c r="C68" s="60">
        <v>2790</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x14ac:dyDescent="0.2">
      <c r="C73" s="75" t="s">
        <v>174</v>
      </c>
      <c r="D73" s="54"/>
    </row>
    <row r="74" spans="2:4" s="3" customFormat="1" x14ac:dyDescent="0.2">
      <c r="C74" s="61">
        <f>SUM(C76)</f>
        <v>880</v>
      </c>
      <c r="D74" s="54"/>
    </row>
    <row r="75" spans="2:4" s="3" customFormat="1" x14ac:dyDescent="0.2">
      <c r="C75" s="60"/>
      <c r="D75" s="54"/>
    </row>
    <row r="76" spans="2:4" s="3" customFormat="1" x14ac:dyDescent="0.2">
      <c r="B76" s="3" t="s">
        <v>53</v>
      </c>
      <c r="C76" s="60">
        <v>880</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x14ac:dyDescent="0.2">
      <c r="C81" s="75" t="s">
        <v>174</v>
      </c>
      <c r="D81" s="54"/>
    </row>
    <row r="82" spans="2:4" s="3" customFormat="1" x14ac:dyDescent="0.2">
      <c r="C82" s="61">
        <f>SUM(C84:C86)</f>
        <v>28692.97</v>
      </c>
      <c r="D82" s="54"/>
    </row>
    <row r="83" spans="2:4" s="3" customFormat="1" x14ac:dyDescent="0.2">
      <c r="C83" s="60"/>
      <c r="D83" s="54"/>
    </row>
    <row r="84" spans="2:4" s="3" customFormat="1" x14ac:dyDescent="0.2">
      <c r="B84" s="37" t="s">
        <v>54</v>
      </c>
      <c r="C84" s="65">
        <v>317.17</v>
      </c>
      <c r="D84" s="54"/>
    </row>
    <row r="85" spans="2:4" s="3" customFormat="1" x14ac:dyDescent="0.2">
      <c r="B85" s="37" t="s">
        <v>55</v>
      </c>
      <c r="C85" s="65">
        <v>420</v>
      </c>
      <c r="D85" s="54"/>
    </row>
    <row r="86" spans="2:4" s="3" customFormat="1" x14ac:dyDescent="0.2">
      <c r="B86" s="468" t="s">
        <v>56</v>
      </c>
      <c r="C86" s="494">
        <v>27955.8</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x14ac:dyDescent="0.2">
      <c r="C91" s="75" t="s">
        <v>174</v>
      </c>
      <c r="D91" s="54"/>
    </row>
    <row r="92" spans="2:4" s="3" customFormat="1" x14ac:dyDescent="0.2">
      <c r="C92" s="61">
        <f>SUM(C94:C146)</f>
        <v>110450.26</v>
      </c>
      <c r="D92" s="54"/>
    </row>
    <row r="93" spans="2:4" s="3" customFormat="1" x14ac:dyDescent="0.2">
      <c r="C93" s="60"/>
      <c r="D93" s="54"/>
    </row>
    <row r="94" spans="2:4" s="3" customFormat="1" x14ac:dyDescent="0.2">
      <c r="B94" s="37" t="s">
        <v>57</v>
      </c>
      <c r="C94" s="65">
        <v>6121</v>
      </c>
      <c r="D94" s="54"/>
    </row>
    <row r="95" spans="2:4" s="3" customFormat="1" x14ac:dyDescent="0.2">
      <c r="B95" s="37" t="s">
        <v>58</v>
      </c>
      <c r="C95" s="65">
        <v>22632</v>
      </c>
      <c r="D95" s="54"/>
    </row>
    <row r="96" spans="2:4" s="3" customFormat="1" x14ac:dyDescent="0.2">
      <c r="B96" s="37" t="s">
        <v>59</v>
      </c>
      <c r="C96" s="65">
        <v>4384.84</v>
      </c>
      <c r="D96" s="54"/>
    </row>
    <row r="97" spans="2:4" s="3" customFormat="1" x14ac:dyDescent="0.2">
      <c r="B97" s="37" t="s">
        <v>60</v>
      </c>
      <c r="C97" s="65">
        <v>3418.6</v>
      </c>
      <c r="D97" s="54"/>
    </row>
    <row r="98" spans="2:4" s="3" customFormat="1" x14ac:dyDescent="0.2">
      <c r="B98" s="37" t="s">
        <v>61</v>
      </c>
      <c r="C98" s="65">
        <v>4045.77</v>
      </c>
      <c r="D98" s="54"/>
    </row>
    <row r="99" spans="2:4" s="3" customFormat="1" x14ac:dyDescent="0.2">
      <c r="B99" s="37" t="s">
        <v>62</v>
      </c>
      <c r="C99" s="65">
        <v>1796.88</v>
      </c>
      <c r="D99" s="54"/>
    </row>
    <row r="100" spans="2:4" s="3" customFormat="1" x14ac:dyDescent="0.2">
      <c r="B100" s="37" t="s">
        <v>64</v>
      </c>
      <c r="C100" s="65">
        <v>450</v>
      </c>
      <c r="D100" s="54"/>
    </row>
    <row r="101" spans="2:4" s="3" customFormat="1" x14ac:dyDescent="0.2">
      <c r="B101" s="37" t="s">
        <v>65</v>
      </c>
      <c r="C101" s="65">
        <v>1339.93</v>
      </c>
      <c r="D101" s="54"/>
    </row>
    <row r="102" spans="2:4" s="3" customFormat="1" x14ac:dyDescent="0.2">
      <c r="B102" s="37" t="s">
        <v>66</v>
      </c>
      <c r="C102" s="65">
        <v>2294</v>
      </c>
      <c r="D102" s="54"/>
    </row>
    <row r="103" spans="2:4" s="3" customFormat="1" x14ac:dyDescent="0.2">
      <c r="B103" s="37" t="s">
        <v>67</v>
      </c>
      <c r="C103" s="65">
        <v>50</v>
      </c>
      <c r="D103" s="54"/>
    </row>
    <row r="104" spans="2:4" s="3" customFormat="1" x14ac:dyDescent="0.2">
      <c r="B104" s="37" t="s">
        <v>68</v>
      </c>
      <c r="C104" s="65">
        <v>710</v>
      </c>
      <c r="D104" s="54"/>
    </row>
    <row r="105" spans="2:4" s="3" customFormat="1" x14ac:dyDescent="0.2">
      <c r="B105" s="37" t="s">
        <v>69</v>
      </c>
      <c r="C105" s="65">
        <v>541</v>
      </c>
      <c r="D105" s="54"/>
    </row>
    <row r="106" spans="2:4" s="3" customFormat="1" x14ac:dyDescent="0.2">
      <c r="B106" s="37" t="s">
        <v>72</v>
      </c>
      <c r="C106" s="65">
        <v>2324</v>
      </c>
      <c r="D106" s="54"/>
    </row>
    <row r="107" spans="2:4" s="3" customFormat="1" x14ac:dyDescent="0.2">
      <c r="B107" s="37" t="s">
        <v>73</v>
      </c>
      <c r="C107" s="65">
        <v>624</v>
      </c>
      <c r="D107" s="54"/>
    </row>
    <row r="108" spans="2:4" s="3" customFormat="1" x14ac:dyDescent="0.2">
      <c r="B108" s="37" t="s">
        <v>75</v>
      </c>
      <c r="C108" s="65">
        <v>1001.59</v>
      </c>
      <c r="D108" s="54"/>
    </row>
    <row r="109" spans="2:4" s="3" customFormat="1" x14ac:dyDescent="0.2">
      <c r="B109" s="37" t="s">
        <v>76</v>
      </c>
      <c r="C109" s="65">
        <v>2014</v>
      </c>
      <c r="D109" s="54"/>
    </row>
    <row r="110" spans="2:4" s="3" customFormat="1" x14ac:dyDescent="0.2">
      <c r="B110" s="37" t="s">
        <v>77</v>
      </c>
      <c r="C110" s="65">
        <v>2250</v>
      </c>
      <c r="D110" s="54"/>
    </row>
    <row r="111" spans="2:4" s="3" customFormat="1" x14ac:dyDescent="0.2">
      <c r="B111" s="37" t="s">
        <v>79</v>
      </c>
      <c r="C111" s="65">
        <v>930</v>
      </c>
      <c r="D111" s="54"/>
    </row>
    <row r="112" spans="2:4" s="3" customFormat="1" x14ac:dyDescent="0.2">
      <c r="B112" s="37" t="s">
        <v>80</v>
      </c>
      <c r="C112" s="65">
        <v>3046</v>
      </c>
      <c r="D112" s="54"/>
    </row>
    <row r="113" spans="2:4" s="3" customFormat="1" x14ac:dyDescent="0.2">
      <c r="B113" s="37" t="s">
        <v>81</v>
      </c>
      <c r="C113" s="65">
        <v>683</v>
      </c>
      <c r="D113" s="54"/>
    </row>
    <row r="114" spans="2:4" s="3" customFormat="1" x14ac:dyDescent="0.2">
      <c r="B114" s="37" t="s">
        <v>82</v>
      </c>
      <c r="C114" s="65">
        <v>1029</v>
      </c>
      <c r="D114" s="54"/>
    </row>
    <row r="115" spans="2:4" s="3" customFormat="1" x14ac:dyDescent="0.2">
      <c r="B115" s="37" t="s">
        <v>83</v>
      </c>
      <c r="C115" s="65">
        <v>576</v>
      </c>
      <c r="D115" s="54"/>
    </row>
    <row r="116" spans="2:4" s="3" customFormat="1" x14ac:dyDescent="0.2">
      <c r="B116" s="37" t="s">
        <v>84</v>
      </c>
      <c r="C116" s="65">
        <v>1050</v>
      </c>
      <c r="D116" s="54"/>
    </row>
    <row r="117" spans="2:4" s="3" customFormat="1" x14ac:dyDescent="0.2">
      <c r="B117" s="465" t="s">
        <v>558</v>
      </c>
      <c r="C117" s="65">
        <v>238.4</v>
      </c>
      <c r="D117" s="54"/>
    </row>
    <row r="118" spans="2:4" s="3" customFormat="1" x14ac:dyDescent="0.2">
      <c r="B118" s="493" t="s">
        <v>85</v>
      </c>
      <c r="C118" s="494">
        <v>0</v>
      </c>
      <c r="D118" s="54"/>
    </row>
    <row r="119" spans="2:4" s="3" customFormat="1" x14ac:dyDescent="0.2">
      <c r="B119" s="37" t="s">
        <v>86</v>
      </c>
      <c r="C119" s="65">
        <v>3800</v>
      </c>
      <c r="D119" s="54"/>
    </row>
    <row r="120" spans="2:4" s="3" customFormat="1" x14ac:dyDescent="0.2">
      <c r="B120" s="37" t="s">
        <v>87</v>
      </c>
      <c r="C120" s="65">
        <v>1385</v>
      </c>
      <c r="D120" s="54"/>
    </row>
    <row r="121" spans="2:4" s="3" customFormat="1" x14ac:dyDescent="0.2">
      <c r="B121" s="465" t="s">
        <v>565</v>
      </c>
      <c r="C121" s="65">
        <v>614.79999999999995</v>
      </c>
      <c r="D121" s="54"/>
    </row>
    <row r="122" spans="2:4" s="3" customFormat="1" x14ac:dyDescent="0.2">
      <c r="B122" s="37" t="s">
        <v>88</v>
      </c>
      <c r="C122" s="65">
        <v>792.2</v>
      </c>
      <c r="D122" s="54"/>
    </row>
    <row r="123" spans="2:4" s="3" customFormat="1" x14ac:dyDescent="0.2">
      <c r="B123" s="37" t="s">
        <v>89</v>
      </c>
      <c r="C123" s="65">
        <v>1025</v>
      </c>
      <c r="D123" s="54"/>
    </row>
    <row r="124" spans="2:4" s="3" customFormat="1" x14ac:dyDescent="0.2">
      <c r="B124" s="37" t="s">
        <v>90</v>
      </c>
      <c r="C124" s="65">
        <v>1353.6</v>
      </c>
      <c r="D124" s="54"/>
    </row>
    <row r="125" spans="2:4" s="3" customFormat="1" x14ac:dyDescent="0.2">
      <c r="B125" s="37" t="s">
        <v>91</v>
      </c>
      <c r="C125" s="65">
        <v>3425</v>
      </c>
      <c r="D125" s="54"/>
    </row>
    <row r="126" spans="2:4" s="3" customFormat="1" x14ac:dyDescent="0.2">
      <c r="B126" s="37" t="s">
        <v>92</v>
      </c>
      <c r="C126" s="65">
        <v>1151.24</v>
      </c>
      <c r="D126" s="54"/>
    </row>
    <row r="127" spans="2:4" s="3" customFormat="1" x14ac:dyDescent="0.2">
      <c r="B127" s="37" t="s">
        <v>93</v>
      </c>
      <c r="C127" s="65">
        <v>918</v>
      </c>
      <c r="D127" s="54"/>
    </row>
    <row r="128" spans="2:4" s="3" customFormat="1" x14ac:dyDescent="0.2">
      <c r="B128" s="37" t="s">
        <v>94</v>
      </c>
      <c r="C128" s="65">
        <v>2401</v>
      </c>
      <c r="D128" s="54"/>
    </row>
    <row r="129" spans="2:4" s="3" customFormat="1" x14ac:dyDescent="0.2">
      <c r="B129" s="465" t="s">
        <v>95</v>
      </c>
      <c r="C129" s="65">
        <v>1875</v>
      </c>
      <c r="D129" s="54"/>
    </row>
    <row r="130" spans="2:4" s="3" customFormat="1" x14ac:dyDescent="0.2">
      <c r="B130" s="37" t="s">
        <v>96</v>
      </c>
      <c r="C130" s="65">
        <v>3574.66</v>
      </c>
      <c r="D130" s="54"/>
    </row>
    <row r="131" spans="2:4" s="3" customFormat="1" x14ac:dyDescent="0.2">
      <c r="B131" s="37" t="s">
        <v>560</v>
      </c>
      <c r="C131" s="65">
        <v>1714</v>
      </c>
      <c r="D131" s="54"/>
    </row>
    <row r="132" spans="2:4" s="3" customFormat="1" x14ac:dyDescent="0.2">
      <c r="B132" s="37" t="s">
        <v>97</v>
      </c>
      <c r="C132" s="65">
        <v>620</v>
      </c>
      <c r="D132" s="54"/>
    </row>
    <row r="133" spans="2:4" s="3" customFormat="1" x14ac:dyDescent="0.2">
      <c r="B133" s="37" t="s">
        <v>98</v>
      </c>
      <c r="C133" s="65">
        <v>2551</v>
      </c>
      <c r="D133" s="54"/>
    </row>
    <row r="134" spans="2:4" s="3" customFormat="1" x14ac:dyDescent="0.2">
      <c r="B134" s="468" t="s">
        <v>99</v>
      </c>
      <c r="C134" s="494">
        <v>1500</v>
      </c>
      <c r="D134" s="54"/>
    </row>
    <row r="135" spans="2:4" s="3" customFormat="1" x14ac:dyDescent="0.2">
      <c r="B135" s="37" t="s">
        <v>101</v>
      </c>
      <c r="C135" s="65">
        <v>4698</v>
      </c>
      <c r="D135" s="54"/>
    </row>
    <row r="136" spans="2:4" s="3" customFormat="1" x14ac:dyDescent="0.2">
      <c r="B136" s="37" t="s">
        <v>102</v>
      </c>
      <c r="C136" s="65">
        <v>388</v>
      </c>
      <c r="D136" s="54"/>
    </row>
    <row r="137" spans="2:4" s="3" customFormat="1" x14ac:dyDescent="0.2">
      <c r="B137" s="37" t="s">
        <v>103</v>
      </c>
      <c r="C137" s="65">
        <v>2726</v>
      </c>
      <c r="D137" s="54"/>
    </row>
    <row r="138" spans="2:4" s="3" customFormat="1" x14ac:dyDescent="0.2">
      <c r="B138" s="37" t="s">
        <v>104</v>
      </c>
      <c r="C138" s="65">
        <v>1944</v>
      </c>
      <c r="D138" s="54"/>
    </row>
    <row r="139" spans="2:4" s="3" customFormat="1" x14ac:dyDescent="0.2">
      <c r="B139" s="37" t="s">
        <v>105</v>
      </c>
      <c r="C139" s="65">
        <v>1831.35</v>
      </c>
      <c r="D139" s="54"/>
    </row>
    <row r="140" spans="2:4" s="3" customFormat="1" x14ac:dyDescent="0.2">
      <c r="B140" s="493" t="s">
        <v>106</v>
      </c>
      <c r="C140" s="494">
        <v>100</v>
      </c>
      <c r="D140" s="54"/>
    </row>
    <row r="141" spans="2:4" s="3" customFormat="1" x14ac:dyDescent="0.2">
      <c r="B141" s="37" t="s">
        <v>107</v>
      </c>
      <c r="C141" s="65">
        <v>1247</v>
      </c>
      <c r="D141" s="54"/>
    </row>
    <row r="142" spans="2:4" s="3" customFormat="1" x14ac:dyDescent="0.2">
      <c r="B142" s="37" t="s">
        <v>108</v>
      </c>
      <c r="C142" s="65">
        <v>586</v>
      </c>
      <c r="D142" s="54"/>
    </row>
    <row r="143" spans="2:4" s="3" customFormat="1" x14ac:dyDescent="0.2">
      <c r="B143" s="37" t="s">
        <v>109</v>
      </c>
      <c r="C143" s="65">
        <v>572.4</v>
      </c>
      <c r="D143" s="54"/>
    </row>
    <row r="144" spans="2:4" s="3" customFormat="1" x14ac:dyDescent="0.2">
      <c r="B144" s="37" t="s">
        <v>110</v>
      </c>
      <c r="C144" s="65">
        <v>1700</v>
      </c>
      <c r="D144" s="54"/>
    </row>
    <row r="145" spans="2:4" s="3" customFormat="1" x14ac:dyDescent="0.2">
      <c r="B145" s="37" t="s">
        <v>111</v>
      </c>
      <c r="C145" s="65">
        <v>594</v>
      </c>
      <c r="D145" s="54"/>
    </row>
    <row r="146" spans="2:4" s="3" customFormat="1" x14ac:dyDescent="0.2">
      <c r="B146" s="37" t="s">
        <v>112</v>
      </c>
      <c r="C146" s="65">
        <v>1813</v>
      </c>
      <c r="D146" s="54"/>
    </row>
    <row r="147" spans="2:4" s="3" customFormat="1" x14ac:dyDescent="0.2">
      <c r="C147" s="65"/>
      <c r="D147" s="54"/>
    </row>
    <row r="148" spans="2:4" s="3" customFormat="1" x14ac:dyDescent="0.2">
      <c r="C148" s="60"/>
      <c r="D148" s="54"/>
    </row>
    <row r="149" spans="2:4" s="3" customFormat="1" x14ac:dyDescent="0.2">
      <c r="B149" s="15" t="s">
        <v>113</v>
      </c>
      <c r="C149" s="60"/>
      <c r="D149" s="54"/>
    </row>
    <row r="150" spans="2:4" s="3" customFormat="1" x14ac:dyDescent="0.2">
      <c r="C150" s="60"/>
      <c r="D150" s="54"/>
    </row>
    <row r="151" spans="2:4" s="3" customFormat="1" x14ac:dyDescent="0.2">
      <c r="C151" s="75" t="s">
        <v>174</v>
      </c>
      <c r="D151" s="54"/>
    </row>
    <row r="152" spans="2:4" s="3" customFormat="1" x14ac:dyDescent="0.2">
      <c r="C152" s="61">
        <f>SUM(C154:C159)</f>
        <v>0</v>
      </c>
      <c r="D152" s="54"/>
    </row>
    <row r="153" spans="2:4" s="3" customFormat="1" x14ac:dyDescent="0.2">
      <c r="C153" s="60"/>
      <c r="D153" s="54"/>
    </row>
    <row r="154" spans="2:4" s="3" customFormat="1" x14ac:dyDescent="0.2">
      <c r="B154" s="468" t="s">
        <v>114</v>
      </c>
      <c r="C154" s="494">
        <v>0</v>
      </c>
      <c r="D154" s="54"/>
    </row>
    <row r="155" spans="2:4" s="3" customFormat="1" x14ac:dyDescent="0.2">
      <c r="C155" s="60"/>
      <c r="D155" s="54"/>
    </row>
    <row r="156" spans="2:4" s="3" customFormat="1" x14ac:dyDescent="0.2">
      <c r="C156" s="60"/>
      <c r="D156" s="54"/>
    </row>
    <row r="157" spans="2:4" s="3" customFormat="1" x14ac:dyDescent="0.2">
      <c r="C157" s="60"/>
      <c r="D157" s="54"/>
    </row>
    <row r="158" spans="2:4" s="3" customFormat="1" x14ac:dyDescent="0.2">
      <c r="B158" s="15" t="s">
        <v>120</v>
      </c>
      <c r="C158" s="62"/>
      <c r="D158" s="54"/>
    </row>
    <row r="159" spans="2:4" s="3" customFormat="1" x14ac:dyDescent="0.2">
      <c r="C159" s="60"/>
      <c r="D159" s="54"/>
    </row>
    <row r="160" spans="2:4" s="3" customFormat="1" x14ac:dyDescent="0.2">
      <c r="C160" s="75" t="s">
        <v>174</v>
      </c>
      <c r="D160" s="54"/>
    </row>
    <row r="161" spans="2:4" s="3" customFormat="1" x14ac:dyDescent="0.2">
      <c r="C161" s="61">
        <f>SUM(C163:C166)</f>
        <v>5920</v>
      </c>
      <c r="D161" s="54"/>
    </row>
    <row r="162" spans="2:4" s="3" customFormat="1" x14ac:dyDescent="0.2">
      <c r="C162" s="60"/>
      <c r="D162" s="54"/>
    </row>
    <row r="163" spans="2:4" s="3" customFormat="1" x14ac:dyDescent="0.2">
      <c r="B163" s="37" t="s">
        <v>122</v>
      </c>
      <c r="C163" s="65">
        <v>0</v>
      </c>
      <c r="D163" s="54"/>
    </row>
    <row r="164" spans="2:4" s="3" customFormat="1" x14ac:dyDescent="0.2">
      <c r="B164" s="37" t="s">
        <v>123</v>
      </c>
      <c r="C164" s="65">
        <v>440</v>
      </c>
      <c r="D164" s="54"/>
    </row>
    <row r="165" spans="2:4" s="3" customFormat="1" x14ac:dyDescent="0.2">
      <c r="B165" s="37" t="s">
        <v>124</v>
      </c>
      <c r="C165" s="65">
        <v>356</v>
      </c>
      <c r="D165" s="54"/>
    </row>
    <row r="166" spans="2:4" s="3" customFormat="1" x14ac:dyDescent="0.2">
      <c r="B166" s="37" t="s">
        <v>125</v>
      </c>
      <c r="C166" s="65">
        <v>5124</v>
      </c>
      <c r="D166" s="54"/>
    </row>
    <row r="167" spans="2:4" s="3" customFormat="1" x14ac:dyDescent="0.2">
      <c r="C167" s="60"/>
      <c r="D167" s="54"/>
    </row>
    <row r="168" spans="2:4" s="3" customFormat="1" x14ac:dyDescent="0.2">
      <c r="C168" s="60"/>
      <c r="D168" s="54"/>
    </row>
    <row r="169" spans="2:4" s="3" customFormat="1" x14ac:dyDescent="0.2">
      <c r="B169" s="15" t="s">
        <v>126</v>
      </c>
      <c r="C169" s="62"/>
      <c r="D169" s="54"/>
    </row>
    <row r="170" spans="2:4" s="3" customFormat="1" x14ac:dyDescent="0.2">
      <c r="C170" s="60"/>
      <c r="D170" s="54"/>
    </row>
    <row r="171" spans="2:4" s="3" customFormat="1" x14ac:dyDescent="0.2">
      <c r="C171" s="75" t="s">
        <v>174</v>
      </c>
      <c r="D171" s="54"/>
    </row>
    <row r="172" spans="2:4" s="3" customFormat="1" x14ac:dyDescent="0.2">
      <c r="C172" s="61">
        <f>SUM(C174:C198)</f>
        <v>42755.820000000007</v>
      </c>
      <c r="D172" s="54"/>
    </row>
    <row r="173" spans="2:4" s="3" customFormat="1" x14ac:dyDescent="0.2">
      <c r="C173" s="60"/>
      <c r="D173" s="54"/>
    </row>
    <row r="174" spans="2:4" s="3" customFormat="1" x14ac:dyDescent="0.2">
      <c r="B174" s="37" t="s">
        <v>128</v>
      </c>
      <c r="C174" s="65">
        <v>1006.45</v>
      </c>
      <c r="D174" s="54"/>
    </row>
    <row r="175" spans="2:4" s="3" customFormat="1" x14ac:dyDescent="0.2">
      <c r="B175" s="263" t="s">
        <v>129</v>
      </c>
      <c r="C175" s="487">
        <v>216</v>
      </c>
      <c r="D175" s="54"/>
    </row>
    <row r="176" spans="2:4" s="3" customFormat="1" x14ac:dyDescent="0.2">
      <c r="B176" s="37" t="s">
        <v>130</v>
      </c>
      <c r="C176" s="65">
        <v>810</v>
      </c>
      <c r="D176" s="54"/>
    </row>
    <row r="177" spans="2:4" s="3" customFormat="1" x14ac:dyDescent="0.2">
      <c r="B177" s="37" t="s">
        <v>131</v>
      </c>
      <c r="C177" s="65">
        <v>261</v>
      </c>
      <c r="D177" s="54"/>
    </row>
    <row r="178" spans="2:4" s="3" customFormat="1" x14ac:dyDescent="0.2">
      <c r="B178" s="37" t="s">
        <v>132</v>
      </c>
      <c r="C178" s="65">
        <v>67.8</v>
      </c>
      <c r="D178" s="54"/>
    </row>
    <row r="179" spans="2:4" s="3" customFormat="1" x14ac:dyDescent="0.2">
      <c r="B179" s="37" t="s">
        <v>133</v>
      </c>
      <c r="C179" s="65">
        <v>382.8</v>
      </c>
      <c r="D179" s="54"/>
    </row>
    <row r="180" spans="2:4" s="3" customFormat="1" x14ac:dyDescent="0.2">
      <c r="B180" s="37" t="s">
        <v>134</v>
      </c>
      <c r="C180" s="65">
        <v>1368</v>
      </c>
      <c r="D180" s="54"/>
    </row>
    <row r="181" spans="2:4" s="3" customFormat="1" x14ac:dyDescent="0.2">
      <c r="B181" s="37" t="s">
        <v>135</v>
      </c>
      <c r="C181" s="65">
        <v>40</v>
      </c>
      <c r="D181" s="54"/>
    </row>
    <row r="182" spans="2:4" s="3" customFormat="1" x14ac:dyDescent="0.2">
      <c r="B182" s="37" t="s">
        <v>545</v>
      </c>
      <c r="C182" s="65">
        <v>391</v>
      </c>
      <c r="D182" s="54"/>
    </row>
    <row r="183" spans="2:4" s="3" customFormat="1" x14ac:dyDescent="0.2">
      <c r="B183" s="37" t="s">
        <v>136</v>
      </c>
      <c r="C183" s="65">
        <v>3000</v>
      </c>
      <c r="D183" s="54"/>
    </row>
    <row r="184" spans="2:4" s="3" customFormat="1" x14ac:dyDescent="0.2">
      <c r="B184" s="37" t="s">
        <v>137</v>
      </c>
      <c r="C184" s="65">
        <v>270</v>
      </c>
      <c r="D184" s="54"/>
    </row>
    <row r="185" spans="2:4" s="3" customFormat="1" x14ac:dyDescent="0.2">
      <c r="B185" s="37" t="s">
        <v>138</v>
      </c>
      <c r="C185" s="65">
        <v>3210.88</v>
      </c>
      <c r="D185" s="54"/>
    </row>
    <row r="186" spans="2:4" s="3" customFormat="1" x14ac:dyDescent="0.2">
      <c r="B186" s="37" t="s">
        <v>139</v>
      </c>
      <c r="C186" s="65">
        <v>227</v>
      </c>
      <c r="D186" s="54"/>
    </row>
    <row r="187" spans="2:4" s="3" customFormat="1" x14ac:dyDescent="0.2">
      <c r="B187" s="37" t="s">
        <v>539</v>
      </c>
      <c r="C187" s="65">
        <v>10.08</v>
      </c>
      <c r="D187" s="54"/>
    </row>
    <row r="188" spans="2:4" s="3" customFormat="1" x14ac:dyDescent="0.2">
      <c r="B188" s="37" t="s">
        <v>140</v>
      </c>
      <c r="C188" s="65">
        <v>2500</v>
      </c>
      <c r="D188" s="54"/>
    </row>
    <row r="189" spans="2:4" s="3" customFormat="1" x14ac:dyDescent="0.2">
      <c r="B189" s="37" t="s">
        <v>141</v>
      </c>
      <c r="C189" s="65">
        <v>23803</v>
      </c>
      <c r="D189" s="54"/>
    </row>
    <row r="190" spans="2:4" s="3" customFormat="1" x14ac:dyDescent="0.2">
      <c r="B190" s="37" t="s">
        <v>142</v>
      </c>
      <c r="C190" s="65">
        <v>114</v>
      </c>
      <c r="D190" s="54"/>
    </row>
    <row r="191" spans="2:4" s="3" customFormat="1" x14ac:dyDescent="0.2">
      <c r="B191" s="37" t="s">
        <v>143</v>
      </c>
      <c r="C191" s="65">
        <v>294.51</v>
      </c>
      <c r="D191" s="54"/>
    </row>
    <row r="192" spans="2:4" s="3" customFormat="1" x14ac:dyDescent="0.2">
      <c r="B192" s="465" t="s">
        <v>561</v>
      </c>
      <c r="C192" s="65">
        <v>218</v>
      </c>
      <c r="D192" s="54"/>
    </row>
    <row r="193" spans="2:4" s="3" customFormat="1" x14ac:dyDescent="0.2">
      <c r="B193" s="465" t="s">
        <v>562</v>
      </c>
      <c r="C193" s="65">
        <v>280</v>
      </c>
      <c r="D193" s="54"/>
    </row>
    <row r="194" spans="2:4" s="3" customFormat="1" x14ac:dyDescent="0.2">
      <c r="B194" s="37" t="s">
        <v>144</v>
      </c>
      <c r="C194" s="65">
        <v>1960.4</v>
      </c>
      <c r="D194" s="54"/>
    </row>
    <row r="195" spans="2:4" s="3" customFormat="1" x14ac:dyDescent="0.2">
      <c r="B195" s="37" t="s">
        <v>145</v>
      </c>
      <c r="C195" s="65">
        <v>1651.15</v>
      </c>
      <c r="D195" s="54"/>
    </row>
    <row r="196" spans="2:4" s="3" customFormat="1" x14ac:dyDescent="0.2">
      <c r="B196" s="37" t="s">
        <v>546</v>
      </c>
      <c r="C196" s="65">
        <v>360</v>
      </c>
      <c r="D196" s="54"/>
    </row>
    <row r="197" spans="2:4" s="3" customFormat="1" x14ac:dyDescent="0.2">
      <c r="B197" s="37" t="s">
        <v>147</v>
      </c>
      <c r="C197" s="65">
        <v>60</v>
      </c>
      <c r="D197" s="54"/>
    </row>
    <row r="198" spans="2:4" s="3" customFormat="1" x14ac:dyDescent="0.2">
      <c r="B198" s="37" t="s">
        <v>148</v>
      </c>
      <c r="C198" s="65">
        <v>253.75</v>
      </c>
      <c r="D198" s="54"/>
    </row>
    <row r="199" spans="2:4" s="3" customFormat="1" x14ac:dyDescent="0.2">
      <c r="C199" s="60"/>
      <c r="D199" s="54"/>
    </row>
    <row r="200" spans="2:4" s="3" customFormat="1" x14ac:dyDescent="0.2">
      <c r="C200" s="60"/>
      <c r="D200" s="54"/>
    </row>
    <row r="201" spans="2:4" s="3" customFormat="1" x14ac:dyDescent="0.2">
      <c r="B201" s="15" t="s">
        <v>149</v>
      </c>
      <c r="C201" s="62"/>
      <c r="D201" s="54"/>
    </row>
    <row r="202" spans="2:4" s="3" customFormat="1" x14ac:dyDescent="0.2">
      <c r="C202" s="60"/>
      <c r="D202" s="54"/>
    </row>
    <row r="203" spans="2:4" s="3" customFormat="1" x14ac:dyDescent="0.2">
      <c r="C203" s="75" t="s">
        <v>174</v>
      </c>
      <c r="D203" s="54"/>
    </row>
    <row r="204" spans="2:4" s="3" customFormat="1" x14ac:dyDescent="0.2">
      <c r="C204" s="61">
        <f>SUM(C206)</f>
        <v>320</v>
      </c>
      <c r="D204" s="54"/>
    </row>
    <row r="205" spans="2:4" s="3" customFormat="1" x14ac:dyDescent="0.2">
      <c r="C205" s="60"/>
      <c r="D205" s="54"/>
    </row>
    <row r="206" spans="2:4" s="3" customFormat="1" x14ac:dyDescent="0.2">
      <c r="B206" s="37" t="s">
        <v>150</v>
      </c>
      <c r="C206" s="298">
        <v>320</v>
      </c>
      <c r="D206" s="54"/>
    </row>
    <row r="207" spans="2:4" s="3" customFormat="1" x14ac:dyDescent="0.2">
      <c r="C207" s="60"/>
      <c r="D207" s="54"/>
    </row>
    <row r="208" spans="2:4" s="3" customFormat="1" x14ac:dyDescent="0.2">
      <c r="C208" s="60"/>
      <c r="D208" s="54"/>
    </row>
    <row r="209" spans="2:4" ht="15" x14ac:dyDescent="0.25">
      <c r="B209" s="16" t="s">
        <v>487</v>
      </c>
      <c r="C209" s="76"/>
      <c r="D209" s="5"/>
    </row>
    <row r="210" spans="2:4" s="3" customFormat="1" x14ac:dyDescent="0.2">
      <c r="C210" s="60"/>
      <c r="D210" s="54"/>
    </row>
    <row r="211" spans="2:4" s="3" customFormat="1" x14ac:dyDescent="0.2">
      <c r="C211" s="60"/>
      <c r="D211" s="54"/>
    </row>
    <row r="212" spans="2:4" s="3" customFormat="1" x14ac:dyDescent="0.2">
      <c r="C212" s="60"/>
      <c r="D212" s="54"/>
    </row>
    <row r="213" spans="2:4" s="3" customFormat="1" x14ac:dyDescent="0.2">
      <c r="C213" s="60"/>
      <c r="D213" s="54"/>
    </row>
    <row r="214" spans="2:4" s="3" customFormat="1" x14ac:dyDescent="0.2">
      <c r="C214" s="60"/>
      <c r="D214" s="54"/>
    </row>
    <row r="215" spans="2:4" s="3" customFormat="1" x14ac:dyDescent="0.2">
      <c r="C215" s="60"/>
      <c r="D215" s="54"/>
    </row>
    <row r="216" spans="2:4" s="3" customFormat="1" x14ac:dyDescent="0.2">
      <c r="C216" s="60"/>
      <c r="D216" s="54"/>
    </row>
    <row r="217" spans="2:4" s="3" customFormat="1" x14ac:dyDescent="0.2">
      <c r="C217" s="60"/>
      <c r="D217" s="54"/>
    </row>
    <row r="218" spans="2:4" s="3" customFormat="1" x14ac:dyDescent="0.2">
      <c r="C218" s="60"/>
      <c r="D218" s="54"/>
    </row>
    <row r="219" spans="2:4" s="3" customFormat="1" x14ac:dyDescent="0.2">
      <c r="C219" s="60"/>
      <c r="D219" s="54"/>
    </row>
    <row r="220" spans="2:4" s="3" customFormat="1" x14ac:dyDescent="0.2">
      <c r="C220" s="60"/>
      <c r="D220" s="54"/>
    </row>
    <row r="221" spans="2:4" s="3" customFormat="1" x14ac:dyDescent="0.2">
      <c r="C221" s="60"/>
      <c r="D221" s="54"/>
    </row>
    <row r="222" spans="2:4" s="3" customFormat="1" x14ac:dyDescent="0.2">
      <c r="C222" s="60"/>
      <c r="D222" s="54"/>
    </row>
    <row r="223" spans="2:4" s="3" customFormat="1" x14ac:dyDescent="0.2">
      <c r="C223" s="60"/>
      <c r="D223" s="54"/>
    </row>
    <row r="224" spans="2: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E2" sqref="E2"/>
    </sheetView>
  </sheetViews>
  <sheetFormatPr baseColWidth="10" defaultRowHeight="12.75" x14ac:dyDescent="0.2"/>
  <cols>
    <col min="1" max="1" width="3.5703125" style="2" customWidth="1"/>
    <col min="2" max="2" width="79.14062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358"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180</v>
      </c>
      <c r="C11" s="76"/>
      <c r="D11" s="5"/>
    </row>
    <row r="12" spans="2:5" x14ac:dyDescent="0.2">
      <c r="B12" s="6"/>
      <c r="C12" s="67"/>
    </row>
    <row r="13" spans="2:5" s="8" customFormat="1" x14ac:dyDescent="0.2">
      <c r="B13" s="13" t="s">
        <v>5</v>
      </c>
      <c r="C13" s="59" t="s">
        <v>174</v>
      </c>
    </row>
    <row r="14" spans="2:5" x14ac:dyDescent="0.2">
      <c r="B14" s="3" t="s">
        <v>31</v>
      </c>
      <c r="C14" s="60">
        <f>SUM(C21,C31,C52,C66,C74,C82,C92,C152)</f>
        <v>315249.62</v>
      </c>
    </row>
    <row r="15" spans="2:5" x14ac:dyDescent="0.2">
      <c r="B15" s="3" t="s">
        <v>34</v>
      </c>
      <c r="C15" s="60">
        <f>SUM(C162,C173,C205)</f>
        <v>43993.45</v>
      </c>
    </row>
    <row r="16" spans="2:5" x14ac:dyDescent="0.2">
      <c r="B16" s="10" t="s">
        <v>6</v>
      </c>
      <c r="C16" s="61">
        <f>SUM(C14,C15)</f>
        <v>359243.07</v>
      </c>
    </row>
    <row r="19" spans="2:4" s="3" customFormat="1" x14ac:dyDescent="0.2">
      <c r="B19" s="15" t="s">
        <v>43</v>
      </c>
      <c r="C19" s="73"/>
    </row>
    <row r="20" spans="2:4" s="3" customFormat="1" x14ac:dyDescent="0.2">
      <c r="B20" s="41"/>
      <c r="C20" s="75" t="s">
        <v>174</v>
      </c>
    </row>
    <row r="21" spans="2:4" s="3" customFormat="1" x14ac:dyDescent="0.2">
      <c r="C21" s="61">
        <f>SUM(C23:C26)</f>
        <v>74524.23</v>
      </c>
    </row>
    <row r="22" spans="2:4" s="3" customFormat="1" x14ac:dyDescent="0.2">
      <c r="C22" s="60"/>
      <c r="D22" s="54"/>
    </row>
    <row r="23" spans="2:4" s="3" customFormat="1" x14ac:dyDescent="0.2">
      <c r="B23" s="3" t="s">
        <v>544</v>
      </c>
      <c r="C23" s="298">
        <v>895</v>
      </c>
      <c r="D23" s="54"/>
    </row>
    <row r="24" spans="2:4" s="3" customFormat="1" x14ac:dyDescent="0.2">
      <c r="B24" s="3" t="s">
        <v>37</v>
      </c>
      <c r="C24" s="298">
        <v>2486.23</v>
      </c>
      <c r="D24" s="54"/>
    </row>
    <row r="25" spans="2:4" s="3" customFormat="1" x14ac:dyDescent="0.2">
      <c r="B25" s="3" t="s">
        <v>38</v>
      </c>
      <c r="C25" s="298">
        <v>0</v>
      </c>
      <c r="D25" s="54"/>
    </row>
    <row r="26" spans="2:4" s="3" customFormat="1" x14ac:dyDescent="0.2">
      <c r="B26" s="3" t="s">
        <v>39</v>
      </c>
      <c r="C26" s="298">
        <v>71143</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x14ac:dyDescent="0.2">
      <c r="C30" s="75" t="s">
        <v>174</v>
      </c>
      <c r="D30" s="54"/>
    </row>
    <row r="31" spans="2:4" s="3" customFormat="1" x14ac:dyDescent="0.2">
      <c r="C31" s="61">
        <f>SUM(C33:C47)</f>
        <v>93815.08</v>
      </c>
      <c r="D31" s="54"/>
    </row>
    <row r="32" spans="2:4" s="3" customFormat="1" x14ac:dyDescent="0.2">
      <c r="C32" s="60"/>
      <c r="D32" s="54"/>
    </row>
    <row r="33" spans="2:4" s="3" customFormat="1" x14ac:dyDescent="0.2">
      <c r="B33" s="3" t="s">
        <v>543</v>
      </c>
      <c r="C33" s="298">
        <v>7443</v>
      </c>
      <c r="D33" s="54"/>
    </row>
    <row r="34" spans="2:4" s="3" customFormat="1" x14ac:dyDescent="0.2">
      <c r="B34" s="3" t="s">
        <v>536</v>
      </c>
      <c r="C34" s="298">
        <v>19729</v>
      </c>
      <c r="D34" s="54"/>
    </row>
    <row r="35" spans="2:4" s="3" customFormat="1" x14ac:dyDescent="0.2">
      <c r="B35" s="455" t="s">
        <v>564</v>
      </c>
      <c r="C35" s="298">
        <v>3304</v>
      </c>
      <c r="D35" s="54"/>
    </row>
    <row r="36" spans="2:4" s="3" customFormat="1" x14ac:dyDescent="0.2">
      <c r="B36" s="3" t="s">
        <v>537</v>
      </c>
      <c r="C36" s="298">
        <v>3690</v>
      </c>
      <c r="D36" s="54"/>
    </row>
    <row r="37" spans="2:4" s="3" customFormat="1" x14ac:dyDescent="0.2">
      <c r="B37" s="3" t="s">
        <v>532</v>
      </c>
      <c r="C37" s="298">
        <v>2235</v>
      </c>
      <c r="D37" s="54"/>
    </row>
    <row r="38" spans="2:4" s="3" customFormat="1" x14ac:dyDescent="0.2">
      <c r="B38" s="455" t="s">
        <v>530</v>
      </c>
      <c r="C38" s="298">
        <v>3922.08</v>
      </c>
      <c r="D38" s="54"/>
    </row>
    <row r="39" spans="2:4" s="3" customFormat="1" x14ac:dyDescent="0.2">
      <c r="B39" s="3" t="s">
        <v>531</v>
      </c>
      <c r="C39" s="298">
        <v>7576.36</v>
      </c>
      <c r="D39" s="54"/>
    </row>
    <row r="40" spans="2:4" s="3" customFormat="1" x14ac:dyDescent="0.2">
      <c r="B40" s="3" t="s">
        <v>533</v>
      </c>
      <c r="C40" s="298">
        <v>2387</v>
      </c>
      <c r="D40" s="54"/>
    </row>
    <row r="41" spans="2:4" s="3" customFormat="1" x14ac:dyDescent="0.2">
      <c r="B41" s="3" t="s">
        <v>557</v>
      </c>
      <c r="C41" s="298">
        <v>1647.12</v>
      </c>
      <c r="D41" s="54"/>
    </row>
    <row r="42" spans="2:4" s="3" customFormat="1" x14ac:dyDescent="0.2">
      <c r="B42" s="455" t="s">
        <v>534</v>
      </c>
      <c r="C42" s="298">
        <v>3837.47</v>
      </c>
      <c r="D42" s="54"/>
    </row>
    <row r="43" spans="2:4" s="3" customFormat="1" x14ac:dyDescent="0.2">
      <c r="B43" s="3" t="s">
        <v>556</v>
      </c>
      <c r="C43" s="298">
        <v>8714.0499999999993</v>
      </c>
      <c r="D43" s="54"/>
    </row>
    <row r="44" spans="2:4" s="3" customFormat="1" x14ac:dyDescent="0.2">
      <c r="B44" s="3" t="s">
        <v>535</v>
      </c>
      <c r="C44" s="298">
        <v>15864</v>
      </c>
      <c r="D44" s="54"/>
    </row>
    <row r="45" spans="2:4" s="3" customFormat="1" x14ac:dyDescent="0.2">
      <c r="B45" s="3" t="s">
        <v>40</v>
      </c>
      <c r="C45" s="298">
        <v>574</v>
      </c>
      <c r="D45" s="54"/>
    </row>
    <row r="46" spans="2:4" s="3" customFormat="1" x14ac:dyDescent="0.2">
      <c r="B46" s="3" t="s">
        <v>41</v>
      </c>
      <c r="C46" s="298">
        <v>3210</v>
      </c>
      <c r="D46" s="54"/>
    </row>
    <row r="47" spans="2:4" s="3" customFormat="1" x14ac:dyDescent="0.2">
      <c r="B47" s="3" t="s">
        <v>42</v>
      </c>
      <c r="C47" s="298">
        <v>9682</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x14ac:dyDescent="0.2">
      <c r="C51" s="75" t="s">
        <v>174</v>
      </c>
      <c r="D51" s="54"/>
    </row>
    <row r="52" spans="2:4" s="3" customFormat="1" x14ac:dyDescent="0.2">
      <c r="C52" s="61">
        <f>SUM(C54:C60)</f>
        <v>28993.87</v>
      </c>
      <c r="D52" s="54"/>
    </row>
    <row r="53" spans="2:4" s="3" customFormat="1" x14ac:dyDescent="0.2">
      <c r="C53" s="60"/>
      <c r="D53" s="54"/>
    </row>
    <row r="54" spans="2:4" s="3" customFormat="1" x14ac:dyDescent="0.2">
      <c r="B54" s="466" t="s">
        <v>538</v>
      </c>
      <c r="C54" s="298">
        <v>12.87</v>
      </c>
      <c r="D54" s="54"/>
    </row>
    <row r="55" spans="2:4" s="3" customFormat="1" x14ac:dyDescent="0.2">
      <c r="B55" s="37" t="s">
        <v>46</v>
      </c>
      <c r="C55" s="298">
        <v>3130</v>
      </c>
      <c r="D55" s="54"/>
    </row>
    <row r="56" spans="2:4" s="3" customFormat="1" x14ac:dyDescent="0.2">
      <c r="B56" s="37" t="s">
        <v>47</v>
      </c>
      <c r="C56" s="298">
        <v>3770</v>
      </c>
      <c r="D56" s="54"/>
    </row>
    <row r="57" spans="2:4" s="3" customFormat="1" x14ac:dyDescent="0.2">
      <c r="B57" s="37" t="s">
        <v>48</v>
      </c>
      <c r="C57" s="298">
        <v>8810</v>
      </c>
      <c r="D57" s="54"/>
    </row>
    <row r="58" spans="2:4" s="3" customFormat="1" x14ac:dyDescent="0.2">
      <c r="B58" s="37" t="s">
        <v>49</v>
      </c>
      <c r="C58" s="298">
        <v>6200</v>
      </c>
      <c r="D58" s="54"/>
    </row>
    <row r="59" spans="2:4" s="3" customFormat="1" x14ac:dyDescent="0.2">
      <c r="B59" s="37" t="s">
        <v>50</v>
      </c>
      <c r="C59" s="298">
        <v>1171</v>
      </c>
      <c r="D59" s="54"/>
    </row>
    <row r="60" spans="2:4" s="3" customFormat="1" x14ac:dyDescent="0.2">
      <c r="B60" s="37" t="s">
        <v>540</v>
      </c>
      <c r="C60" s="298">
        <v>5900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x14ac:dyDescent="0.2">
      <c r="C65" s="75" t="s">
        <v>174</v>
      </c>
      <c r="D65" s="54"/>
    </row>
    <row r="66" spans="2:4" s="3" customFormat="1" x14ac:dyDescent="0.2">
      <c r="C66" s="61">
        <f>SUM(C68)</f>
        <v>2325</v>
      </c>
      <c r="D66" s="54"/>
    </row>
    <row r="67" spans="2:4" s="3" customFormat="1" x14ac:dyDescent="0.2">
      <c r="C67" s="60"/>
      <c r="D67" s="54"/>
    </row>
    <row r="68" spans="2:4" s="3" customFormat="1" x14ac:dyDescent="0.2">
      <c r="B68" s="3" t="s">
        <v>52</v>
      </c>
      <c r="C68" s="299">
        <v>2325</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x14ac:dyDescent="0.2">
      <c r="C73" s="75" t="s">
        <v>174</v>
      </c>
      <c r="D73" s="54"/>
    </row>
    <row r="74" spans="2:4" s="3" customFormat="1" x14ac:dyDescent="0.2">
      <c r="C74" s="61">
        <f>SUM(C76)</f>
        <v>617.42999999999995</v>
      </c>
      <c r="D74" s="54"/>
    </row>
    <row r="75" spans="2:4" s="3" customFormat="1" x14ac:dyDescent="0.2">
      <c r="C75" s="60"/>
      <c r="D75" s="54"/>
    </row>
    <row r="76" spans="2:4" s="3" customFormat="1" x14ac:dyDescent="0.2">
      <c r="B76" s="3" t="s">
        <v>53</v>
      </c>
      <c r="C76" s="299">
        <v>617.42999999999995</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x14ac:dyDescent="0.2">
      <c r="C81" s="75" t="s">
        <v>174</v>
      </c>
      <c r="D81" s="54"/>
    </row>
    <row r="82" spans="2:4" s="3" customFormat="1" x14ac:dyDescent="0.2">
      <c r="C82" s="61">
        <f>SUM(C84:C86)</f>
        <v>21838.97</v>
      </c>
      <c r="D82" s="54"/>
    </row>
    <row r="83" spans="2:4" s="3" customFormat="1" x14ac:dyDescent="0.2">
      <c r="C83" s="60"/>
      <c r="D83" s="54"/>
    </row>
    <row r="84" spans="2:4" s="3" customFormat="1" x14ac:dyDescent="0.2">
      <c r="B84" s="37" t="s">
        <v>54</v>
      </c>
      <c r="C84" s="298">
        <v>213.27</v>
      </c>
      <c r="D84" s="54"/>
    </row>
    <row r="85" spans="2:4" s="3" customFormat="1" x14ac:dyDescent="0.2">
      <c r="B85" s="37" t="s">
        <v>55</v>
      </c>
      <c r="C85" s="298">
        <v>420</v>
      </c>
      <c r="D85" s="54"/>
    </row>
    <row r="86" spans="2:4" s="3" customFormat="1" x14ac:dyDescent="0.2">
      <c r="B86" s="468" t="s">
        <v>56</v>
      </c>
      <c r="C86" s="492">
        <v>21205.7</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x14ac:dyDescent="0.2">
      <c r="C91" s="75" t="s">
        <v>174</v>
      </c>
      <c r="D91" s="54"/>
    </row>
    <row r="92" spans="2:4" s="3" customFormat="1" x14ac:dyDescent="0.2">
      <c r="C92" s="61">
        <f>SUM(C94:C146)</f>
        <v>93135.039999999979</v>
      </c>
      <c r="D92" s="54"/>
    </row>
    <row r="93" spans="2:4" s="3" customFormat="1" x14ac:dyDescent="0.2">
      <c r="C93" s="60"/>
      <c r="D93" s="54"/>
    </row>
    <row r="94" spans="2:4" s="3" customFormat="1" x14ac:dyDescent="0.2">
      <c r="B94" s="37" t="s">
        <v>57</v>
      </c>
      <c r="C94" s="298">
        <v>3450</v>
      </c>
      <c r="D94" s="54"/>
    </row>
    <row r="95" spans="2:4" s="3" customFormat="1" x14ac:dyDescent="0.2">
      <c r="B95" s="37" t="s">
        <v>58</v>
      </c>
      <c r="C95" s="298">
        <v>18142</v>
      </c>
      <c r="D95" s="54"/>
    </row>
    <row r="96" spans="2:4" s="3" customFormat="1" x14ac:dyDescent="0.2">
      <c r="B96" s="37" t="s">
        <v>59</v>
      </c>
      <c r="C96" s="298">
        <v>4288.5200000000004</v>
      </c>
      <c r="D96" s="54"/>
    </row>
    <row r="97" spans="2:4" s="3" customFormat="1" x14ac:dyDescent="0.2">
      <c r="B97" s="37" t="s">
        <v>60</v>
      </c>
      <c r="C97" s="298">
        <v>3097.35</v>
      </c>
      <c r="D97" s="54"/>
    </row>
    <row r="98" spans="2:4" s="3" customFormat="1" x14ac:dyDescent="0.2">
      <c r="B98" s="37" t="s">
        <v>61</v>
      </c>
      <c r="C98" s="298">
        <v>4042.9</v>
      </c>
      <c r="D98" s="54"/>
    </row>
    <row r="99" spans="2:4" s="3" customFormat="1" x14ac:dyDescent="0.2">
      <c r="B99" s="37" t="s">
        <v>62</v>
      </c>
      <c r="C99" s="298">
        <v>1568.88</v>
      </c>
      <c r="D99" s="54"/>
    </row>
    <row r="100" spans="2:4" s="3" customFormat="1" x14ac:dyDescent="0.2">
      <c r="B100" s="37" t="s">
        <v>64</v>
      </c>
      <c r="C100" s="298">
        <v>423</v>
      </c>
      <c r="D100" s="54"/>
    </row>
    <row r="101" spans="2:4" s="3" customFormat="1" x14ac:dyDescent="0.2">
      <c r="B101" s="37" t="s">
        <v>65</v>
      </c>
      <c r="C101" s="298">
        <v>1217.21</v>
      </c>
      <c r="D101" s="54"/>
    </row>
    <row r="102" spans="2:4" s="3" customFormat="1" x14ac:dyDescent="0.2">
      <c r="B102" s="37" t="s">
        <v>66</v>
      </c>
      <c r="C102" s="298">
        <v>1850</v>
      </c>
      <c r="D102" s="54"/>
    </row>
    <row r="103" spans="2:4" s="3" customFormat="1" x14ac:dyDescent="0.2">
      <c r="B103" s="37" t="s">
        <v>67</v>
      </c>
      <c r="C103" s="298">
        <v>50</v>
      </c>
      <c r="D103" s="54"/>
    </row>
    <row r="104" spans="2:4" s="3" customFormat="1" x14ac:dyDescent="0.2">
      <c r="B104" s="37" t="s">
        <v>68</v>
      </c>
      <c r="C104" s="298">
        <v>690</v>
      </c>
      <c r="D104" s="54"/>
    </row>
    <row r="105" spans="2:4" s="3" customFormat="1" x14ac:dyDescent="0.2">
      <c r="B105" s="37" t="s">
        <v>69</v>
      </c>
      <c r="C105" s="298">
        <v>541</v>
      </c>
      <c r="D105" s="54"/>
    </row>
    <row r="106" spans="2:4" s="3" customFormat="1" x14ac:dyDescent="0.2">
      <c r="B106" s="37" t="s">
        <v>72</v>
      </c>
      <c r="C106" s="298">
        <v>2270</v>
      </c>
      <c r="D106" s="54"/>
    </row>
    <row r="107" spans="2:4" s="3" customFormat="1" x14ac:dyDescent="0.2">
      <c r="B107" s="37" t="s">
        <v>73</v>
      </c>
      <c r="C107" s="298">
        <v>603</v>
      </c>
      <c r="D107" s="54"/>
    </row>
    <row r="108" spans="2:4" s="3" customFormat="1" x14ac:dyDescent="0.2">
      <c r="B108" s="37" t="s">
        <v>75</v>
      </c>
      <c r="C108" s="298">
        <v>811.59</v>
      </c>
      <c r="D108" s="54"/>
    </row>
    <row r="109" spans="2:4" s="3" customFormat="1" x14ac:dyDescent="0.2">
      <c r="B109" s="37" t="s">
        <v>76</v>
      </c>
      <c r="C109" s="298">
        <v>450</v>
      </c>
      <c r="D109" s="54"/>
    </row>
    <row r="110" spans="2:4" s="3" customFormat="1" x14ac:dyDescent="0.2">
      <c r="B110" s="37" t="s">
        <v>77</v>
      </c>
      <c r="C110" s="298">
        <v>2100</v>
      </c>
      <c r="D110" s="54"/>
    </row>
    <row r="111" spans="2:4" s="3" customFormat="1" x14ac:dyDescent="0.2">
      <c r="B111" s="37" t="s">
        <v>79</v>
      </c>
      <c r="C111" s="298">
        <v>818</v>
      </c>
      <c r="D111" s="54"/>
    </row>
    <row r="112" spans="2:4" s="3" customFormat="1" x14ac:dyDescent="0.2">
      <c r="B112" s="37" t="s">
        <v>80</v>
      </c>
      <c r="C112" s="298">
        <v>3046</v>
      </c>
      <c r="D112" s="54"/>
    </row>
    <row r="113" spans="2:4" s="3" customFormat="1" x14ac:dyDescent="0.2">
      <c r="B113" s="37" t="s">
        <v>81</v>
      </c>
      <c r="C113" s="298">
        <v>670</v>
      </c>
      <c r="D113" s="54"/>
    </row>
    <row r="114" spans="2:4" s="3" customFormat="1" x14ac:dyDescent="0.2">
      <c r="B114" s="37" t="s">
        <v>82</v>
      </c>
      <c r="C114" s="298">
        <v>1020</v>
      </c>
      <c r="D114" s="54"/>
    </row>
    <row r="115" spans="2:4" s="3" customFormat="1" x14ac:dyDescent="0.2">
      <c r="B115" s="37" t="s">
        <v>83</v>
      </c>
      <c r="C115" s="298">
        <v>565</v>
      </c>
      <c r="D115" s="54"/>
    </row>
    <row r="116" spans="2:4" s="3" customFormat="1" x14ac:dyDescent="0.2">
      <c r="B116" s="37" t="s">
        <v>84</v>
      </c>
      <c r="C116" s="298">
        <v>1050</v>
      </c>
      <c r="D116" s="54"/>
    </row>
    <row r="117" spans="2:4" s="3" customFormat="1" x14ac:dyDescent="0.2">
      <c r="B117" s="37" t="s">
        <v>558</v>
      </c>
      <c r="C117" s="298">
        <v>215</v>
      </c>
      <c r="D117" s="54"/>
    </row>
    <row r="118" spans="2:4" s="3" customFormat="1" x14ac:dyDescent="0.2">
      <c r="B118" s="493" t="s">
        <v>85</v>
      </c>
      <c r="C118" s="492">
        <v>0</v>
      </c>
      <c r="D118" s="54"/>
    </row>
    <row r="119" spans="2:4" s="3" customFormat="1" x14ac:dyDescent="0.2">
      <c r="B119" s="37" t="s">
        <v>86</v>
      </c>
      <c r="C119" s="298">
        <v>3800</v>
      </c>
      <c r="D119" s="54"/>
    </row>
    <row r="120" spans="2:4" s="3" customFormat="1" x14ac:dyDescent="0.2">
      <c r="B120" s="37" t="s">
        <v>87</v>
      </c>
      <c r="C120" s="298">
        <v>1385</v>
      </c>
      <c r="D120" s="54"/>
    </row>
    <row r="121" spans="2:4" s="3" customFormat="1" x14ac:dyDescent="0.2">
      <c r="B121" s="37" t="s">
        <v>565</v>
      </c>
      <c r="C121" s="298">
        <v>566.79999999999995</v>
      </c>
      <c r="D121" s="54"/>
    </row>
    <row r="122" spans="2:4" s="3" customFormat="1" x14ac:dyDescent="0.2">
      <c r="B122" s="37" t="s">
        <v>88</v>
      </c>
      <c r="C122" s="298">
        <v>792.2</v>
      </c>
      <c r="D122" s="54"/>
    </row>
    <row r="123" spans="2:4" s="3" customFormat="1" x14ac:dyDescent="0.2">
      <c r="B123" s="37" t="s">
        <v>89</v>
      </c>
      <c r="C123" s="298">
        <v>995</v>
      </c>
      <c r="D123" s="54"/>
    </row>
    <row r="124" spans="2:4" s="3" customFormat="1" x14ac:dyDescent="0.2">
      <c r="B124" s="37" t="s">
        <v>90</v>
      </c>
      <c r="C124" s="298">
        <v>1239</v>
      </c>
      <c r="D124" s="54"/>
    </row>
    <row r="125" spans="2:4" s="3" customFormat="1" x14ac:dyDescent="0.2">
      <c r="B125" s="468" t="s">
        <v>91</v>
      </c>
      <c r="C125" s="298">
        <v>1975</v>
      </c>
      <c r="D125" s="54"/>
    </row>
    <row r="126" spans="2:4" s="3" customFormat="1" x14ac:dyDescent="0.2">
      <c r="B126" s="37" t="s">
        <v>92</v>
      </c>
      <c r="C126" s="298">
        <v>1042.28</v>
      </c>
      <c r="D126" s="54"/>
    </row>
    <row r="127" spans="2:4" s="3" customFormat="1" x14ac:dyDescent="0.2">
      <c r="B127" s="37" t="s">
        <v>93</v>
      </c>
      <c r="C127" s="298">
        <v>830.5</v>
      </c>
      <c r="D127" s="54"/>
    </row>
    <row r="128" spans="2:4" s="3" customFormat="1" x14ac:dyDescent="0.2">
      <c r="B128" s="37" t="s">
        <v>94</v>
      </c>
      <c r="C128" s="298">
        <v>2401</v>
      </c>
      <c r="D128" s="54"/>
    </row>
    <row r="129" spans="2:4" s="3" customFormat="1" x14ac:dyDescent="0.2">
      <c r="B129" s="37" t="s">
        <v>95</v>
      </c>
      <c r="C129" s="298">
        <v>1607</v>
      </c>
      <c r="D129" s="54"/>
    </row>
    <row r="130" spans="2:4" s="3" customFormat="1" x14ac:dyDescent="0.2">
      <c r="B130" s="37" t="s">
        <v>96</v>
      </c>
      <c r="C130" s="298">
        <v>3008.13</v>
      </c>
      <c r="D130" s="54"/>
    </row>
    <row r="131" spans="2:4" s="3" customFormat="1" x14ac:dyDescent="0.2">
      <c r="B131" s="37" t="s">
        <v>560</v>
      </c>
      <c r="C131" s="298">
        <v>1608.37</v>
      </c>
      <c r="D131" s="54"/>
    </row>
    <row r="132" spans="2:4" s="3" customFormat="1" x14ac:dyDescent="0.2">
      <c r="B132" s="37" t="s">
        <v>97</v>
      </c>
      <c r="C132" s="298">
        <v>535</v>
      </c>
      <c r="D132" s="54"/>
    </row>
    <row r="133" spans="2:4" s="3" customFormat="1" x14ac:dyDescent="0.2">
      <c r="B133" s="37" t="s">
        <v>98</v>
      </c>
      <c r="C133" s="298">
        <v>1609</v>
      </c>
      <c r="D133" s="54"/>
    </row>
    <row r="134" spans="2:4" s="3" customFormat="1" x14ac:dyDescent="0.2">
      <c r="B134" s="468" t="s">
        <v>99</v>
      </c>
      <c r="C134" s="492">
        <v>1500</v>
      </c>
      <c r="D134" s="54"/>
    </row>
    <row r="135" spans="2:4" s="3" customFormat="1" x14ac:dyDescent="0.2">
      <c r="B135" s="37" t="s">
        <v>101</v>
      </c>
      <c r="C135" s="298">
        <v>4548</v>
      </c>
      <c r="D135" s="54"/>
    </row>
    <row r="136" spans="2:4" s="3" customFormat="1" x14ac:dyDescent="0.2">
      <c r="B136" s="37" t="s">
        <v>102</v>
      </c>
      <c r="C136" s="298">
        <v>262.29000000000002</v>
      </c>
      <c r="D136" s="54"/>
    </row>
    <row r="137" spans="2:4" s="3" customFormat="1" x14ac:dyDescent="0.2">
      <c r="B137" s="37" t="s">
        <v>103</v>
      </c>
      <c r="C137" s="298">
        <v>1975.72</v>
      </c>
      <c r="D137" s="54"/>
    </row>
    <row r="138" spans="2:4" s="3" customFormat="1" x14ac:dyDescent="0.2">
      <c r="B138" s="37" t="s">
        <v>104</v>
      </c>
      <c r="C138" s="298">
        <v>1052</v>
      </c>
      <c r="D138" s="54"/>
    </row>
    <row r="139" spans="2:4" s="3" customFormat="1" x14ac:dyDescent="0.2">
      <c r="B139" s="37" t="s">
        <v>105</v>
      </c>
      <c r="C139" s="298">
        <v>1623.05</v>
      </c>
      <c r="D139" s="54"/>
    </row>
    <row r="140" spans="2:4" s="3" customFormat="1" x14ac:dyDescent="0.2">
      <c r="B140" s="493" t="s">
        <v>106</v>
      </c>
      <c r="C140" s="492">
        <v>100</v>
      </c>
      <c r="D140" s="54"/>
    </row>
    <row r="141" spans="2:4" s="3" customFormat="1" x14ac:dyDescent="0.2">
      <c r="B141" s="37" t="s">
        <v>107</v>
      </c>
      <c r="C141" s="298">
        <v>1135</v>
      </c>
      <c r="D141" s="54"/>
    </row>
    <row r="142" spans="2:4" s="3" customFormat="1" x14ac:dyDescent="0.2">
      <c r="B142" s="37" t="s">
        <v>108</v>
      </c>
      <c r="C142" s="298">
        <v>572</v>
      </c>
      <c r="D142" s="54"/>
    </row>
    <row r="143" spans="2:4" s="3" customFormat="1" x14ac:dyDescent="0.2">
      <c r="B143" s="37" t="s">
        <v>109</v>
      </c>
      <c r="C143" s="298">
        <v>557.4</v>
      </c>
      <c r="D143" s="54"/>
    </row>
    <row r="144" spans="2:4" s="3" customFormat="1" x14ac:dyDescent="0.2">
      <c r="B144" s="37" t="s">
        <v>110</v>
      </c>
      <c r="C144" s="298">
        <v>1180</v>
      </c>
      <c r="D144" s="54"/>
    </row>
    <row r="145" spans="2:4" s="3" customFormat="1" x14ac:dyDescent="0.2">
      <c r="B145" s="37" t="s">
        <v>111</v>
      </c>
      <c r="C145" s="298">
        <v>544.35</v>
      </c>
      <c r="D145" s="54"/>
    </row>
    <row r="146" spans="2:4" s="3" customFormat="1" x14ac:dyDescent="0.2">
      <c r="B146" s="37" t="s">
        <v>112</v>
      </c>
      <c r="C146" s="298">
        <v>1711.5</v>
      </c>
      <c r="D146" s="54"/>
    </row>
    <row r="147" spans="2:4" s="3" customFormat="1" x14ac:dyDescent="0.2">
      <c r="C147" s="65"/>
      <c r="D147" s="54"/>
    </row>
    <row r="148" spans="2:4" s="3" customFormat="1" x14ac:dyDescent="0.2">
      <c r="C148" s="65"/>
      <c r="D148" s="54"/>
    </row>
    <row r="149" spans="2:4" s="3" customFormat="1" x14ac:dyDescent="0.2">
      <c r="B149" s="15" t="s">
        <v>113</v>
      </c>
      <c r="C149" s="62"/>
      <c r="D149" s="54"/>
    </row>
    <row r="150" spans="2:4" s="3" customFormat="1" x14ac:dyDescent="0.2">
      <c r="C150" s="60"/>
      <c r="D150" s="54"/>
    </row>
    <row r="151" spans="2:4" s="3" customFormat="1" x14ac:dyDescent="0.2">
      <c r="C151" s="75" t="s">
        <v>174</v>
      </c>
      <c r="D151" s="54"/>
    </row>
    <row r="152" spans="2:4" s="3" customFormat="1" x14ac:dyDescent="0.2">
      <c r="C152" s="61">
        <f>SUM(C154:C158)</f>
        <v>0</v>
      </c>
      <c r="D152" s="54"/>
    </row>
    <row r="153" spans="2:4" s="3" customFormat="1" x14ac:dyDescent="0.2">
      <c r="C153" s="60"/>
      <c r="D153" s="54"/>
    </row>
    <row r="154" spans="2:4" s="3" customFormat="1" ht="15" x14ac:dyDescent="0.25">
      <c r="B154" s="495" t="s">
        <v>114</v>
      </c>
      <c r="C154" s="492">
        <v>0</v>
      </c>
      <c r="D154" s="54"/>
    </row>
    <row r="155" spans="2:4" s="3" customFormat="1" x14ac:dyDescent="0.2">
      <c r="C155" s="65"/>
      <c r="D155" s="54"/>
    </row>
    <row r="156" spans="2:4" s="3" customFormat="1" x14ac:dyDescent="0.2">
      <c r="C156" s="65"/>
      <c r="D156" s="54"/>
    </row>
    <row r="157" spans="2:4" s="3" customFormat="1" x14ac:dyDescent="0.2">
      <c r="C157" s="65"/>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x14ac:dyDescent="0.2">
      <c r="C161" s="75" t="s">
        <v>174</v>
      </c>
      <c r="D161" s="54"/>
    </row>
    <row r="162" spans="2:4" s="3" customFormat="1" x14ac:dyDescent="0.2">
      <c r="C162" s="61">
        <f>SUM(C164:C167)</f>
        <v>5404</v>
      </c>
      <c r="D162" s="54"/>
    </row>
    <row r="163" spans="2:4" s="3" customFormat="1" x14ac:dyDescent="0.2">
      <c r="C163" s="60"/>
      <c r="D163" s="54"/>
    </row>
    <row r="164" spans="2:4" s="3" customFormat="1" x14ac:dyDescent="0.2">
      <c r="B164" s="468" t="s">
        <v>122</v>
      </c>
      <c r="C164" s="492">
        <v>0</v>
      </c>
      <c r="D164" s="54"/>
    </row>
    <row r="165" spans="2:4" s="3" customFormat="1" x14ac:dyDescent="0.2">
      <c r="B165" s="37" t="s">
        <v>123</v>
      </c>
      <c r="C165" s="298">
        <v>50</v>
      </c>
      <c r="D165" s="54"/>
    </row>
    <row r="166" spans="2:4" s="3" customFormat="1" x14ac:dyDescent="0.2">
      <c r="B166" s="37" t="s">
        <v>124</v>
      </c>
      <c r="C166" s="298">
        <v>230</v>
      </c>
      <c r="D166" s="54"/>
    </row>
    <row r="167" spans="2:4" s="3" customFormat="1" x14ac:dyDescent="0.2">
      <c r="B167" s="37" t="s">
        <v>125</v>
      </c>
      <c r="C167" s="298">
        <v>5124</v>
      </c>
      <c r="D167" s="54"/>
    </row>
    <row r="168" spans="2:4" s="3" customFormat="1" x14ac:dyDescent="0.2">
      <c r="C168" s="60"/>
      <c r="D168" s="54"/>
    </row>
    <row r="169" spans="2:4" s="3" customFormat="1" x14ac:dyDescent="0.2">
      <c r="C169" s="60"/>
      <c r="D169" s="54"/>
    </row>
    <row r="170" spans="2:4" s="3" customFormat="1" x14ac:dyDescent="0.2">
      <c r="B170" s="15" t="s">
        <v>126</v>
      </c>
      <c r="C170" s="62"/>
      <c r="D170" s="54"/>
    </row>
    <row r="171" spans="2:4" s="3" customFormat="1" x14ac:dyDescent="0.2">
      <c r="C171" s="60"/>
      <c r="D171" s="54"/>
    </row>
    <row r="172" spans="2:4" s="3" customFormat="1" x14ac:dyDescent="0.2">
      <c r="C172" s="75" t="s">
        <v>174</v>
      </c>
      <c r="D172" s="54"/>
    </row>
    <row r="173" spans="2:4" s="3" customFormat="1" x14ac:dyDescent="0.2">
      <c r="C173" s="61">
        <f>SUM(C175:C199)</f>
        <v>38269.449999999997</v>
      </c>
      <c r="D173" s="54"/>
    </row>
    <row r="174" spans="2:4" s="3" customFormat="1" x14ac:dyDescent="0.2">
      <c r="C174" s="60"/>
      <c r="D174" s="54"/>
    </row>
    <row r="175" spans="2:4" s="3" customFormat="1" x14ac:dyDescent="0.2">
      <c r="B175" s="37" t="s">
        <v>128</v>
      </c>
      <c r="C175" s="298">
        <v>972.27</v>
      </c>
      <c r="D175" s="54"/>
    </row>
    <row r="176" spans="2:4" s="3" customFormat="1" x14ac:dyDescent="0.2">
      <c r="B176" s="263" t="s">
        <v>129</v>
      </c>
      <c r="C176" s="467">
        <v>100</v>
      </c>
      <c r="D176" s="54"/>
    </row>
    <row r="177" spans="2:4" s="3" customFormat="1" x14ac:dyDescent="0.2">
      <c r="B177" s="37" t="s">
        <v>130</v>
      </c>
      <c r="C177" s="298">
        <v>630</v>
      </c>
      <c r="D177" s="54"/>
    </row>
    <row r="178" spans="2:4" s="3" customFormat="1" x14ac:dyDescent="0.2">
      <c r="B178" s="37" t="s">
        <v>131</v>
      </c>
      <c r="C178" s="298">
        <v>145.19999999999999</v>
      </c>
      <c r="D178" s="54"/>
    </row>
    <row r="179" spans="2:4" s="3" customFormat="1" x14ac:dyDescent="0.2">
      <c r="B179" s="37" t="s">
        <v>132</v>
      </c>
      <c r="C179" s="298">
        <v>60</v>
      </c>
      <c r="D179" s="54"/>
    </row>
    <row r="180" spans="2:4" s="3" customFormat="1" x14ac:dyDescent="0.2">
      <c r="B180" s="37" t="s">
        <v>133</v>
      </c>
      <c r="C180" s="298">
        <v>306.24</v>
      </c>
      <c r="D180" s="54"/>
    </row>
    <row r="181" spans="2:4" s="3" customFormat="1" x14ac:dyDescent="0.2">
      <c r="B181" s="37" t="s">
        <v>134</v>
      </c>
      <c r="C181" s="298">
        <v>986.7</v>
      </c>
      <c r="D181" s="54"/>
    </row>
    <row r="182" spans="2:4" s="3" customFormat="1" x14ac:dyDescent="0.2">
      <c r="B182" s="37" t="s">
        <v>135</v>
      </c>
      <c r="C182" s="298">
        <v>25.96</v>
      </c>
      <c r="D182" s="54"/>
    </row>
    <row r="183" spans="2:4" s="3" customFormat="1" x14ac:dyDescent="0.2">
      <c r="B183" s="37" t="s">
        <v>545</v>
      </c>
      <c r="C183" s="298">
        <v>108</v>
      </c>
      <c r="D183" s="54"/>
    </row>
    <row r="184" spans="2:4" s="3" customFormat="1" x14ac:dyDescent="0.2">
      <c r="B184" s="37" t="s">
        <v>136</v>
      </c>
      <c r="C184" s="298">
        <v>2200</v>
      </c>
      <c r="D184" s="54"/>
    </row>
    <row r="185" spans="2:4" s="3" customFormat="1" x14ac:dyDescent="0.2">
      <c r="B185" s="37" t="s">
        <v>137</v>
      </c>
      <c r="C185" s="298">
        <v>270</v>
      </c>
      <c r="D185" s="54"/>
    </row>
    <row r="186" spans="2:4" s="3" customFormat="1" x14ac:dyDescent="0.2">
      <c r="B186" s="37" t="s">
        <v>138</v>
      </c>
      <c r="C186" s="298">
        <v>1605.5</v>
      </c>
      <c r="D186" s="54"/>
    </row>
    <row r="187" spans="2:4" s="3" customFormat="1" x14ac:dyDescent="0.2">
      <c r="B187" s="37" t="s">
        <v>139</v>
      </c>
      <c r="C187" s="298">
        <v>227</v>
      </c>
      <c r="D187" s="54"/>
    </row>
    <row r="188" spans="2:4" s="3" customFormat="1" x14ac:dyDescent="0.2">
      <c r="B188" s="37" t="s">
        <v>539</v>
      </c>
      <c r="C188" s="298">
        <v>10.08</v>
      </c>
      <c r="D188" s="54"/>
    </row>
    <row r="189" spans="2:4" s="3" customFormat="1" x14ac:dyDescent="0.2">
      <c r="B189" s="37" t="s">
        <v>140</v>
      </c>
      <c r="C189" s="298">
        <v>2250</v>
      </c>
      <c r="D189" s="54"/>
    </row>
    <row r="190" spans="2:4" s="3" customFormat="1" x14ac:dyDescent="0.2">
      <c r="B190" s="37" t="s">
        <v>141</v>
      </c>
      <c r="C190" s="298">
        <v>23803</v>
      </c>
      <c r="D190" s="54"/>
    </row>
    <row r="191" spans="2:4" s="3" customFormat="1" x14ac:dyDescent="0.2">
      <c r="B191" s="37" t="s">
        <v>142</v>
      </c>
      <c r="C191" s="298">
        <v>60</v>
      </c>
      <c r="D191" s="54"/>
    </row>
    <row r="192" spans="2:4" s="3" customFormat="1" x14ac:dyDescent="0.2">
      <c r="B192" s="37" t="s">
        <v>143</v>
      </c>
      <c r="C192" s="298">
        <v>285.2</v>
      </c>
      <c r="D192" s="54"/>
    </row>
    <row r="193" spans="2:4" s="3" customFormat="1" x14ac:dyDescent="0.2">
      <c r="B193" s="37" t="s">
        <v>561</v>
      </c>
      <c r="C193" s="298">
        <v>217</v>
      </c>
      <c r="D193" s="54"/>
    </row>
    <row r="194" spans="2:4" s="3" customFormat="1" x14ac:dyDescent="0.2">
      <c r="B194" s="37" t="s">
        <v>562</v>
      </c>
      <c r="C194" s="298">
        <v>191</v>
      </c>
      <c r="D194" s="54"/>
    </row>
    <row r="195" spans="2:4" s="3" customFormat="1" x14ac:dyDescent="0.2">
      <c r="B195" s="37" t="s">
        <v>144</v>
      </c>
      <c r="C195" s="298">
        <v>1787.55</v>
      </c>
      <c r="D195" s="54"/>
    </row>
    <row r="196" spans="2:4" s="3" customFormat="1" x14ac:dyDescent="0.2">
      <c r="B196" s="37" t="s">
        <v>145</v>
      </c>
      <c r="C196" s="298">
        <v>1600</v>
      </c>
      <c r="D196" s="54"/>
    </row>
    <row r="197" spans="2:4" s="3" customFormat="1" x14ac:dyDescent="0.2">
      <c r="B197" s="37" t="s">
        <v>546</v>
      </c>
      <c r="C197" s="298">
        <v>125</v>
      </c>
      <c r="D197" s="54"/>
    </row>
    <row r="198" spans="2:4" s="3" customFormat="1" x14ac:dyDescent="0.2">
      <c r="B198" s="37" t="s">
        <v>147</v>
      </c>
      <c r="C198" s="298">
        <v>50</v>
      </c>
      <c r="D198" s="54"/>
    </row>
    <row r="199" spans="2:4" s="3" customFormat="1" x14ac:dyDescent="0.2">
      <c r="B199" s="37" t="s">
        <v>148</v>
      </c>
      <c r="C199" s="298">
        <v>253.75</v>
      </c>
      <c r="D199" s="54"/>
    </row>
    <row r="200" spans="2:4" s="3" customFormat="1" x14ac:dyDescent="0.2">
      <c r="C200" s="65"/>
      <c r="D200" s="54"/>
    </row>
    <row r="201" spans="2:4" s="3" customFormat="1" x14ac:dyDescent="0.2">
      <c r="C201" s="60"/>
      <c r="D201" s="54"/>
    </row>
    <row r="202" spans="2:4" s="3" customFormat="1" x14ac:dyDescent="0.2">
      <c r="B202" s="15" t="s">
        <v>149</v>
      </c>
      <c r="C202" s="62"/>
      <c r="D202" s="54"/>
    </row>
    <row r="203" spans="2:4" s="3" customFormat="1" x14ac:dyDescent="0.2">
      <c r="C203" s="60"/>
      <c r="D203" s="54"/>
    </row>
    <row r="204" spans="2:4" s="3" customFormat="1" x14ac:dyDescent="0.2">
      <c r="C204" s="75" t="s">
        <v>174</v>
      </c>
      <c r="D204" s="54"/>
    </row>
    <row r="205" spans="2:4" s="3" customFormat="1" x14ac:dyDescent="0.2">
      <c r="C205" s="61">
        <f>SUM(C207)</f>
        <v>320</v>
      </c>
      <c r="D205" s="54"/>
    </row>
    <row r="206" spans="2:4" s="3" customFormat="1" x14ac:dyDescent="0.2">
      <c r="C206" s="60"/>
      <c r="D206" s="54"/>
    </row>
    <row r="207" spans="2:4" s="3" customFormat="1" x14ac:dyDescent="0.2">
      <c r="B207" s="37" t="s">
        <v>150</v>
      </c>
      <c r="C207" s="298">
        <v>320</v>
      </c>
      <c r="D207" s="54"/>
    </row>
    <row r="208" spans="2:4" s="3" customFormat="1" x14ac:dyDescent="0.2">
      <c r="B208" s="37"/>
      <c r="C208" s="441"/>
      <c r="D208" s="54"/>
    </row>
    <row r="209" spans="2:4" s="3" customFormat="1" x14ac:dyDescent="0.2">
      <c r="C209" s="60"/>
      <c r="D209" s="54"/>
    </row>
    <row r="210" spans="2:4" ht="15" x14ac:dyDescent="0.25">
      <c r="B210" s="16" t="s">
        <v>488</v>
      </c>
      <c r="C210" s="76"/>
      <c r="D210" s="5"/>
    </row>
    <row r="211" spans="2:4" s="3" customFormat="1" x14ac:dyDescent="0.2">
      <c r="C211" s="60"/>
      <c r="D211" s="54"/>
    </row>
    <row r="212" spans="2:4" s="3" customFormat="1" x14ac:dyDescent="0.2">
      <c r="C212" s="60"/>
      <c r="D212" s="54"/>
    </row>
    <row r="213" spans="2:4" s="3" customFormat="1" x14ac:dyDescent="0.2">
      <c r="C213" s="60"/>
      <c r="D213" s="54"/>
    </row>
    <row r="214" spans="2:4" s="3" customFormat="1" x14ac:dyDescent="0.2">
      <c r="C214" s="60"/>
      <c r="D214" s="54"/>
    </row>
    <row r="215" spans="2:4" s="3" customFormat="1" x14ac:dyDescent="0.2">
      <c r="C215" s="60"/>
      <c r="D215" s="54"/>
    </row>
    <row r="216" spans="2:4" s="3" customFormat="1" x14ac:dyDescent="0.2">
      <c r="C216" s="60"/>
      <c r="D216" s="54"/>
    </row>
    <row r="217" spans="2:4" s="3" customFormat="1" x14ac:dyDescent="0.2">
      <c r="C217" s="60"/>
      <c r="D217" s="54"/>
    </row>
    <row r="218" spans="2:4" s="3" customFormat="1" x14ac:dyDescent="0.2">
      <c r="C218" s="60"/>
      <c r="D218" s="54"/>
    </row>
    <row r="219" spans="2:4" s="3" customFormat="1" x14ac:dyDescent="0.2">
      <c r="C219" s="60"/>
      <c r="D219" s="54"/>
    </row>
    <row r="220" spans="2:4" s="3" customFormat="1" x14ac:dyDescent="0.2">
      <c r="C220" s="60"/>
      <c r="D220" s="54"/>
    </row>
    <row r="221" spans="2:4" s="3" customFormat="1" x14ac:dyDescent="0.2">
      <c r="C221" s="60"/>
      <c r="D221" s="54"/>
    </row>
    <row r="222" spans="2:4" s="3" customFormat="1" x14ac:dyDescent="0.2">
      <c r="C222" s="60"/>
      <c r="D222" s="54"/>
    </row>
    <row r="223" spans="2:4" s="3" customFormat="1" x14ac:dyDescent="0.2">
      <c r="C223" s="60"/>
      <c r="D223" s="54"/>
    </row>
    <row r="224" spans="2: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s="3" customFormat="1" x14ac:dyDescent="0.2">
      <c r="C301" s="60"/>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2"/>
  <sheetViews>
    <sheetView showGridLines="0" zoomScaleNormal="100" workbookViewId="0">
      <selection activeCell="E1" sqref="E1"/>
    </sheetView>
  </sheetViews>
  <sheetFormatPr baseColWidth="10" defaultRowHeight="12.75" x14ac:dyDescent="0.2"/>
  <cols>
    <col min="1" max="1" width="3.5703125" style="2" customWidth="1"/>
    <col min="2" max="2" width="81.2851562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511"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181</v>
      </c>
      <c r="C11" s="76"/>
      <c r="D11" s="5"/>
    </row>
    <row r="12" spans="2:5" x14ac:dyDescent="0.2">
      <c r="B12" s="6"/>
      <c r="C12" s="67"/>
    </row>
    <row r="13" spans="2:5" s="8" customFormat="1" x14ac:dyDescent="0.2">
      <c r="B13" s="13" t="s">
        <v>5</v>
      </c>
      <c r="C13" s="59" t="s">
        <v>174</v>
      </c>
    </row>
    <row r="14" spans="2:5" x14ac:dyDescent="0.2">
      <c r="B14" s="3" t="s">
        <v>31</v>
      </c>
      <c r="C14" s="60">
        <f>SUM(C21,C31,C52,C66,C74,C82,C92,C153)</f>
        <v>61515.8</v>
      </c>
    </row>
    <row r="15" spans="2:5" x14ac:dyDescent="0.2">
      <c r="B15" s="3" t="s">
        <v>34</v>
      </c>
      <c r="C15" s="60">
        <f>SUM(C162,C173,C205)</f>
        <v>5002.37</v>
      </c>
    </row>
    <row r="16" spans="2:5" x14ac:dyDescent="0.2">
      <c r="B16" s="10" t="s">
        <v>6</v>
      </c>
      <c r="C16" s="61">
        <f>SUM(C14,C15)</f>
        <v>66518.17</v>
      </c>
    </row>
    <row r="19" spans="2:4" s="3" customFormat="1" x14ac:dyDescent="0.2">
      <c r="B19" s="15" t="s">
        <v>43</v>
      </c>
      <c r="C19" s="73"/>
    </row>
    <row r="20" spans="2:4" s="3" customFormat="1" x14ac:dyDescent="0.2">
      <c r="B20" s="41"/>
      <c r="C20" s="75" t="s">
        <v>174</v>
      </c>
    </row>
    <row r="21" spans="2:4" s="3" customFormat="1" x14ac:dyDescent="0.2">
      <c r="C21" s="61">
        <f>SUM(C23:C26)</f>
        <v>15217.029999999999</v>
      </c>
    </row>
    <row r="22" spans="2:4" s="3" customFormat="1" x14ac:dyDescent="0.2">
      <c r="C22" s="60"/>
      <c r="D22" s="54"/>
    </row>
    <row r="23" spans="2:4" s="3" customFormat="1" x14ac:dyDescent="0.2">
      <c r="B23" s="3" t="s">
        <v>544</v>
      </c>
      <c r="C23" s="298">
        <v>1196</v>
      </c>
      <c r="D23" s="54"/>
    </row>
    <row r="24" spans="2:4" s="3" customFormat="1" x14ac:dyDescent="0.2">
      <c r="B24" s="3" t="s">
        <v>37</v>
      </c>
      <c r="C24" s="298">
        <v>1442.03</v>
      </c>
      <c r="D24" s="54"/>
    </row>
    <row r="25" spans="2:4" s="3" customFormat="1" x14ac:dyDescent="0.2">
      <c r="B25" s="3" t="s">
        <v>38</v>
      </c>
      <c r="C25" s="298">
        <v>0</v>
      </c>
      <c r="D25" s="54"/>
    </row>
    <row r="26" spans="2:4" s="3" customFormat="1" x14ac:dyDescent="0.2">
      <c r="B26" s="3" t="s">
        <v>39</v>
      </c>
      <c r="C26" s="298">
        <v>12579</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x14ac:dyDescent="0.2">
      <c r="C30" s="75" t="s">
        <v>174</v>
      </c>
      <c r="D30" s="54"/>
    </row>
    <row r="31" spans="2:4" s="3" customFormat="1" x14ac:dyDescent="0.2">
      <c r="C31" s="61">
        <f>SUM(C33:C47)</f>
        <v>19140.600000000002</v>
      </c>
      <c r="D31" s="54"/>
    </row>
    <row r="32" spans="2:4" s="3" customFormat="1" x14ac:dyDescent="0.2">
      <c r="C32" s="60"/>
      <c r="D32" s="54"/>
    </row>
    <row r="33" spans="2:4" s="3" customFormat="1" x14ac:dyDescent="0.2">
      <c r="B33" s="19" t="s">
        <v>543</v>
      </c>
      <c r="C33" s="467">
        <v>0</v>
      </c>
      <c r="D33" s="54"/>
    </row>
    <row r="34" spans="2:4" s="3" customFormat="1" x14ac:dyDescent="0.2">
      <c r="B34" s="3" t="s">
        <v>536</v>
      </c>
      <c r="C34" s="298">
        <v>2100</v>
      </c>
      <c r="D34" s="54"/>
    </row>
    <row r="35" spans="2:4" s="3" customFormat="1" x14ac:dyDescent="0.2">
      <c r="B35" s="455" t="s">
        <v>564</v>
      </c>
      <c r="C35" s="298">
        <v>173</v>
      </c>
      <c r="D35" s="54"/>
    </row>
    <row r="36" spans="2:4" s="3" customFormat="1" x14ac:dyDescent="0.2">
      <c r="B36" s="3" t="s">
        <v>537</v>
      </c>
      <c r="C36" s="298">
        <v>129.47999999999999</v>
      </c>
      <c r="D36" s="54"/>
    </row>
    <row r="37" spans="2:4" s="3" customFormat="1" x14ac:dyDescent="0.2">
      <c r="B37" s="3" t="s">
        <v>532</v>
      </c>
      <c r="C37" s="298">
        <v>1637</v>
      </c>
      <c r="D37" s="54"/>
    </row>
    <row r="38" spans="2:4" s="3" customFormat="1" x14ac:dyDescent="0.2">
      <c r="B38" s="455" t="s">
        <v>530</v>
      </c>
      <c r="C38" s="298">
        <v>1408.12</v>
      </c>
      <c r="D38" s="54"/>
    </row>
    <row r="39" spans="2:4" s="3" customFormat="1" x14ac:dyDescent="0.2">
      <c r="B39" s="3" t="s">
        <v>531</v>
      </c>
      <c r="C39" s="298">
        <v>298.83999999999997</v>
      </c>
      <c r="D39" s="54"/>
    </row>
    <row r="40" spans="2:4" s="3" customFormat="1" x14ac:dyDescent="0.2">
      <c r="B40" s="3" t="s">
        <v>533</v>
      </c>
      <c r="C40" s="298">
        <v>379</v>
      </c>
      <c r="D40" s="54"/>
    </row>
    <row r="41" spans="2:4" s="3" customFormat="1" x14ac:dyDescent="0.2">
      <c r="B41" s="3" t="s">
        <v>557</v>
      </c>
      <c r="C41" s="298">
        <v>0</v>
      </c>
      <c r="D41" s="54"/>
    </row>
    <row r="42" spans="2:4" s="3" customFormat="1" x14ac:dyDescent="0.2">
      <c r="B42" s="455" t="s">
        <v>534</v>
      </c>
      <c r="C42" s="298">
        <v>213.84</v>
      </c>
      <c r="D42" s="54"/>
    </row>
    <row r="43" spans="2:4" s="3" customFormat="1" x14ac:dyDescent="0.2">
      <c r="B43" s="3" t="s">
        <v>556</v>
      </c>
      <c r="C43" s="298">
        <v>1140</v>
      </c>
      <c r="D43" s="54"/>
    </row>
    <row r="44" spans="2:4" s="3" customFormat="1" x14ac:dyDescent="0.2">
      <c r="B44" s="3" t="s">
        <v>535</v>
      </c>
      <c r="C44" s="298">
        <v>9718.1200000000008</v>
      </c>
      <c r="D44" s="54"/>
    </row>
    <row r="45" spans="2:4" s="3" customFormat="1" x14ac:dyDescent="0.2">
      <c r="B45" s="3" t="s">
        <v>40</v>
      </c>
      <c r="C45" s="298">
        <v>135</v>
      </c>
      <c r="D45" s="54"/>
    </row>
    <row r="46" spans="2:4" s="3" customFormat="1" x14ac:dyDescent="0.2">
      <c r="B46" s="3" t="s">
        <v>41</v>
      </c>
      <c r="C46" s="298">
        <v>490</v>
      </c>
      <c r="D46" s="54"/>
    </row>
    <row r="47" spans="2:4" s="3" customFormat="1" x14ac:dyDescent="0.2">
      <c r="B47" s="3" t="s">
        <v>42</v>
      </c>
      <c r="C47" s="298">
        <v>1318.2</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x14ac:dyDescent="0.2">
      <c r="C51" s="75" t="s">
        <v>174</v>
      </c>
      <c r="D51" s="54"/>
    </row>
    <row r="52" spans="2:4" s="3" customFormat="1" x14ac:dyDescent="0.2">
      <c r="C52" s="61">
        <f>SUM(C54:C60)</f>
        <v>2261.38</v>
      </c>
      <c r="D52" s="54"/>
    </row>
    <row r="53" spans="2:4" s="3" customFormat="1" x14ac:dyDescent="0.2">
      <c r="C53" s="60"/>
      <c r="D53" s="54"/>
    </row>
    <row r="54" spans="2:4" s="3" customFormat="1" x14ac:dyDescent="0.2">
      <c r="B54" s="37" t="s">
        <v>538</v>
      </c>
      <c r="C54" s="298">
        <v>2</v>
      </c>
      <c r="D54" s="54"/>
    </row>
    <row r="55" spans="2:4" s="3" customFormat="1" x14ac:dyDescent="0.2">
      <c r="B55" s="37" t="s">
        <v>46</v>
      </c>
      <c r="C55" s="298">
        <v>1160</v>
      </c>
      <c r="D55" s="54"/>
    </row>
    <row r="56" spans="2:4" s="3" customFormat="1" x14ac:dyDescent="0.2">
      <c r="B56" s="37" t="s">
        <v>47</v>
      </c>
      <c r="C56" s="298">
        <v>10</v>
      </c>
      <c r="D56" s="54"/>
    </row>
    <row r="57" spans="2:4" s="3" customFormat="1" x14ac:dyDescent="0.2">
      <c r="B57" s="37" t="s">
        <v>48</v>
      </c>
      <c r="C57" s="298">
        <v>190</v>
      </c>
      <c r="D57" s="54"/>
    </row>
    <row r="58" spans="2:4" s="3" customFormat="1" x14ac:dyDescent="0.2">
      <c r="B58" s="37" t="s">
        <v>49</v>
      </c>
      <c r="C58" s="298">
        <v>748</v>
      </c>
      <c r="D58" s="54"/>
    </row>
    <row r="59" spans="2:4" s="3" customFormat="1" x14ac:dyDescent="0.2">
      <c r="B59" s="37" t="s">
        <v>50</v>
      </c>
      <c r="C59" s="298">
        <v>51.38</v>
      </c>
      <c r="D59" s="54"/>
    </row>
    <row r="60" spans="2:4" s="3" customFormat="1" x14ac:dyDescent="0.2">
      <c r="B60" s="37" t="s">
        <v>540</v>
      </c>
      <c r="C60" s="298">
        <v>100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x14ac:dyDescent="0.2">
      <c r="C65" s="75" t="s">
        <v>174</v>
      </c>
      <c r="D65" s="54"/>
    </row>
    <row r="66" spans="2:4" s="3" customFormat="1" x14ac:dyDescent="0.2">
      <c r="C66" s="61">
        <f>SUM(C68)</f>
        <v>465</v>
      </c>
      <c r="D66" s="54"/>
    </row>
    <row r="67" spans="2:4" s="3" customFormat="1" x14ac:dyDescent="0.2">
      <c r="C67" s="60"/>
      <c r="D67" s="54"/>
    </row>
    <row r="68" spans="2:4" s="3" customFormat="1" x14ac:dyDescent="0.2">
      <c r="B68" s="3" t="s">
        <v>52</v>
      </c>
      <c r="C68" s="299">
        <v>465</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x14ac:dyDescent="0.2">
      <c r="C73" s="75" t="s">
        <v>174</v>
      </c>
      <c r="D73" s="54"/>
    </row>
    <row r="74" spans="2:4" s="3" customFormat="1" x14ac:dyDescent="0.2">
      <c r="C74" s="61">
        <f>SUM(C76)</f>
        <v>262.57</v>
      </c>
      <c r="D74" s="54"/>
    </row>
    <row r="75" spans="2:4" s="3" customFormat="1" x14ac:dyDescent="0.2">
      <c r="C75" s="60"/>
      <c r="D75" s="54"/>
    </row>
    <row r="76" spans="2:4" s="3" customFormat="1" x14ac:dyDescent="0.2">
      <c r="B76" s="3" t="s">
        <v>53</v>
      </c>
      <c r="C76" s="299">
        <v>262.57</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x14ac:dyDescent="0.2">
      <c r="C81" s="75" t="s">
        <v>174</v>
      </c>
      <c r="D81" s="54"/>
    </row>
    <row r="82" spans="2:4" s="3" customFormat="1" x14ac:dyDescent="0.2">
      <c r="C82" s="61">
        <f>SUM(C84:C86)</f>
        <v>6854</v>
      </c>
      <c r="D82" s="54"/>
    </row>
    <row r="83" spans="2:4" s="3" customFormat="1" x14ac:dyDescent="0.2">
      <c r="C83" s="60"/>
      <c r="D83" s="54"/>
    </row>
    <row r="84" spans="2:4" s="3" customFormat="1" x14ac:dyDescent="0.2">
      <c r="B84" s="37" t="s">
        <v>54</v>
      </c>
      <c r="C84" s="298">
        <v>103.9</v>
      </c>
      <c r="D84" s="54"/>
    </row>
    <row r="85" spans="2:4" s="3" customFormat="1" x14ac:dyDescent="0.2">
      <c r="B85" s="37" t="s">
        <v>55</v>
      </c>
      <c r="C85" s="298">
        <v>0</v>
      </c>
      <c r="D85" s="54"/>
    </row>
    <row r="86" spans="2:4" s="3" customFormat="1" x14ac:dyDescent="0.2">
      <c r="B86" s="468" t="s">
        <v>56</v>
      </c>
      <c r="C86" s="492">
        <v>6750.1</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x14ac:dyDescent="0.2">
      <c r="C91" s="75" t="s">
        <v>174</v>
      </c>
      <c r="D91" s="54"/>
    </row>
    <row r="92" spans="2:4" s="3" customFormat="1" x14ac:dyDescent="0.2">
      <c r="C92" s="61">
        <f>SUM(C94:C146)</f>
        <v>17315.22</v>
      </c>
      <c r="D92" s="54"/>
    </row>
    <row r="93" spans="2:4" s="3" customFormat="1" x14ac:dyDescent="0.2">
      <c r="C93" s="60"/>
      <c r="D93" s="54"/>
    </row>
    <row r="94" spans="2:4" s="3" customFormat="1" x14ac:dyDescent="0.2">
      <c r="B94" s="37" t="s">
        <v>57</v>
      </c>
      <c r="C94" s="298">
        <v>2671</v>
      </c>
      <c r="D94" s="54"/>
    </row>
    <row r="95" spans="2:4" s="3" customFormat="1" x14ac:dyDescent="0.2">
      <c r="B95" s="37" t="s">
        <v>58</v>
      </c>
      <c r="C95" s="298">
        <v>4490</v>
      </c>
      <c r="D95" s="54"/>
    </row>
    <row r="96" spans="2:4" s="3" customFormat="1" x14ac:dyDescent="0.2">
      <c r="B96" s="37" t="s">
        <v>59</v>
      </c>
      <c r="C96" s="298">
        <v>96.32</v>
      </c>
      <c r="D96" s="54"/>
    </row>
    <row r="97" spans="2:4" s="3" customFormat="1" x14ac:dyDescent="0.2">
      <c r="B97" s="37" t="s">
        <v>60</v>
      </c>
      <c r="C97" s="298">
        <v>321.25</v>
      </c>
      <c r="D97" s="54"/>
    </row>
    <row r="98" spans="2:4" s="3" customFormat="1" x14ac:dyDescent="0.2">
      <c r="B98" s="37" t="s">
        <v>61</v>
      </c>
      <c r="C98" s="298">
        <v>2.87</v>
      </c>
      <c r="D98" s="54"/>
    </row>
    <row r="99" spans="2:4" s="3" customFormat="1" x14ac:dyDescent="0.2">
      <c r="B99" s="37" t="s">
        <v>62</v>
      </c>
      <c r="C99" s="298">
        <v>228</v>
      </c>
      <c r="D99" s="54"/>
    </row>
    <row r="100" spans="2:4" s="3" customFormat="1" x14ac:dyDescent="0.2">
      <c r="B100" s="37" t="s">
        <v>64</v>
      </c>
      <c r="C100" s="298">
        <v>27</v>
      </c>
      <c r="D100" s="54"/>
    </row>
    <row r="101" spans="2:4" s="3" customFormat="1" x14ac:dyDescent="0.2">
      <c r="B101" s="37" t="s">
        <v>65</v>
      </c>
      <c r="C101" s="298">
        <v>122.72</v>
      </c>
      <c r="D101" s="54"/>
    </row>
    <row r="102" spans="2:4" s="3" customFormat="1" x14ac:dyDescent="0.2">
      <c r="B102" s="37" t="s">
        <v>66</v>
      </c>
      <c r="C102" s="298">
        <v>444</v>
      </c>
      <c r="D102" s="54"/>
    </row>
    <row r="103" spans="2:4" s="3" customFormat="1" x14ac:dyDescent="0.2">
      <c r="B103" s="37" t="s">
        <v>67</v>
      </c>
      <c r="C103" s="298">
        <v>0</v>
      </c>
      <c r="D103" s="54"/>
    </row>
    <row r="104" spans="2:4" s="3" customFormat="1" x14ac:dyDescent="0.2">
      <c r="B104" s="37" t="s">
        <v>68</v>
      </c>
      <c r="C104" s="298">
        <v>20</v>
      </c>
      <c r="D104" s="54"/>
    </row>
    <row r="105" spans="2:4" s="3" customFormat="1" x14ac:dyDescent="0.2">
      <c r="B105" s="37" t="s">
        <v>69</v>
      </c>
      <c r="C105" s="298">
        <v>0</v>
      </c>
      <c r="D105" s="54"/>
    </row>
    <row r="106" spans="2:4" s="3" customFormat="1" x14ac:dyDescent="0.2">
      <c r="B106" s="37" t="s">
        <v>72</v>
      </c>
      <c r="C106" s="298">
        <v>54</v>
      </c>
      <c r="D106" s="54"/>
    </row>
    <row r="107" spans="2:4" s="3" customFormat="1" x14ac:dyDescent="0.2">
      <c r="B107" s="37" t="s">
        <v>73</v>
      </c>
      <c r="C107" s="298">
        <v>21</v>
      </c>
      <c r="D107" s="54"/>
    </row>
    <row r="108" spans="2:4" s="3" customFormat="1" x14ac:dyDescent="0.2">
      <c r="B108" s="37" t="s">
        <v>75</v>
      </c>
      <c r="C108" s="298">
        <v>190</v>
      </c>
      <c r="D108" s="54"/>
    </row>
    <row r="109" spans="2:4" s="3" customFormat="1" x14ac:dyDescent="0.2">
      <c r="B109" s="37" t="s">
        <v>76</v>
      </c>
      <c r="C109" s="298">
        <v>1564</v>
      </c>
      <c r="D109" s="54"/>
    </row>
    <row r="110" spans="2:4" s="3" customFormat="1" x14ac:dyDescent="0.2">
      <c r="B110" s="37" t="s">
        <v>77</v>
      </c>
      <c r="C110" s="298">
        <v>150</v>
      </c>
      <c r="D110" s="54"/>
    </row>
    <row r="111" spans="2:4" s="3" customFormat="1" x14ac:dyDescent="0.2">
      <c r="B111" s="37" t="s">
        <v>79</v>
      </c>
      <c r="C111" s="298">
        <v>112</v>
      </c>
      <c r="D111" s="54"/>
    </row>
    <row r="112" spans="2:4" s="3" customFormat="1" x14ac:dyDescent="0.2">
      <c r="B112" s="37" t="s">
        <v>80</v>
      </c>
      <c r="C112" s="298">
        <v>0</v>
      </c>
      <c r="D112" s="54"/>
    </row>
    <row r="113" spans="2:4" s="3" customFormat="1" x14ac:dyDescent="0.2">
      <c r="B113" s="37" t="s">
        <v>81</v>
      </c>
      <c r="C113" s="298">
        <v>13</v>
      </c>
      <c r="D113" s="54"/>
    </row>
    <row r="114" spans="2:4" s="3" customFormat="1" x14ac:dyDescent="0.2">
      <c r="B114" s="37" t="s">
        <v>82</v>
      </c>
      <c r="C114" s="298">
        <v>9</v>
      </c>
      <c r="D114" s="54"/>
    </row>
    <row r="115" spans="2:4" s="3" customFormat="1" x14ac:dyDescent="0.2">
      <c r="B115" s="37" t="s">
        <v>83</v>
      </c>
      <c r="C115" s="298">
        <v>11</v>
      </c>
      <c r="D115" s="54"/>
    </row>
    <row r="116" spans="2:4" s="3" customFormat="1" x14ac:dyDescent="0.2">
      <c r="B116" s="37" t="s">
        <v>84</v>
      </c>
      <c r="C116" s="298">
        <v>0</v>
      </c>
      <c r="D116" s="54"/>
    </row>
    <row r="117" spans="2:4" s="3" customFormat="1" x14ac:dyDescent="0.2">
      <c r="B117" s="37" t="s">
        <v>558</v>
      </c>
      <c r="C117" s="298">
        <v>23.4</v>
      </c>
      <c r="D117" s="54"/>
    </row>
    <row r="118" spans="2:4" s="3" customFormat="1" x14ac:dyDescent="0.2">
      <c r="B118" s="468" t="s">
        <v>85</v>
      </c>
      <c r="C118" s="492">
        <v>0</v>
      </c>
      <c r="D118" s="54"/>
    </row>
    <row r="119" spans="2:4" s="3" customFormat="1" x14ac:dyDescent="0.2">
      <c r="B119" s="37" t="s">
        <v>86</v>
      </c>
      <c r="C119" s="298">
        <v>0</v>
      </c>
      <c r="D119" s="54"/>
    </row>
    <row r="120" spans="2:4" s="3" customFormat="1" x14ac:dyDescent="0.2">
      <c r="B120" s="37" t="s">
        <v>87</v>
      </c>
      <c r="C120" s="298">
        <v>0</v>
      </c>
      <c r="D120" s="54"/>
    </row>
    <row r="121" spans="2:4" s="3" customFormat="1" x14ac:dyDescent="0.2">
      <c r="B121" s="37" t="s">
        <v>565</v>
      </c>
      <c r="C121" s="298">
        <v>48</v>
      </c>
      <c r="D121" s="54"/>
    </row>
    <row r="122" spans="2:4" s="3" customFormat="1" x14ac:dyDescent="0.2">
      <c r="B122" s="37" t="s">
        <v>88</v>
      </c>
      <c r="C122" s="298">
        <v>0</v>
      </c>
      <c r="D122" s="54"/>
    </row>
    <row r="123" spans="2:4" s="3" customFormat="1" x14ac:dyDescent="0.2">
      <c r="B123" s="37" t="s">
        <v>89</v>
      </c>
      <c r="C123" s="298">
        <v>30</v>
      </c>
      <c r="D123" s="54"/>
    </row>
    <row r="124" spans="2:4" s="3" customFormat="1" x14ac:dyDescent="0.2">
      <c r="B124" s="37" t="s">
        <v>90</v>
      </c>
      <c r="C124" s="298">
        <v>114.6</v>
      </c>
      <c r="D124" s="54"/>
    </row>
    <row r="125" spans="2:4" s="3" customFormat="1" x14ac:dyDescent="0.2">
      <c r="B125" s="263" t="s">
        <v>91</v>
      </c>
      <c r="C125" s="467">
        <v>1450</v>
      </c>
      <c r="D125" s="54"/>
    </row>
    <row r="126" spans="2:4" s="3" customFormat="1" x14ac:dyDescent="0.2">
      <c r="B126" s="37" t="s">
        <v>92</v>
      </c>
      <c r="C126" s="298">
        <v>108.96</v>
      </c>
      <c r="D126" s="54"/>
    </row>
    <row r="127" spans="2:4" s="3" customFormat="1" x14ac:dyDescent="0.2">
      <c r="B127" s="37" t="s">
        <v>93</v>
      </c>
      <c r="C127" s="298">
        <v>87.5</v>
      </c>
      <c r="D127" s="54"/>
    </row>
    <row r="128" spans="2:4" s="3" customFormat="1" x14ac:dyDescent="0.2">
      <c r="B128" s="37" t="s">
        <v>94</v>
      </c>
      <c r="C128" s="298">
        <v>0</v>
      </c>
      <c r="D128" s="54"/>
    </row>
    <row r="129" spans="1:4" s="3" customFormat="1" x14ac:dyDescent="0.2">
      <c r="B129" s="37" t="s">
        <v>95</v>
      </c>
      <c r="C129" s="298">
        <v>268</v>
      </c>
      <c r="D129" s="54"/>
    </row>
    <row r="130" spans="1:4" s="3" customFormat="1" x14ac:dyDescent="0.2">
      <c r="B130" s="37" t="s">
        <v>96</v>
      </c>
      <c r="C130" s="298">
        <v>566.53</v>
      </c>
      <c r="D130" s="54"/>
    </row>
    <row r="131" spans="1:4" s="3" customFormat="1" x14ac:dyDescent="0.2">
      <c r="B131" s="37" t="s">
        <v>560</v>
      </c>
      <c r="C131" s="298">
        <v>105.63</v>
      </c>
      <c r="D131" s="54"/>
    </row>
    <row r="132" spans="1:4" s="3" customFormat="1" x14ac:dyDescent="0.2">
      <c r="B132" s="37" t="s">
        <v>97</v>
      </c>
      <c r="C132" s="298">
        <v>85</v>
      </c>
      <c r="D132" s="54"/>
    </row>
    <row r="133" spans="1:4" s="3" customFormat="1" x14ac:dyDescent="0.2">
      <c r="B133" s="37" t="s">
        <v>98</v>
      </c>
      <c r="C133" s="298">
        <v>942</v>
      </c>
      <c r="D133" s="54"/>
    </row>
    <row r="134" spans="1:4" s="3" customFormat="1" x14ac:dyDescent="0.2">
      <c r="A134" s="19"/>
      <c r="B134" s="468" t="s">
        <v>99</v>
      </c>
      <c r="C134" s="492">
        <v>0</v>
      </c>
      <c r="D134" s="54"/>
    </row>
    <row r="135" spans="1:4" s="3" customFormat="1" x14ac:dyDescent="0.2">
      <c r="B135" s="37" t="s">
        <v>101</v>
      </c>
      <c r="C135" s="298">
        <v>150</v>
      </c>
      <c r="D135" s="54"/>
    </row>
    <row r="136" spans="1:4" s="3" customFormat="1" x14ac:dyDescent="0.2">
      <c r="B136" s="37" t="s">
        <v>102</v>
      </c>
      <c r="C136" s="298">
        <v>125.71</v>
      </c>
      <c r="D136" s="54"/>
    </row>
    <row r="137" spans="1:4" s="3" customFormat="1" x14ac:dyDescent="0.2">
      <c r="B137" s="37" t="s">
        <v>103</v>
      </c>
      <c r="C137" s="298">
        <v>750.28</v>
      </c>
      <c r="D137" s="54"/>
    </row>
    <row r="138" spans="1:4" s="3" customFormat="1" x14ac:dyDescent="0.2">
      <c r="B138" s="37" t="s">
        <v>104</v>
      </c>
      <c r="C138" s="298">
        <v>892</v>
      </c>
      <c r="D138" s="54"/>
    </row>
    <row r="139" spans="1:4" s="3" customFormat="1" x14ac:dyDescent="0.2">
      <c r="B139" s="37" t="s">
        <v>105</v>
      </c>
      <c r="C139" s="298">
        <v>208.3</v>
      </c>
      <c r="D139" s="54"/>
    </row>
    <row r="140" spans="1:4" s="3" customFormat="1" x14ac:dyDescent="0.2">
      <c r="B140" s="468" t="s">
        <v>106</v>
      </c>
      <c r="C140" s="492">
        <v>0</v>
      </c>
      <c r="D140" s="54"/>
    </row>
    <row r="141" spans="1:4" s="3" customFormat="1" x14ac:dyDescent="0.2">
      <c r="B141" s="37" t="s">
        <v>107</v>
      </c>
      <c r="C141" s="298">
        <v>112</v>
      </c>
      <c r="D141" s="54"/>
    </row>
    <row r="142" spans="1:4" s="3" customFormat="1" x14ac:dyDescent="0.2">
      <c r="B142" s="37" t="s">
        <v>108</v>
      </c>
      <c r="C142" s="298">
        <v>14</v>
      </c>
      <c r="D142" s="54"/>
    </row>
    <row r="143" spans="1:4" s="3" customFormat="1" x14ac:dyDescent="0.2">
      <c r="B143" s="37" t="s">
        <v>109</v>
      </c>
      <c r="C143" s="298">
        <v>15</v>
      </c>
      <c r="D143" s="54"/>
    </row>
    <row r="144" spans="1:4" s="3" customFormat="1" x14ac:dyDescent="0.2">
      <c r="B144" s="37" t="s">
        <v>110</v>
      </c>
      <c r="C144" s="298">
        <v>520</v>
      </c>
      <c r="D144" s="54"/>
    </row>
    <row r="145" spans="2:4" s="3" customFormat="1" x14ac:dyDescent="0.2">
      <c r="B145" s="37" t="s">
        <v>111</v>
      </c>
      <c r="C145" s="298">
        <v>49.65</v>
      </c>
      <c r="D145" s="54"/>
    </row>
    <row r="146" spans="2:4" s="3" customFormat="1" x14ac:dyDescent="0.2">
      <c r="B146" s="37" t="s">
        <v>112</v>
      </c>
      <c r="C146" s="298">
        <v>101.5</v>
      </c>
      <c r="D146" s="54"/>
    </row>
    <row r="147" spans="2:4" s="3" customFormat="1" x14ac:dyDescent="0.2">
      <c r="C147" s="65"/>
      <c r="D147" s="54"/>
    </row>
    <row r="148" spans="2:4" s="3" customFormat="1" x14ac:dyDescent="0.2">
      <c r="C148" s="60"/>
      <c r="D148" s="54"/>
    </row>
    <row r="149" spans="2:4" s="3" customFormat="1" x14ac:dyDescent="0.2">
      <c r="C149" s="60"/>
      <c r="D149" s="54"/>
    </row>
    <row r="150" spans="2:4" s="3" customFormat="1" x14ac:dyDescent="0.2">
      <c r="B150" s="15" t="s">
        <v>113</v>
      </c>
      <c r="C150" s="60"/>
      <c r="D150" s="54"/>
    </row>
    <row r="151" spans="2:4" s="3" customFormat="1" x14ac:dyDescent="0.2">
      <c r="C151" s="60"/>
      <c r="D151" s="54"/>
    </row>
    <row r="152" spans="2:4" s="3" customFormat="1" x14ac:dyDescent="0.2">
      <c r="C152" s="75" t="s">
        <v>174</v>
      </c>
      <c r="D152" s="54"/>
    </row>
    <row r="153" spans="2:4" s="3" customFormat="1" x14ac:dyDescent="0.2">
      <c r="C153" s="61">
        <f>SUM(C155:C161)</f>
        <v>0</v>
      </c>
      <c r="D153" s="54"/>
    </row>
    <row r="154" spans="2:4" s="3" customFormat="1" x14ac:dyDescent="0.2">
      <c r="C154" s="60"/>
      <c r="D154" s="54"/>
    </row>
    <row r="155" spans="2:4" s="3" customFormat="1" x14ac:dyDescent="0.2">
      <c r="B155" s="37" t="s">
        <v>114</v>
      </c>
      <c r="C155" s="298">
        <v>0</v>
      </c>
      <c r="D155" s="54"/>
    </row>
    <row r="156" spans="2:4" s="3" customFormat="1" x14ac:dyDescent="0.2">
      <c r="C156" s="60"/>
      <c r="D156" s="54"/>
    </row>
    <row r="157" spans="2:4" s="3" customFormat="1" x14ac:dyDescent="0.2">
      <c r="C157" s="60"/>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x14ac:dyDescent="0.2">
      <c r="C161" s="75" t="s">
        <v>174</v>
      </c>
      <c r="D161" s="54"/>
    </row>
    <row r="162" spans="2:4" s="3" customFormat="1" x14ac:dyDescent="0.2">
      <c r="C162" s="61">
        <f>SUM(C164:C167)</f>
        <v>516</v>
      </c>
      <c r="D162" s="54"/>
    </row>
    <row r="163" spans="2:4" s="3" customFormat="1" x14ac:dyDescent="0.2">
      <c r="C163" s="60"/>
      <c r="D163" s="54"/>
    </row>
    <row r="164" spans="2:4" s="3" customFormat="1" x14ac:dyDescent="0.2">
      <c r="B164" s="37" t="s">
        <v>122</v>
      </c>
      <c r="C164" s="298">
        <v>0</v>
      </c>
      <c r="D164" s="54"/>
    </row>
    <row r="165" spans="2:4" s="3" customFormat="1" x14ac:dyDescent="0.2">
      <c r="B165" s="37" t="s">
        <v>123</v>
      </c>
      <c r="C165" s="298">
        <v>390</v>
      </c>
      <c r="D165" s="54"/>
    </row>
    <row r="166" spans="2:4" s="3" customFormat="1" x14ac:dyDescent="0.2">
      <c r="B166" s="37" t="s">
        <v>124</v>
      </c>
      <c r="C166" s="298">
        <v>126</v>
      </c>
      <c r="D166" s="54"/>
    </row>
    <row r="167" spans="2:4" s="3" customFormat="1" x14ac:dyDescent="0.2">
      <c r="B167" s="37" t="s">
        <v>125</v>
      </c>
      <c r="C167" s="298">
        <v>0</v>
      </c>
      <c r="D167" s="54"/>
    </row>
    <row r="168" spans="2:4" s="3" customFormat="1" x14ac:dyDescent="0.2">
      <c r="C168" s="60"/>
      <c r="D168" s="54"/>
    </row>
    <row r="169" spans="2:4" s="3" customFormat="1" x14ac:dyDescent="0.2">
      <c r="C169" s="60"/>
      <c r="D169" s="54"/>
    </row>
    <row r="170" spans="2:4" s="3" customFormat="1" x14ac:dyDescent="0.2">
      <c r="B170" s="15" t="s">
        <v>126</v>
      </c>
      <c r="C170" s="62"/>
      <c r="D170" s="54"/>
    </row>
    <row r="171" spans="2:4" s="3" customFormat="1" x14ac:dyDescent="0.2">
      <c r="C171" s="60"/>
      <c r="D171" s="54"/>
    </row>
    <row r="172" spans="2:4" s="3" customFormat="1" x14ac:dyDescent="0.2">
      <c r="C172" s="75" t="s">
        <v>174</v>
      </c>
      <c r="D172" s="54"/>
    </row>
    <row r="173" spans="2:4" s="3" customFormat="1" x14ac:dyDescent="0.2">
      <c r="C173" s="61">
        <f>SUM(C175:C199)</f>
        <v>4486.37</v>
      </c>
      <c r="D173" s="54"/>
    </row>
    <row r="174" spans="2:4" s="3" customFormat="1" x14ac:dyDescent="0.2">
      <c r="C174" s="60"/>
      <c r="D174" s="54"/>
    </row>
    <row r="175" spans="2:4" s="3" customFormat="1" x14ac:dyDescent="0.2">
      <c r="B175" s="37" t="s">
        <v>128</v>
      </c>
      <c r="C175" s="298">
        <v>34.18</v>
      </c>
      <c r="D175" s="54"/>
    </row>
    <row r="176" spans="2:4" s="3" customFormat="1" x14ac:dyDescent="0.2">
      <c r="B176" s="263" t="s">
        <v>129</v>
      </c>
      <c r="C176" s="467">
        <v>116</v>
      </c>
      <c r="D176" s="54"/>
    </row>
    <row r="177" spans="2:4" s="3" customFormat="1" x14ac:dyDescent="0.2">
      <c r="B177" s="37" t="s">
        <v>130</v>
      </c>
      <c r="C177" s="298">
        <v>180</v>
      </c>
      <c r="D177" s="54"/>
    </row>
    <row r="178" spans="2:4" s="3" customFormat="1" x14ac:dyDescent="0.2">
      <c r="B178" s="37" t="s">
        <v>131</v>
      </c>
      <c r="C178" s="298">
        <v>115.8</v>
      </c>
      <c r="D178" s="54"/>
    </row>
    <row r="179" spans="2:4" s="3" customFormat="1" x14ac:dyDescent="0.2">
      <c r="B179" s="37" t="s">
        <v>132</v>
      </c>
      <c r="C179" s="298">
        <v>7.8</v>
      </c>
      <c r="D179" s="54"/>
    </row>
    <row r="180" spans="2:4" s="3" customFormat="1" x14ac:dyDescent="0.2">
      <c r="B180" s="37" t="s">
        <v>133</v>
      </c>
      <c r="C180" s="298">
        <v>76.56</v>
      </c>
      <c r="D180" s="54"/>
    </row>
    <row r="181" spans="2:4" s="3" customFormat="1" x14ac:dyDescent="0.2">
      <c r="B181" s="37" t="s">
        <v>134</v>
      </c>
      <c r="C181" s="298">
        <v>381.3</v>
      </c>
      <c r="D181" s="54"/>
    </row>
    <row r="182" spans="2:4" s="3" customFormat="1" x14ac:dyDescent="0.2">
      <c r="B182" s="37" t="s">
        <v>135</v>
      </c>
      <c r="C182" s="298">
        <v>14.04</v>
      </c>
      <c r="D182" s="54"/>
    </row>
    <row r="183" spans="2:4" s="3" customFormat="1" x14ac:dyDescent="0.2">
      <c r="B183" s="466" t="s">
        <v>545</v>
      </c>
      <c r="C183" s="298">
        <v>283</v>
      </c>
      <c r="D183" s="54"/>
    </row>
    <row r="184" spans="2:4" s="3" customFormat="1" x14ac:dyDescent="0.2">
      <c r="B184" s="37" t="s">
        <v>136</v>
      </c>
      <c r="C184" s="298">
        <v>800</v>
      </c>
      <c r="D184" s="54"/>
    </row>
    <row r="185" spans="2:4" s="3" customFormat="1" x14ac:dyDescent="0.2">
      <c r="B185" s="37" t="s">
        <v>137</v>
      </c>
      <c r="C185" s="298">
        <v>0</v>
      </c>
      <c r="D185" s="54"/>
    </row>
    <row r="186" spans="2:4" s="3" customFormat="1" x14ac:dyDescent="0.2">
      <c r="B186" s="37" t="s">
        <v>138</v>
      </c>
      <c r="C186" s="298">
        <v>1605.38</v>
      </c>
      <c r="D186" s="54"/>
    </row>
    <row r="187" spans="2:4" s="3" customFormat="1" x14ac:dyDescent="0.2">
      <c r="B187" s="37" t="s">
        <v>139</v>
      </c>
      <c r="C187" s="298">
        <v>0</v>
      </c>
      <c r="D187" s="54"/>
    </row>
    <row r="188" spans="2:4" s="3" customFormat="1" x14ac:dyDescent="0.2">
      <c r="B188" s="466" t="s">
        <v>539</v>
      </c>
      <c r="C188" s="298">
        <v>0</v>
      </c>
      <c r="D188" s="54"/>
    </row>
    <row r="189" spans="2:4" s="3" customFormat="1" x14ac:dyDescent="0.2">
      <c r="B189" s="37" t="s">
        <v>140</v>
      </c>
      <c r="C189" s="298">
        <v>250</v>
      </c>
      <c r="D189" s="54"/>
    </row>
    <row r="190" spans="2:4" s="3" customFormat="1" x14ac:dyDescent="0.2">
      <c r="B190" s="37" t="s">
        <v>141</v>
      </c>
      <c r="C190" s="298">
        <v>0</v>
      </c>
      <c r="D190" s="54"/>
    </row>
    <row r="191" spans="2:4" s="3" customFormat="1" x14ac:dyDescent="0.2">
      <c r="B191" s="37" t="s">
        <v>142</v>
      </c>
      <c r="C191" s="298">
        <v>54</v>
      </c>
      <c r="D191" s="54"/>
    </row>
    <row r="192" spans="2:4" s="3" customFormat="1" x14ac:dyDescent="0.2">
      <c r="B192" s="466" t="s">
        <v>143</v>
      </c>
      <c r="C192" s="298">
        <v>9.31</v>
      </c>
      <c r="D192" s="54"/>
    </row>
    <row r="193" spans="2:4" s="3" customFormat="1" x14ac:dyDescent="0.2">
      <c r="B193" s="37" t="s">
        <v>561</v>
      </c>
      <c r="C193" s="298">
        <v>1</v>
      </c>
      <c r="D193" s="54"/>
    </row>
    <row r="194" spans="2:4" s="3" customFormat="1" x14ac:dyDescent="0.2">
      <c r="B194" s="37" t="s">
        <v>562</v>
      </c>
      <c r="C194" s="298">
        <v>89</v>
      </c>
      <c r="D194" s="54"/>
    </row>
    <row r="195" spans="2:4" s="3" customFormat="1" x14ac:dyDescent="0.2">
      <c r="B195" s="37" t="s">
        <v>144</v>
      </c>
      <c r="C195" s="298">
        <v>172.85</v>
      </c>
      <c r="D195" s="54"/>
    </row>
    <row r="196" spans="2:4" s="3" customFormat="1" x14ac:dyDescent="0.2">
      <c r="B196" s="37" t="s">
        <v>145</v>
      </c>
      <c r="C196" s="298">
        <v>51.15</v>
      </c>
      <c r="D196" s="54"/>
    </row>
    <row r="197" spans="2:4" s="3" customFormat="1" x14ac:dyDescent="0.2">
      <c r="B197" s="37" t="s">
        <v>546</v>
      </c>
      <c r="C197" s="298">
        <v>235</v>
      </c>
      <c r="D197" s="54"/>
    </row>
    <row r="198" spans="2:4" s="3" customFormat="1" x14ac:dyDescent="0.2">
      <c r="B198" s="37" t="s">
        <v>147</v>
      </c>
      <c r="C198" s="298">
        <v>10</v>
      </c>
      <c r="D198" s="54"/>
    </row>
    <row r="199" spans="2:4" s="3" customFormat="1" x14ac:dyDescent="0.2">
      <c r="B199" s="37" t="s">
        <v>148</v>
      </c>
      <c r="C199" s="298">
        <v>0</v>
      </c>
      <c r="D199" s="54"/>
    </row>
    <row r="200" spans="2:4" s="3" customFormat="1" x14ac:dyDescent="0.2">
      <c r="C200" s="65"/>
      <c r="D200" s="54"/>
    </row>
    <row r="201" spans="2:4" s="3" customFormat="1" x14ac:dyDescent="0.2">
      <c r="C201" s="60"/>
      <c r="D201" s="54"/>
    </row>
    <row r="202" spans="2:4" s="3" customFormat="1" x14ac:dyDescent="0.2">
      <c r="B202" s="15" t="s">
        <v>149</v>
      </c>
      <c r="C202" s="62"/>
      <c r="D202" s="54"/>
    </row>
    <row r="203" spans="2:4" s="3" customFormat="1" x14ac:dyDescent="0.2">
      <c r="C203" s="60"/>
      <c r="D203" s="54"/>
    </row>
    <row r="204" spans="2:4" s="3" customFormat="1" x14ac:dyDescent="0.2">
      <c r="C204" s="75" t="s">
        <v>174</v>
      </c>
      <c r="D204" s="54"/>
    </row>
    <row r="205" spans="2:4" s="3" customFormat="1" x14ac:dyDescent="0.2">
      <c r="C205" s="61">
        <f>SUM(C207)</f>
        <v>0</v>
      </c>
      <c r="D205" s="54"/>
    </row>
    <row r="206" spans="2:4" s="3" customFormat="1" x14ac:dyDescent="0.2">
      <c r="C206" s="60"/>
      <c r="D206" s="54"/>
    </row>
    <row r="207" spans="2:4" s="3" customFormat="1" x14ac:dyDescent="0.2">
      <c r="B207" s="37" t="s">
        <v>150</v>
      </c>
      <c r="C207" s="298">
        <v>0</v>
      </c>
      <c r="D207" s="54"/>
    </row>
    <row r="208" spans="2:4" s="3" customFormat="1" x14ac:dyDescent="0.2">
      <c r="B208" s="37"/>
      <c r="C208" s="441"/>
      <c r="D208" s="54"/>
    </row>
    <row r="209" spans="2:4" s="3" customFormat="1" x14ac:dyDescent="0.2">
      <c r="C209" s="60"/>
      <c r="D209" s="54"/>
    </row>
    <row r="210" spans="2:4" ht="15" x14ac:dyDescent="0.25">
      <c r="B210" s="16" t="s">
        <v>489</v>
      </c>
      <c r="C210" s="76"/>
      <c r="D210" s="5"/>
    </row>
    <row r="211" spans="2:4" s="3" customFormat="1" x14ac:dyDescent="0.2">
      <c r="C211" s="60"/>
      <c r="D211" s="54"/>
    </row>
    <row r="212" spans="2:4" s="3" customFormat="1" x14ac:dyDescent="0.2">
      <c r="C212" s="60"/>
      <c r="D212" s="54"/>
    </row>
    <row r="213" spans="2:4" s="3" customFormat="1" x14ac:dyDescent="0.2">
      <c r="C213" s="60"/>
      <c r="D213" s="54"/>
    </row>
    <row r="214" spans="2:4" s="3" customFormat="1" x14ac:dyDescent="0.2">
      <c r="C214" s="60"/>
      <c r="D214" s="54"/>
    </row>
    <row r="215" spans="2:4" s="3" customFormat="1" x14ac:dyDescent="0.2">
      <c r="C215" s="60"/>
      <c r="D215" s="54"/>
    </row>
    <row r="216" spans="2:4" s="3" customFormat="1" x14ac:dyDescent="0.2">
      <c r="C216" s="60"/>
      <c r="D216" s="54"/>
    </row>
    <row r="217" spans="2:4" s="3" customFormat="1" x14ac:dyDescent="0.2">
      <c r="C217" s="60"/>
      <c r="D217" s="54"/>
    </row>
    <row r="218" spans="2:4" s="3" customFormat="1" x14ac:dyDescent="0.2">
      <c r="C218" s="60"/>
      <c r="D218" s="54"/>
    </row>
    <row r="219" spans="2:4" s="3" customFormat="1" x14ac:dyDescent="0.2">
      <c r="C219" s="60"/>
      <c r="D219" s="54"/>
    </row>
    <row r="220" spans="2:4" s="3" customFormat="1" x14ac:dyDescent="0.2">
      <c r="C220" s="60"/>
      <c r="D220" s="54"/>
    </row>
    <row r="221" spans="2:4" s="3" customFormat="1" x14ac:dyDescent="0.2">
      <c r="C221" s="60"/>
      <c r="D221" s="54"/>
    </row>
    <row r="222" spans="2:4" s="3" customFormat="1" x14ac:dyDescent="0.2">
      <c r="C222" s="60"/>
      <c r="D222" s="54"/>
    </row>
    <row r="223" spans="2:4" s="3" customFormat="1" x14ac:dyDescent="0.2">
      <c r="C223" s="60"/>
      <c r="D223" s="54"/>
    </row>
    <row r="224" spans="2: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s="3" customFormat="1" x14ac:dyDescent="0.2">
      <c r="C301" s="60"/>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opLeftCell="A5" zoomScale="70" zoomScaleNormal="70" workbookViewId="0">
      <selection activeCell="M8" sqref="M8"/>
    </sheetView>
  </sheetViews>
  <sheetFormatPr baseColWidth="10" defaultColWidth="9.140625" defaultRowHeight="12.75" customHeight="1" x14ac:dyDescent="0.2"/>
  <cols>
    <col min="1" max="1" width="3" style="361" customWidth="1"/>
    <col min="2" max="4" width="2.140625" style="361" customWidth="1"/>
    <col min="5" max="12" width="7.42578125" style="361" customWidth="1"/>
    <col min="13" max="13" width="7.28515625" style="361" customWidth="1"/>
    <col min="14" max="17" width="7.42578125" style="361" customWidth="1"/>
    <col min="18" max="18" width="1.42578125" style="361" customWidth="1"/>
    <col min="19" max="23" width="4.7109375" style="361" customWidth="1"/>
    <col min="24" max="32" width="5.5703125" style="361" customWidth="1"/>
    <col min="33" max="33" width="3.28515625" style="361" customWidth="1"/>
    <col min="34" max="38" width="5.5703125" style="361" customWidth="1"/>
    <col min="39" max="39" width="1.5703125" style="361" customWidth="1"/>
    <col min="40" max="43" width="5.5703125" style="361" customWidth="1"/>
    <col min="44" max="44" width="5.7109375" style="361" customWidth="1"/>
    <col min="45" max="45" width="10.7109375" style="361" customWidth="1"/>
    <col min="46" max="46" width="2" style="361" customWidth="1"/>
    <col min="47" max="256" width="9.140625" style="361"/>
    <col min="257" max="257" width="3" style="361" customWidth="1"/>
    <col min="258" max="260" width="2.140625" style="361" customWidth="1"/>
    <col min="261" max="268" width="7.42578125" style="361" customWidth="1"/>
    <col min="269" max="269" width="7.28515625" style="361" customWidth="1"/>
    <col min="270" max="273" width="7.42578125" style="361" customWidth="1"/>
    <col min="274" max="274" width="1.42578125" style="361" customWidth="1"/>
    <col min="275" max="279" width="4.7109375" style="361" customWidth="1"/>
    <col min="280" max="288" width="5.5703125" style="361" customWidth="1"/>
    <col min="289" max="289" width="3.28515625" style="361" customWidth="1"/>
    <col min="290" max="294" width="5.5703125" style="361" customWidth="1"/>
    <col min="295" max="295" width="1.5703125" style="361" customWidth="1"/>
    <col min="296" max="299" width="5.5703125" style="361" customWidth="1"/>
    <col min="300" max="300" width="5.7109375" style="361" customWidth="1"/>
    <col min="301" max="301" width="10.7109375" style="361" customWidth="1"/>
    <col min="302" max="302" width="2" style="361" customWidth="1"/>
    <col min="303" max="512" width="9.140625" style="361"/>
    <col min="513" max="513" width="3" style="361" customWidth="1"/>
    <col min="514" max="516" width="2.140625" style="361" customWidth="1"/>
    <col min="517" max="524" width="7.42578125" style="361" customWidth="1"/>
    <col min="525" max="525" width="7.28515625" style="361" customWidth="1"/>
    <col min="526" max="529" width="7.42578125" style="361" customWidth="1"/>
    <col min="530" max="530" width="1.42578125" style="361" customWidth="1"/>
    <col min="531" max="535" width="4.7109375" style="361" customWidth="1"/>
    <col min="536" max="544" width="5.5703125" style="361" customWidth="1"/>
    <col min="545" max="545" width="3.28515625" style="361" customWidth="1"/>
    <col min="546" max="550" width="5.5703125" style="361" customWidth="1"/>
    <col min="551" max="551" width="1.5703125" style="361" customWidth="1"/>
    <col min="552" max="555" width="5.5703125" style="361" customWidth="1"/>
    <col min="556" max="556" width="5.7109375" style="361" customWidth="1"/>
    <col min="557" max="557" width="10.7109375" style="361" customWidth="1"/>
    <col min="558" max="558" width="2" style="361" customWidth="1"/>
    <col min="559" max="768" width="9.140625" style="361"/>
    <col min="769" max="769" width="3" style="361" customWidth="1"/>
    <col min="770" max="772" width="2.140625" style="361" customWidth="1"/>
    <col min="773" max="780" width="7.42578125" style="361" customWidth="1"/>
    <col min="781" max="781" width="7.28515625" style="361" customWidth="1"/>
    <col min="782" max="785" width="7.42578125" style="361" customWidth="1"/>
    <col min="786" max="786" width="1.42578125" style="361" customWidth="1"/>
    <col min="787" max="791" width="4.7109375" style="361" customWidth="1"/>
    <col min="792" max="800" width="5.5703125" style="361" customWidth="1"/>
    <col min="801" max="801" width="3.28515625" style="361" customWidth="1"/>
    <col min="802" max="806" width="5.5703125" style="361" customWidth="1"/>
    <col min="807" max="807" width="1.5703125" style="361" customWidth="1"/>
    <col min="808" max="811" width="5.5703125" style="361" customWidth="1"/>
    <col min="812" max="812" width="5.7109375" style="361" customWidth="1"/>
    <col min="813" max="813" width="10.7109375" style="361" customWidth="1"/>
    <col min="814" max="814" width="2" style="361" customWidth="1"/>
    <col min="815" max="1024" width="9.140625" style="361"/>
    <col min="1025" max="1025" width="3" style="361" customWidth="1"/>
    <col min="1026" max="1028" width="2.140625" style="361" customWidth="1"/>
    <col min="1029" max="1036" width="7.42578125" style="361" customWidth="1"/>
    <col min="1037" max="1037" width="7.28515625" style="361" customWidth="1"/>
    <col min="1038" max="1041" width="7.42578125" style="361" customWidth="1"/>
    <col min="1042" max="1042" width="1.42578125" style="361" customWidth="1"/>
    <col min="1043" max="1047" width="4.7109375" style="361" customWidth="1"/>
    <col min="1048" max="1056" width="5.5703125" style="361" customWidth="1"/>
    <col min="1057" max="1057" width="3.28515625" style="361" customWidth="1"/>
    <col min="1058" max="1062" width="5.5703125" style="361" customWidth="1"/>
    <col min="1063" max="1063" width="1.5703125" style="361" customWidth="1"/>
    <col min="1064" max="1067" width="5.5703125" style="361" customWidth="1"/>
    <col min="1068" max="1068" width="5.7109375" style="361" customWidth="1"/>
    <col min="1069" max="1069" width="10.7109375" style="361" customWidth="1"/>
    <col min="1070" max="1070" width="2" style="361" customWidth="1"/>
    <col min="1071" max="1280" width="9.140625" style="361"/>
    <col min="1281" max="1281" width="3" style="361" customWidth="1"/>
    <col min="1282" max="1284" width="2.140625" style="361" customWidth="1"/>
    <col min="1285" max="1292" width="7.42578125" style="361" customWidth="1"/>
    <col min="1293" max="1293" width="7.28515625" style="361" customWidth="1"/>
    <col min="1294" max="1297" width="7.42578125" style="361" customWidth="1"/>
    <col min="1298" max="1298" width="1.42578125" style="361" customWidth="1"/>
    <col min="1299" max="1303" width="4.7109375" style="361" customWidth="1"/>
    <col min="1304" max="1312" width="5.5703125" style="361" customWidth="1"/>
    <col min="1313" max="1313" width="3.28515625" style="361" customWidth="1"/>
    <col min="1314" max="1318" width="5.5703125" style="361" customWidth="1"/>
    <col min="1319" max="1319" width="1.5703125" style="361" customWidth="1"/>
    <col min="1320" max="1323" width="5.5703125" style="361" customWidth="1"/>
    <col min="1324" max="1324" width="5.7109375" style="361" customWidth="1"/>
    <col min="1325" max="1325" width="10.7109375" style="361" customWidth="1"/>
    <col min="1326" max="1326" width="2" style="361" customWidth="1"/>
    <col min="1327" max="1536" width="9.140625" style="361"/>
    <col min="1537" max="1537" width="3" style="361" customWidth="1"/>
    <col min="1538" max="1540" width="2.140625" style="361" customWidth="1"/>
    <col min="1541" max="1548" width="7.42578125" style="361" customWidth="1"/>
    <col min="1549" max="1549" width="7.28515625" style="361" customWidth="1"/>
    <col min="1550" max="1553" width="7.42578125" style="361" customWidth="1"/>
    <col min="1554" max="1554" width="1.42578125" style="361" customWidth="1"/>
    <col min="1555" max="1559" width="4.7109375" style="361" customWidth="1"/>
    <col min="1560" max="1568" width="5.5703125" style="361" customWidth="1"/>
    <col min="1569" max="1569" width="3.28515625" style="361" customWidth="1"/>
    <col min="1570" max="1574" width="5.5703125" style="361" customWidth="1"/>
    <col min="1575" max="1575" width="1.5703125" style="361" customWidth="1"/>
    <col min="1576" max="1579" width="5.5703125" style="361" customWidth="1"/>
    <col min="1580" max="1580" width="5.7109375" style="361" customWidth="1"/>
    <col min="1581" max="1581" width="10.7109375" style="361" customWidth="1"/>
    <col min="1582" max="1582" width="2" style="361" customWidth="1"/>
    <col min="1583" max="1792" width="9.140625" style="361"/>
    <col min="1793" max="1793" width="3" style="361" customWidth="1"/>
    <col min="1794" max="1796" width="2.140625" style="361" customWidth="1"/>
    <col min="1797" max="1804" width="7.42578125" style="361" customWidth="1"/>
    <col min="1805" max="1805" width="7.28515625" style="361" customWidth="1"/>
    <col min="1806" max="1809" width="7.42578125" style="361" customWidth="1"/>
    <col min="1810" max="1810" width="1.42578125" style="361" customWidth="1"/>
    <col min="1811" max="1815" width="4.7109375" style="361" customWidth="1"/>
    <col min="1816" max="1824" width="5.5703125" style="361" customWidth="1"/>
    <col min="1825" max="1825" width="3.28515625" style="361" customWidth="1"/>
    <col min="1826" max="1830" width="5.5703125" style="361" customWidth="1"/>
    <col min="1831" max="1831" width="1.5703125" style="361" customWidth="1"/>
    <col min="1832" max="1835" width="5.5703125" style="361" customWidth="1"/>
    <col min="1836" max="1836" width="5.7109375" style="361" customWidth="1"/>
    <col min="1837" max="1837" width="10.7109375" style="361" customWidth="1"/>
    <col min="1838" max="1838" width="2" style="361" customWidth="1"/>
    <col min="1839" max="2048" width="9.140625" style="361"/>
    <col min="2049" max="2049" width="3" style="361" customWidth="1"/>
    <col min="2050" max="2052" width="2.140625" style="361" customWidth="1"/>
    <col min="2053" max="2060" width="7.42578125" style="361" customWidth="1"/>
    <col min="2061" max="2061" width="7.28515625" style="361" customWidth="1"/>
    <col min="2062" max="2065" width="7.42578125" style="361" customWidth="1"/>
    <col min="2066" max="2066" width="1.42578125" style="361" customWidth="1"/>
    <col min="2067" max="2071" width="4.7109375" style="361" customWidth="1"/>
    <col min="2072" max="2080" width="5.5703125" style="361" customWidth="1"/>
    <col min="2081" max="2081" width="3.28515625" style="361" customWidth="1"/>
    <col min="2082" max="2086" width="5.5703125" style="361" customWidth="1"/>
    <col min="2087" max="2087" width="1.5703125" style="361" customWidth="1"/>
    <col min="2088" max="2091" width="5.5703125" style="361" customWidth="1"/>
    <col min="2092" max="2092" width="5.7109375" style="361" customWidth="1"/>
    <col min="2093" max="2093" width="10.7109375" style="361" customWidth="1"/>
    <col min="2094" max="2094" width="2" style="361" customWidth="1"/>
    <col min="2095" max="2304" width="9.140625" style="361"/>
    <col min="2305" max="2305" width="3" style="361" customWidth="1"/>
    <col min="2306" max="2308" width="2.140625" style="361" customWidth="1"/>
    <col min="2309" max="2316" width="7.42578125" style="361" customWidth="1"/>
    <col min="2317" max="2317" width="7.28515625" style="361" customWidth="1"/>
    <col min="2318" max="2321" width="7.42578125" style="361" customWidth="1"/>
    <col min="2322" max="2322" width="1.42578125" style="361" customWidth="1"/>
    <col min="2323" max="2327" width="4.7109375" style="361" customWidth="1"/>
    <col min="2328" max="2336" width="5.5703125" style="361" customWidth="1"/>
    <col min="2337" max="2337" width="3.28515625" style="361" customWidth="1"/>
    <col min="2338" max="2342" width="5.5703125" style="361" customWidth="1"/>
    <col min="2343" max="2343" width="1.5703125" style="361" customWidth="1"/>
    <col min="2344" max="2347" width="5.5703125" style="361" customWidth="1"/>
    <col min="2348" max="2348" width="5.7109375" style="361" customWidth="1"/>
    <col min="2349" max="2349" width="10.7109375" style="361" customWidth="1"/>
    <col min="2350" max="2350" width="2" style="361" customWidth="1"/>
    <col min="2351" max="2560" width="9.140625" style="361"/>
    <col min="2561" max="2561" width="3" style="361" customWidth="1"/>
    <col min="2562" max="2564" width="2.140625" style="361" customWidth="1"/>
    <col min="2565" max="2572" width="7.42578125" style="361" customWidth="1"/>
    <col min="2573" max="2573" width="7.28515625" style="361" customWidth="1"/>
    <col min="2574" max="2577" width="7.42578125" style="361" customWidth="1"/>
    <col min="2578" max="2578" width="1.42578125" style="361" customWidth="1"/>
    <col min="2579" max="2583" width="4.7109375" style="361" customWidth="1"/>
    <col min="2584" max="2592" width="5.5703125" style="361" customWidth="1"/>
    <col min="2593" max="2593" width="3.28515625" style="361" customWidth="1"/>
    <col min="2594" max="2598" width="5.5703125" style="361" customWidth="1"/>
    <col min="2599" max="2599" width="1.5703125" style="361" customWidth="1"/>
    <col min="2600" max="2603" width="5.5703125" style="361" customWidth="1"/>
    <col min="2604" max="2604" width="5.7109375" style="361" customWidth="1"/>
    <col min="2605" max="2605" width="10.7109375" style="361" customWidth="1"/>
    <col min="2606" max="2606" width="2" style="361" customWidth="1"/>
    <col min="2607" max="2816" width="9.140625" style="361"/>
    <col min="2817" max="2817" width="3" style="361" customWidth="1"/>
    <col min="2818" max="2820" width="2.140625" style="361" customWidth="1"/>
    <col min="2821" max="2828" width="7.42578125" style="361" customWidth="1"/>
    <col min="2829" max="2829" width="7.28515625" style="361" customWidth="1"/>
    <col min="2830" max="2833" width="7.42578125" style="361" customWidth="1"/>
    <col min="2834" max="2834" width="1.42578125" style="361" customWidth="1"/>
    <col min="2835" max="2839" width="4.7109375" style="361" customWidth="1"/>
    <col min="2840" max="2848" width="5.5703125" style="361" customWidth="1"/>
    <col min="2849" max="2849" width="3.28515625" style="361" customWidth="1"/>
    <col min="2850" max="2854" width="5.5703125" style="361" customWidth="1"/>
    <col min="2855" max="2855" width="1.5703125" style="361" customWidth="1"/>
    <col min="2856" max="2859" width="5.5703125" style="361" customWidth="1"/>
    <col min="2860" max="2860" width="5.7109375" style="361" customWidth="1"/>
    <col min="2861" max="2861" width="10.7109375" style="361" customWidth="1"/>
    <col min="2862" max="2862" width="2" style="361" customWidth="1"/>
    <col min="2863" max="3072" width="9.140625" style="361"/>
    <col min="3073" max="3073" width="3" style="361" customWidth="1"/>
    <col min="3074" max="3076" width="2.140625" style="361" customWidth="1"/>
    <col min="3077" max="3084" width="7.42578125" style="361" customWidth="1"/>
    <col min="3085" max="3085" width="7.28515625" style="361" customWidth="1"/>
    <col min="3086" max="3089" width="7.42578125" style="361" customWidth="1"/>
    <col min="3090" max="3090" width="1.42578125" style="361" customWidth="1"/>
    <col min="3091" max="3095" width="4.7109375" style="361" customWidth="1"/>
    <col min="3096" max="3104" width="5.5703125" style="361" customWidth="1"/>
    <col min="3105" max="3105" width="3.28515625" style="361" customWidth="1"/>
    <col min="3106" max="3110" width="5.5703125" style="361" customWidth="1"/>
    <col min="3111" max="3111" width="1.5703125" style="361" customWidth="1"/>
    <col min="3112" max="3115" width="5.5703125" style="361" customWidth="1"/>
    <col min="3116" max="3116" width="5.7109375" style="361" customWidth="1"/>
    <col min="3117" max="3117" width="10.7109375" style="361" customWidth="1"/>
    <col min="3118" max="3118" width="2" style="361" customWidth="1"/>
    <col min="3119" max="3328" width="9.140625" style="361"/>
    <col min="3329" max="3329" width="3" style="361" customWidth="1"/>
    <col min="3330" max="3332" width="2.140625" style="361" customWidth="1"/>
    <col min="3333" max="3340" width="7.42578125" style="361" customWidth="1"/>
    <col min="3341" max="3341" width="7.28515625" style="361" customWidth="1"/>
    <col min="3342" max="3345" width="7.42578125" style="361" customWidth="1"/>
    <col min="3346" max="3346" width="1.42578125" style="361" customWidth="1"/>
    <col min="3347" max="3351" width="4.7109375" style="361" customWidth="1"/>
    <col min="3352" max="3360" width="5.5703125" style="361" customWidth="1"/>
    <col min="3361" max="3361" width="3.28515625" style="361" customWidth="1"/>
    <col min="3362" max="3366" width="5.5703125" style="361" customWidth="1"/>
    <col min="3367" max="3367" width="1.5703125" style="361" customWidth="1"/>
    <col min="3368" max="3371" width="5.5703125" style="361" customWidth="1"/>
    <col min="3372" max="3372" width="5.7109375" style="361" customWidth="1"/>
    <col min="3373" max="3373" width="10.7109375" style="361" customWidth="1"/>
    <col min="3374" max="3374" width="2" style="361" customWidth="1"/>
    <col min="3375" max="3584" width="9.140625" style="361"/>
    <col min="3585" max="3585" width="3" style="361" customWidth="1"/>
    <col min="3586" max="3588" width="2.140625" style="361" customWidth="1"/>
    <col min="3589" max="3596" width="7.42578125" style="361" customWidth="1"/>
    <col min="3597" max="3597" width="7.28515625" style="361" customWidth="1"/>
    <col min="3598" max="3601" width="7.42578125" style="361" customWidth="1"/>
    <col min="3602" max="3602" width="1.42578125" style="361" customWidth="1"/>
    <col min="3603" max="3607" width="4.7109375" style="361" customWidth="1"/>
    <col min="3608" max="3616" width="5.5703125" style="361" customWidth="1"/>
    <col min="3617" max="3617" width="3.28515625" style="361" customWidth="1"/>
    <col min="3618" max="3622" width="5.5703125" style="361" customWidth="1"/>
    <col min="3623" max="3623" width="1.5703125" style="361" customWidth="1"/>
    <col min="3624" max="3627" width="5.5703125" style="361" customWidth="1"/>
    <col min="3628" max="3628" width="5.7109375" style="361" customWidth="1"/>
    <col min="3629" max="3629" width="10.7109375" style="361" customWidth="1"/>
    <col min="3630" max="3630" width="2" style="361" customWidth="1"/>
    <col min="3631" max="3840" width="9.140625" style="361"/>
    <col min="3841" max="3841" width="3" style="361" customWidth="1"/>
    <col min="3842" max="3844" width="2.140625" style="361" customWidth="1"/>
    <col min="3845" max="3852" width="7.42578125" style="361" customWidth="1"/>
    <col min="3853" max="3853" width="7.28515625" style="361" customWidth="1"/>
    <col min="3854" max="3857" width="7.42578125" style="361" customWidth="1"/>
    <col min="3858" max="3858" width="1.42578125" style="361" customWidth="1"/>
    <col min="3859" max="3863" width="4.7109375" style="361" customWidth="1"/>
    <col min="3864" max="3872" width="5.5703125" style="361" customWidth="1"/>
    <col min="3873" max="3873" width="3.28515625" style="361" customWidth="1"/>
    <col min="3874" max="3878" width="5.5703125" style="361" customWidth="1"/>
    <col min="3879" max="3879" width="1.5703125" style="361" customWidth="1"/>
    <col min="3880" max="3883" width="5.5703125" style="361" customWidth="1"/>
    <col min="3884" max="3884" width="5.7109375" style="361" customWidth="1"/>
    <col min="3885" max="3885" width="10.7109375" style="361" customWidth="1"/>
    <col min="3886" max="3886" width="2" style="361" customWidth="1"/>
    <col min="3887" max="4096" width="9.140625" style="361"/>
    <col min="4097" max="4097" width="3" style="361" customWidth="1"/>
    <col min="4098" max="4100" width="2.140625" style="361" customWidth="1"/>
    <col min="4101" max="4108" width="7.42578125" style="361" customWidth="1"/>
    <col min="4109" max="4109" width="7.28515625" style="361" customWidth="1"/>
    <col min="4110" max="4113" width="7.42578125" style="361" customWidth="1"/>
    <col min="4114" max="4114" width="1.42578125" style="361" customWidth="1"/>
    <col min="4115" max="4119" width="4.7109375" style="361" customWidth="1"/>
    <col min="4120" max="4128" width="5.5703125" style="361" customWidth="1"/>
    <col min="4129" max="4129" width="3.28515625" style="361" customWidth="1"/>
    <col min="4130" max="4134" width="5.5703125" style="361" customWidth="1"/>
    <col min="4135" max="4135" width="1.5703125" style="361" customWidth="1"/>
    <col min="4136" max="4139" width="5.5703125" style="361" customWidth="1"/>
    <col min="4140" max="4140" width="5.7109375" style="361" customWidth="1"/>
    <col min="4141" max="4141" width="10.7109375" style="361" customWidth="1"/>
    <col min="4142" max="4142" width="2" style="361" customWidth="1"/>
    <col min="4143" max="4352" width="9.140625" style="361"/>
    <col min="4353" max="4353" width="3" style="361" customWidth="1"/>
    <col min="4354" max="4356" width="2.140625" style="361" customWidth="1"/>
    <col min="4357" max="4364" width="7.42578125" style="361" customWidth="1"/>
    <col min="4365" max="4365" width="7.28515625" style="361" customWidth="1"/>
    <col min="4366" max="4369" width="7.42578125" style="361" customWidth="1"/>
    <col min="4370" max="4370" width="1.42578125" style="361" customWidth="1"/>
    <col min="4371" max="4375" width="4.7109375" style="361" customWidth="1"/>
    <col min="4376" max="4384" width="5.5703125" style="361" customWidth="1"/>
    <col min="4385" max="4385" width="3.28515625" style="361" customWidth="1"/>
    <col min="4386" max="4390" width="5.5703125" style="361" customWidth="1"/>
    <col min="4391" max="4391" width="1.5703125" style="361" customWidth="1"/>
    <col min="4392" max="4395" width="5.5703125" style="361" customWidth="1"/>
    <col min="4396" max="4396" width="5.7109375" style="361" customWidth="1"/>
    <col min="4397" max="4397" width="10.7109375" style="361" customWidth="1"/>
    <col min="4398" max="4398" width="2" style="361" customWidth="1"/>
    <col min="4399" max="4608" width="9.140625" style="361"/>
    <col min="4609" max="4609" width="3" style="361" customWidth="1"/>
    <col min="4610" max="4612" width="2.140625" style="361" customWidth="1"/>
    <col min="4613" max="4620" width="7.42578125" style="361" customWidth="1"/>
    <col min="4621" max="4621" width="7.28515625" style="361" customWidth="1"/>
    <col min="4622" max="4625" width="7.42578125" style="361" customWidth="1"/>
    <col min="4626" max="4626" width="1.42578125" style="361" customWidth="1"/>
    <col min="4627" max="4631" width="4.7109375" style="361" customWidth="1"/>
    <col min="4632" max="4640" width="5.5703125" style="361" customWidth="1"/>
    <col min="4641" max="4641" width="3.28515625" style="361" customWidth="1"/>
    <col min="4642" max="4646" width="5.5703125" style="361" customWidth="1"/>
    <col min="4647" max="4647" width="1.5703125" style="361" customWidth="1"/>
    <col min="4648" max="4651" width="5.5703125" style="361" customWidth="1"/>
    <col min="4652" max="4652" width="5.7109375" style="361" customWidth="1"/>
    <col min="4653" max="4653" width="10.7109375" style="361" customWidth="1"/>
    <col min="4654" max="4654" width="2" style="361" customWidth="1"/>
    <col min="4655" max="4864" width="9.140625" style="361"/>
    <col min="4865" max="4865" width="3" style="361" customWidth="1"/>
    <col min="4866" max="4868" width="2.140625" style="361" customWidth="1"/>
    <col min="4869" max="4876" width="7.42578125" style="361" customWidth="1"/>
    <col min="4877" max="4877" width="7.28515625" style="361" customWidth="1"/>
    <col min="4878" max="4881" width="7.42578125" style="361" customWidth="1"/>
    <col min="4882" max="4882" width="1.42578125" style="361" customWidth="1"/>
    <col min="4883" max="4887" width="4.7109375" style="361" customWidth="1"/>
    <col min="4888" max="4896" width="5.5703125" style="361" customWidth="1"/>
    <col min="4897" max="4897" width="3.28515625" style="361" customWidth="1"/>
    <col min="4898" max="4902" width="5.5703125" style="361" customWidth="1"/>
    <col min="4903" max="4903" width="1.5703125" style="361" customWidth="1"/>
    <col min="4904" max="4907" width="5.5703125" style="361" customWidth="1"/>
    <col min="4908" max="4908" width="5.7109375" style="361" customWidth="1"/>
    <col min="4909" max="4909" width="10.7109375" style="361" customWidth="1"/>
    <col min="4910" max="4910" width="2" style="361" customWidth="1"/>
    <col min="4911" max="5120" width="9.140625" style="361"/>
    <col min="5121" max="5121" width="3" style="361" customWidth="1"/>
    <col min="5122" max="5124" width="2.140625" style="361" customWidth="1"/>
    <col min="5125" max="5132" width="7.42578125" style="361" customWidth="1"/>
    <col min="5133" max="5133" width="7.28515625" style="361" customWidth="1"/>
    <col min="5134" max="5137" width="7.42578125" style="361" customWidth="1"/>
    <col min="5138" max="5138" width="1.42578125" style="361" customWidth="1"/>
    <col min="5139" max="5143" width="4.7109375" style="361" customWidth="1"/>
    <col min="5144" max="5152" width="5.5703125" style="361" customWidth="1"/>
    <col min="5153" max="5153" width="3.28515625" style="361" customWidth="1"/>
    <col min="5154" max="5158" width="5.5703125" style="361" customWidth="1"/>
    <col min="5159" max="5159" width="1.5703125" style="361" customWidth="1"/>
    <col min="5160" max="5163" width="5.5703125" style="361" customWidth="1"/>
    <col min="5164" max="5164" width="5.7109375" style="361" customWidth="1"/>
    <col min="5165" max="5165" width="10.7109375" style="361" customWidth="1"/>
    <col min="5166" max="5166" width="2" style="361" customWidth="1"/>
    <col min="5167" max="5376" width="9.140625" style="361"/>
    <col min="5377" max="5377" width="3" style="361" customWidth="1"/>
    <col min="5378" max="5380" width="2.140625" style="361" customWidth="1"/>
    <col min="5381" max="5388" width="7.42578125" style="361" customWidth="1"/>
    <col min="5389" max="5389" width="7.28515625" style="361" customWidth="1"/>
    <col min="5390" max="5393" width="7.42578125" style="361" customWidth="1"/>
    <col min="5394" max="5394" width="1.42578125" style="361" customWidth="1"/>
    <col min="5395" max="5399" width="4.7109375" style="361" customWidth="1"/>
    <col min="5400" max="5408" width="5.5703125" style="361" customWidth="1"/>
    <col min="5409" max="5409" width="3.28515625" style="361" customWidth="1"/>
    <col min="5410" max="5414" width="5.5703125" style="361" customWidth="1"/>
    <col min="5415" max="5415" width="1.5703125" style="361" customWidth="1"/>
    <col min="5416" max="5419" width="5.5703125" style="361" customWidth="1"/>
    <col min="5420" max="5420" width="5.7109375" style="361" customWidth="1"/>
    <col min="5421" max="5421" width="10.7109375" style="361" customWidth="1"/>
    <col min="5422" max="5422" width="2" style="361" customWidth="1"/>
    <col min="5423" max="5632" width="9.140625" style="361"/>
    <col min="5633" max="5633" width="3" style="361" customWidth="1"/>
    <col min="5634" max="5636" width="2.140625" style="361" customWidth="1"/>
    <col min="5637" max="5644" width="7.42578125" style="361" customWidth="1"/>
    <col min="5645" max="5645" width="7.28515625" style="361" customWidth="1"/>
    <col min="5646" max="5649" width="7.42578125" style="361" customWidth="1"/>
    <col min="5650" max="5650" width="1.42578125" style="361" customWidth="1"/>
    <col min="5651" max="5655" width="4.7109375" style="361" customWidth="1"/>
    <col min="5656" max="5664" width="5.5703125" style="361" customWidth="1"/>
    <col min="5665" max="5665" width="3.28515625" style="361" customWidth="1"/>
    <col min="5666" max="5670" width="5.5703125" style="361" customWidth="1"/>
    <col min="5671" max="5671" width="1.5703125" style="361" customWidth="1"/>
    <col min="5672" max="5675" width="5.5703125" style="361" customWidth="1"/>
    <col min="5676" max="5676" width="5.7109375" style="361" customWidth="1"/>
    <col min="5677" max="5677" width="10.7109375" style="361" customWidth="1"/>
    <col min="5678" max="5678" width="2" style="361" customWidth="1"/>
    <col min="5679" max="5888" width="9.140625" style="361"/>
    <col min="5889" max="5889" width="3" style="361" customWidth="1"/>
    <col min="5890" max="5892" width="2.140625" style="361" customWidth="1"/>
    <col min="5893" max="5900" width="7.42578125" style="361" customWidth="1"/>
    <col min="5901" max="5901" width="7.28515625" style="361" customWidth="1"/>
    <col min="5902" max="5905" width="7.42578125" style="361" customWidth="1"/>
    <col min="5906" max="5906" width="1.42578125" style="361" customWidth="1"/>
    <col min="5907" max="5911" width="4.7109375" style="361" customWidth="1"/>
    <col min="5912" max="5920" width="5.5703125" style="361" customWidth="1"/>
    <col min="5921" max="5921" width="3.28515625" style="361" customWidth="1"/>
    <col min="5922" max="5926" width="5.5703125" style="361" customWidth="1"/>
    <col min="5927" max="5927" width="1.5703125" style="361" customWidth="1"/>
    <col min="5928" max="5931" width="5.5703125" style="361" customWidth="1"/>
    <col min="5932" max="5932" width="5.7109375" style="361" customWidth="1"/>
    <col min="5933" max="5933" width="10.7109375" style="361" customWidth="1"/>
    <col min="5934" max="5934" width="2" style="361" customWidth="1"/>
    <col min="5935" max="6144" width="9.140625" style="361"/>
    <col min="6145" max="6145" width="3" style="361" customWidth="1"/>
    <col min="6146" max="6148" width="2.140625" style="361" customWidth="1"/>
    <col min="6149" max="6156" width="7.42578125" style="361" customWidth="1"/>
    <col min="6157" max="6157" width="7.28515625" style="361" customWidth="1"/>
    <col min="6158" max="6161" width="7.42578125" style="361" customWidth="1"/>
    <col min="6162" max="6162" width="1.42578125" style="361" customWidth="1"/>
    <col min="6163" max="6167" width="4.7109375" style="361" customWidth="1"/>
    <col min="6168" max="6176" width="5.5703125" style="361" customWidth="1"/>
    <col min="6177" max="6177" width="3.28515625" style="361" customWidth="1"/>
    <col min="6178" max="6182" width="5.5703125" style="361" customWidth="1"/>
    <col min="6183" max="6183" width="1.5703125" style="361" customWidth="1"/>
    <col min="6184" max="6187" width="5.5703125" style="361" customWidth="1"/>
    <col min="6188" max="6188" width="5.7109375" style="361" customWidth="1"/>
    <col min="6189" max="6189" width="10.7109375" style="361" customWidth="1"/>
    <col min="6190" max="6190" width="2" style="361" customWidth="1"/>
    <col min="6191" max="6400" width="9.140625" style="361"/>
    <col min="6401" max="6401" width="3" style="361" customWidth="1"/>
    <col min="6402" max="6404" width="2.140625" style="361" customWidth="1"/>
    <col min="6405" max="6412" width="7.42578125" style="361" customWidth="1"/>
    <col min="6413" max="6413" width="7.28515625" style="361" customWidth="1"/>
    <col min="6414" max="6417" width="7.42578125" style="361" customWidth="1"/>
    <col min="6418" max="6418" width="1.42578125" style="361" customWidth="1"/>
    <col min="6419" max="6423" width="4.7109375" style="361" customWidth="1"/>
    <col min="6424" max="6432" width="5.5703125" style="361" customWidth="1"/>
    <col min="6433" max="6433" width="3.28515625" style="361" customWidth="1"/>
    <col min="6434" max="6438" width="5.5703125" style="361" customWidth="1"/>
    <col min="6439" max="6439" width="1.5703125" style="361" customWidth="1"/>
    <col min="6440" max="6443" width="5.5703125" style="361" customWidth="1"/>
    <col min="6444" max="6444" width="5.7109375" style="361" customWidth="1"/>
    <col min="6445" max="6445" width="10.7109375" style="361" customWidth="1"/>
    <col min="6446" max="6446" width="2" style="361" customWidth="1"/>
    <col min="6447" max="6656" width="9.140625" style="361"/>
    <col min="6657" max="6657" width="3" style="361" customWidth="1"/>
    <col min="6658" max="6660" width="2.140625" style="361" customWidth="1"/>
    <col min="6661" max="6668" width="7.42578125" style="361" customWidth="1"/>
    <col min="6669" max="6669" width="7.28515625" style="361" customWidth="1"/>
    <col min="6670" max="6673" width="7.42578125" style="361" customWidth="1"/>
    <col min="6674" max="6674" width="1.42578125" style="361" customWidth="1"/>
    <col min="6675" max="6679" width="4.7109375" style="361" customWidth="1"/>
    <col min="6680" max="6688" width="5.5703125" style="361" customWidth="1"/>
    <col min="6689" max="6689" width="3.28515625" style="361" customWidth="1"/>
    <col min="6690" max="6694" width="5.5703125" style="361" customWidth="1"/>
    <col min="6695" max="6695" width="1.5703125" style="361" customWidth="1"/>
    <col min="6696" max="6699" width="5.5703125" style="361" customWidth="1"/>
    <col min="6700" max="6700" width="5.7109375" style="361" customWidth="1"/>
    <col min="6701" max="6701" width="10.7109375" style="361" customWidth="1"/>
    <col min="6702" max="6702" width="2" style="361" customWidth="1"/>
    <col min="6703" max="6912" width="9.140625" style="361"/>
    <col min="6913" max="6913" width="3" style="361" customWidth="1"/>
    <col min="6914" max="6916" width="2.140625" style="361" customWidth="1"/>
    <col min="6917" max="6924" width="7.42578125" style="361" customWidth="1"/>
    <col min="6925" max="6925" width="7.28515625" style="361" customWidth="1"/>
    <col min="6926" max="6929" width="7.42578125" style="361" customWidth="1"/>
    <col min="6930" max="6930" width="1.42578125" style="361" customWidth="1"/>
    <col min="6931" max="6935" width="4.7109375" style="361" customWidth="1"/>
    <col min="6936" max="6944" width="5.5703125" style="361" customWidth="1"/>
    <col min="6945" max="6945" width="3.28515625" style="361" customWidth="1"/>
    <col min="6946" max="6950" width="5.5703125" style="361" customWidth="1"/>
    <col min="6951" max="6951" width="1.5703125" style="361" customWidth="1"/>
    <col min="6952" max="6955" width="5.5703125" style="361" customWidth="1"/>
    <col min="6956" max="6956" width="5.7109375" style="361" customWidth="1"/>
    <col min="6957" max="6957" width="10.7109375" style="361" customWidth="1"/>
    <col min="6958" max="6958" width="2" style="361" customWidth="1"/>
    <col min="6959" max="7168" width="9.140625" style="361"/>
    <col min="7169" max="7169" width="3" style="361" customWidth="1"/>
    <col min="7170" max="7172" width="2.140625" style="361" customWidth="1"/>
    <col min="7173" max="7180" width="7.42578125" style="361" customWidth="1"/>
    <col min="7181" max="7181" width="7.28515625" style="361" customWidth="1"/>
    <col min="7182" max="7185" width="7.42578125" style="361" customWidth="1"/>
    <col min="7186" max="7186" width="1.42578125" style="361" customWidth="1"/>
    <col min="7187" max="7191" width="4.7109375" style="361" customWidth="1"/>
    <col min="7192" max="7200" width="5.5703125" style="361" customWidth="1"/>
    <col min="7201" max="7201" width="3.28515625" style="361" customWidth="1"/>
    <col min="7202" max="7206" width="5.5703125" style="361" customWidth="1"/>
    <col min="7207" max="7207" width="1.5703125" style="361" customWidth="1"/>
    <col min="7208" max="7211" width="5.5703125" style="361" customWidth="1"/>
    <col min="7212" max="7212" width="5.7109375" style="361" customWidth="1"/>
    <col min="7213" max="7213" width="10.7109375" style="361" customWidth="1"/>
    <col min="7214" max="7214" width="2" style="361" customWidth="1"/>
    <col min="7215" max="7424" width="9.140625" style="361"/>
    <col min="7425" max="7425" width="3" style="361" customWidth="1"/>
    <col min="7426" max="7428" width="2.140625" style="361" customWidth="1"/>
    <col min="7429" max="7436" width="7.42578125" style="361" customWidth="1"/>
    <col min="7437" max="7437" width="7.28515625" style="361" customWidth="1"/>
    <col min="7438" max="7441" width="7.42578125" style="361" customWidth="1"/>
    <col min="7442" max="7442" width="1.42578125" style="361" customWidth="1"/>
    <col min="7443" max="7447" width="4.7109375" style="361" customWidth="1"/>
    <col min="7448" max="7456" width="5.5703125" style="361" customWidth="1"/>
    <col min="7457" max="7457" width="3.28515625" style="361" customWidth="1"/>
    <col min="7458" max="7462" width="5.5703125" style="361" customWidth="1"/>
    <col min="7463" max="7463" width="1.5703125" style="361" customWidth="1"/>
    <col min="7464" max="7467" width="5.5703125" style="361" customWidth="1"/>
    <col min="7468" max="7468" width="5.7109375" style="361" customWidth="1"/>
    <col min="7469" max="7469" width="10.7109375" style="361" customWidth="1"/>
    <col min="7470" max="7470" width="2" style="361" customWidth="1"/>
    <col min="7471" max="7680" width="9.140625" style="361"/>
    <col min="7681" max="7681" width="3" style="361" customWidth="1"/>
    <col min="7682" max="7684" width="2.140625" style="361" customWidth="1"/>
    <col min="7685" max="7692" width="7.42578125" style="361" customWidth="1"/>
    <col min="7693" max="7693" width="7.28515625" style="361" customWidth="1"/>
    <col min="7694" max="7697" width="7.42578125" style="361" customWidth="1"/>
    <col min="7698" max="7698" width="1.42578125" style="361" customWidth="1"/>
    <col min="7699" max="7703" width="4.7109375" style="361" customWidth="1"/>
    <col min="7704" max="7712" width="5.5703125" style="361" customWidth="1"/>
    <col min="7713" max="7713" width="3.28515625" style="361" customWidth="1"/>
    <col min="7714" max="7718" width="5.5703125" style="361" customWidth="1"/>
    <col min="7719" max="7719" width="1.5703125" style="361" customWidth="1"/>
    <col min="7720" max="7723" width="5.5703125" style="361" customWidth="1"/>
    <col min="7724" max="7724" width="5.7109375" style="361" customWidth="1"/>
    <col min="7725" max="7725" width="10.7109375" style="361" customWidth="1"/>
    <col min="7726" max="7726" width="2" style="361" customWidth="1"/>
    <col min="7727" max="7936" width="9.140625" style="361"/>
    <col min="7937" max="7937" width="3" style="361" customWidth="1"/>
    <col min="7938" max="7940" width="2.140625" style="361" customWidth="1"/>
    <col min="7941" max="7948" width="7.42578125" style="361" customWidth="1"/>
    <col min="7949" max="7949" width="7.28515625" style="361" customWidth="1"/>
    <col min="7950" max="7953" width="7.42578125" style="361" customWidth="1"/>
    <col min="7954" max="7954" width="1.42578125" style="361" customWidth="1"/>
    <col min="7955" max="7959" width="4.7109375" style="361" customWidth="1"/>
    <col min="7960" max="7968" width="5.5703125" style="361" customWidth="1"/>
    <col min="7969" max="7969" width="3.28515625" style="361" customWidth="1"/>
    <col min="7970" max="7974" width="5.5703125" style="361" customWidth="1"/>
    <col min="7975" max="7975" width="1.5703125" style="361" customWidth="1"/>
    <col min="7976" max="7979" width="5.5703125" style="361" customWidth="1"/>
    <col min="7980" max="7980" width="5.7109375" style="361" customWidth="1"/>
    <col min="7981" max="7981" width="10.7109375" style="361" customWidth="1"/>
    <col min="7982" max="7982" width="2" style="361" customWidth="1"/>
    <col min="7983" max="8192" width="9.140625" style="361"/>
    <col min="8193" max="8193" width="3" style="361" customWidth="1"/>
    <col min="8194" max="8196" width="2.140625" style="361" customWidth="1"/>
    <col min="8197" max="8204" width="7.42578125" style="361" customWidth="1"/>
    <col min="8205" max="8205" width="7.28515625" style="361" customWidth="1"/>
    <col min="8206" max="8209" width="7.42578125" style="361" customWidth="1"/>
    <col min="8210" max="8210" width="1.42578125" style="361" customWidth="1"/>
    <col min="8211" max="8215" width="4.7109375" style="361" customWidth="1"/>
    <col min="8216" max="8224" width="5.5703125" style="361" customWidth="1"/>
    <col min="8225" max="8225" width="3.28515625" style="361" customWidth="1"/>
    <col min="8226" max="8230" width="5.5703125" style="361" customWidth="1"/>
    <col min="8231" max="8231" width="1.5703125" style="361" customWidth="1"/>
    <col min="8232" max="8235" width="5.5703125" style="361" customWidth="1"/>
    <col min="8236" max="8236" width="5.7109375" style="361" customWidth="1"/>
    <col min="8237" max="8237" width="10.7109375" style="361" customWidth="1"/>
    <col min="8238" max="8238" width="2" style="361" customWidth="1"/>
    <col min="8239" max="8448" width="9.140625" style="361"/>
    <col min="8449" max="8449" width="3" style="361" customWidth="1"/>
    <col min="8450" max="8452" width="2.140625" style="361" customWidth="1"/>
    <col min="8453" max="8460" width="7.42578125" style="361" customWidth="1"/>
    <col min="8461" max="8461" width="7.28515625" style="361" customWidth="1"/>
    <col min="8462" max="8465" width="7.42578125" style="361" customWidth="1"/>
    <col min="8466" max="8466" width="1.42578125" style="361" customWidth="1"/>
    <col min="8467" max="8471" width="4.7109375" style="361" customWidth="1"/>
    <col min="8472" max="8480" width="5.5703125" style="361" customWidth="1"/>
    <col min="8481" max="8481" width="3.28515625" style="361" customWidth="1"/>
    <col min="8482" max="8486" width="5.5703125" style="361" customWidth="1"/>
    <col min="8487" max="8487" width="1.5703125" style="361" customWidth="1"/>
    <col min="8488" max="8491" width="5.5703125" style="361" customWidth="1"/>
    <col min="8492" max="8492" width="5.7109375" style="361" customWidth="1"/>
    <col min="8493" max="8493" width="10.7109375" style="361" customWidth="1"/>
    <col min="8494" max="8494" width="2" style="361" customWidth="1"/>
    <col min="8495" max="8704" width="9.140625" style="361"/>
    <col min="8705" max="8705" width="3" style="361" customWidth="1"/>
    <col min="8706" max="8708" width="2.140625" style="361" customWidth="1"/>
    <col min="8709" max="8716" width="7.42578125" style="361" customWidth="1"/>
    <col min="8717" max="8717" width="7.28515625" style="361" customWidth="1"/>
    <col min="8718" max="8721" width="7.42578125" style="361" customWidth="1"/>
    <col min="8722" max="8722" width="1.42578125" style="361" customWidth="1"/>
    <col min="8723" max="8727" width="4.7109375" style="361" customWidth="1"/>
    <col min="8728" max="8736" width="5.5703125" style="361" customWidth="1"/>
    <col min="8737" max="8737" width="3.28515625" style="361" customWidth="1"/>
    <col min="8738" max="8742" width="5.5703125" style="361" customWidth="1"/>
    <col min="8743" max="8743" width="1.5703125" style="361" customWidth="1"/>
    <col min="8744" max="8747" width="5.5703125" style="361" customWidth="1"/>
    <col min="8748" max="8748" width="5.7109375" style="361" customWidth="1"/>
    <col min="8749" max="8749" width="10.7109375" style="361" customWidth="1"/>
    <col min="8750" max="8750" width="2" style="361" customWidth="1"/>
    <col min="8751" max="8960" width="9.140625" style="361"/>
    <col min="8961" max="8961" width="3" style="361" customWidth="1"/>
    <col min="8962" max="8964" width="2.140625" style="361" customWidth="1"/>
    <col min="8965" max="8972" width="7.42578125" style="361" customWidth="1"/>
    <col min="8973" max="8973" width="7.28515625" style="361" customWidth="1"/>
    <col min="8974" max="8977" width="7.42578125" style="361" customWidth="1"/>
    <col min="8978" max="8978" width="1.42578125" style="361" customWidth="1"/>
    <col min="8979" max="8983" width="4.7109375" style="361" customWidth="1"/>
    <col min="8984" max="8992" width="5.5703125" style="361" customWidth="1"/>
    <col min="8993" max="8993" width="3.28515625" style="361" customWidth="1"/>
    <col min="8994" max="8998" width="5.5703125" style="361" customWidth="1"/>
    <col min="8999" max="8999" width="1.5703125" style="361" customWidth="1"/>
    <col min="9000" max="9003" width="5.5703125" style="361" customWidth="1"/>
    <col min="9004" max="9004" width="5.7109375" style="361" customWidth="1"/>
    <col min="9005" max="9005" width="10.7109375" style="361" customWidth="1"/>
    <col min="9006" max="9006" width="2" style="361" customWidth="1"/>
    <col min="9007" max="9216" width="9.140625" style="361"/>
    <col min="9217" max="9217" width="3" style="361" customWidth="1"/>
    <col min="9218" max="9220" width="2.140625" style="361" customWidth="1"/>
    <col min="9221" max="9228" width="7.42578125" style="361" customWidth="1"/>
    <col min="9229" max="9229" width="7.28515625" style="361" customWidth="1"/>
    <col min="9230" max="9233" width="7.42578125" style="361" customWidth="1"/>
    <col min="9234" max="9234" width="1.42578125" style="361" customWidth="1"/>
    <col min="9235" max="9239" width="4.7109375" style="361" customWidth="1"/>
    <col min="9240" max="9248" width="5.5703125" style="361" customWidth="1"/>
    <col min="9249" max="9249" width="3.28515625" style="361" customWidth="1"/>
    <col min="9250" max="9254" width="5.5703125" style="361" customWidth="1"/>
    <col min="9255" max="9255" width="1.5703125" style="361" customWidth="1"/>
    <col min="9256" max="9259" width="5.5703125" style="361" customWidth="1"/>
    <col min="9260" max="9260" width="5.7109375" style="361" customWidth="1"/>
    <col min="9261" max="9261" width="10.7109375" style="361" customWidth="1"/>
    <col min="9262" max="9262" width="2" style="361" customWidth="1"/>
    <col min="9263" max="9472" width="9.140625" style="361"/>
    <col min="9473" max="9473" width="3" style="361" customWidth="1"/>
    <col min="9474" max="9476" width="2.140625" style="361" customWidth="1"/>
    <col min="9477" max="9484" width="7.42578125" style="361" customWidth="1"/>
    <col min="9485" max="9485" width="7.28515625" style="361" customWidth="1"/>
    <col min="9486" max="9489" width="7.42578125" style="361" customWidth="1"/>
    <col min="9490" max="9490" width="1.42578125" style="361" customWidth="1"/>
    <col min="9491" max="9495" width="4.7109375" style="361" customWidth="1"/>
    <col min="9496" max="9504" width="5.5703125" style="361" customWidth="1"/>
    <col min="9505" max="9505" width="3.28515625" style="361" customWidth="1"/>
    <col min="9506" max="9510" width="5.5703125" style="361" customWidth="1"/>
    <col min="9511" max="9511" width="1.5703125" style="361" customWidth="1"/>
    <col min="9512" max="9515" width="5.5703125" style="361" customWidth="1"/>
    <col min="9516" max="9516" width="5.7109375" style="361" customWidth="1"/>
    <col min="9517" max="9517" width="10.7109375" style="361" customWidth="1"/>
    <col min="9518" max="9518" width="2" style="361" customWidth="1"/>
    <col min="9519" max="9728" width="9.140625" style="361"/>
    <col min="9729" max="9729" width="3" style="361" customWidth="1"/>
    <col min="9730" max="9732" width="2.140625" style="361" customWidth="1"/>
    <col min="9733" max="9740" width="7.42578125" style="361" customWidth="1"/>
    <col min="9741" max="9741" width="7.28515625" style="361" customWidth="1"/>
    <col min="9742" max="9745" width="7.42578125" style="361" customWidth="1"/>
    <col min="9746" max="9746" width="1.42578125" style="361" customWidth="1"/>
    <col min="9747" max="9751" width="4.7109375" style="361" customWidth="1"/>
    <col min="9752" max="9760" width="5.5703125" style="361" customWidth="1"/>
    <col min="9761" max="9761" width="3.28515625" style="361" customWidth="1"/>
    <col min="9762" max="9766" width="5.5703125" style="361" customWidth="1"/>
    <col min="9767" max="9767" width="1.5703125" style="361" customWidth="1"/>
    <col min="9768" max="9771" width="5.5703125" style="361" customWidth="1"/>
    <col min="9772" max="9772" width="5.7109375" style="361" customWidth="1"/>
    <col min="9773" max="9773" width="10.7109375" style="361" customWidth="1"/>
    <col min="9774" max="9774" width="2" style="361" customWidth="1"/>
    <col min="9775" max="9984" width="9.140625" style="361"/>
    <col min="9985" max="9985" width="3" style="361" customWidth="1"/>
    <col min="9986" max="9988" width="2.140625" style="361" customWidth="1"/>
    <col min="9989" max="9996" width="7.42578125" style="361" customWidth="1"/>
    <col min="9997" max="9997" width="7.28515625" style="361" customWidth="1"/>
    <col min="9998" max="10001" width="7.42578125" style="361" customWidth="1"/>
    <col min="10002" max="10002" width="1.42578125" style="361" customWidth="1"/>
    <col min="10003" max="10007" width="4.7109375" style="361" customWidth="1"/>
    <col min="10008" max="10016" width="5.5703125" style="361" customWidth="1"/>
    <col min="10017" max="10017" width="3.28515625" style="361" customWidth="1"/>
    <col min="10018" max="10022" width="5.5703125" style="361" customWidth="1"/>
    <col min="10023" max="10023" width="1.5703125" style="361" customWidth="1"/>
    <col min="10024" max="10027" width="5.5703125" style="361" customWidth="1"/>
    <col min="10028" max="10028" width="5.7109375" style="361" customWidth="1"/>
    <col min="10029" max="10029" width="10.7109375" style="361" customWidth="1"/>
    <col min="10030" max="10030" width="2" style="361" customWidth="1"/>
    <col min="10031" max="10240" width="9.140625" style="361"/>
    <col min="10241" max="10241" width="3" style="361" customWidth="1"/>
    <col min="10242" max="10244" width="2.140625" style="361" customWidth="1"/>
    <col min="10245" max="10252" width="7.42578125" style="361" customWidth="1"/>
    <col min="10253" max="10253" width="7.28515625" style="361" customWidth="1"/>
    <col min="10254" max="10257" width="7.42578125" style="361" customWidth="1"/>
    <col min="10258" max="10258" width="1.42578125" style="361" customWidth="1"/>
    <col min="10259" max="10263" width="4.7109375" style="361" customWidth="1"/>
    <col min="10264" max="10272" width="5.5703125" style="361" customWidth="1"/>
    <col min="10273" max="10273" width="3.28515625" style="361" customWidth="1"/>
    <col min="10274" max="10278" width="5.5703125" style="361" customWidth="1"/>
    <col min="10279" max="10279" width="1.5703125" style="361" customWidth="1"/>
    <col min="10280" max="10283" width="5.5703125" style="361" customWidth="1"/>
    <col min="10284" max="10284" width="5.7109375" style="361" customWidth="1"/>
    <col min="10285" max="10285" width="10.7109375" style="361" customWidth="1"/>
    <col min="10286" max="10286" width="2" style="361" customWidth="1"/>
    <col min="10287" max="10496" width="9.140625" style="361"/>
    <col min="10497" max="10497" width="3" style="361" customWidth="1"/>
    <col min="10498" max="10500" width="2.140625" style="361" customWidth="1"/>
    <col min="10501" max="10508" width="7.42578125" style="361" customWidth="1"/>
    <col min="10509" max="10509" width="7.28515625" style="361" customWidth="1"/>
    <col min="10510" max="10513" width="7.42578125" style="361" customWidth="1"/>
    <col min="10514" max="10514" width="1.42578125" style="361" customWidth="1"/>
    <col min="10515" max="10519" width="4.7109375" style="361" customWidth="1"/>
    <col min="10520" max="10528" width="5.5703125" style="361" customWidth="1"/>
    <col min="10529" max="10529" width="3.28515625" style="361" customWidth="1"/>
    <col min="10530" max="10534" width="5.5703125" style="361" customWidth="1"/>
    <col min="10535" max="10535" width="1.5703125" style="361" customWidth="1"/>
    <col min="10536" max="10539" width="5.5703125" style="361" customWidth="1"/>
    <col min="10540" max="10540" width="5.7109375" style="361" customWidth="1"/>
    <col min="10541" max="10541" width="10.7109375" style="361" customWidth="1"/>
    <col min="10542" max="10542" width="2" style="361" customWidth="1"/>
    <col min="10543" max="10752" width="9.140625" style="361"/>
    <col min="10753" max="10753" width="3" style="361" customWidth="1"/>
    <col min="10754" max="10756" width="2.140625" style="361" customWidth="1"/>
    <col min="10757" max="10764" width="7.42578125" style="361" customWidth="1"/>
    <col min="10765" max="10765" width="7.28515625" style="361" customWidth="1"/>
    <col min="10766" max="10769" width="7.42578125" style="361" customWidth="1"/>
    <col min="10770" max="10770" width="1.42578125" style="361" customWidth="1"/>
    <col min="10771" max="10775" width="4.7109375" style="361" customWidth="1"/>
    <col min="10776" max="10784" width="5.5703125" style="361" customWidth="1"/>
    <col min="10785" max="10785" width="3.28515625" style="361" customWidth="1"/>
    <col min="10786" max="10790" width="5.5703125" style="361" customWidth="1"/>
    <col min="10791" max="10791" width="1.5703125" style="361" customWidth="1"/>
    <col min="10792" max="10795" width="5.5703125" style="361" customWidth="1"/>
    <col min="10796" max="10796" width="5.7109375" style="361" customWidth="1"/>
    <col min="10797" max="10797" width="10.7109375" style="361" customWidth="1"/>
    <col min="10798" max="10798" width="2" style="361" customWidth="1"/>
    <col min="10799" max="11008" width="9.140625" style="361"/>
    <col min="11009" max="11009" width="3" style="361" customWidth="1"/>
    <col min="11010" max="11012" width="2.140625" style="361" customWidth="1"/>
    <col min="11013" max="11020" width="7.42578125" style="361" customWidth="1"/>
    <col min="11021" max="11021" width="7.28515625" style="361" customWidth="1"/>
    <col min="11022" max="11025" width="7.42578125" style="361" customWidth="1"/>
    <col min="11026" max="11026" width="1.42578125" style="361" customWidth="1"/>
    <col min="11027" max="11031" width="4.7109375" style="361" customWidth="1"/>
    <col min="11032" max="11040" width="5.5703125" style="361" customWidth="1"/>
    <col min="11041" max="11041" width="3.28515625" style="361" customWidth="1"/>
    <col min="11042" max="11046" width="5.5703125" style="361" customWidth="1"/>
    <col min="11047" max="11047" width="1.5703125" style="361" customWidth="1"/>
    <col min="11048" max="11051" width="5.5703125" style="361" customWidth="1"/>
    <col min="11052" max="11052" width="5.7109375" style="361" customWidth="1"/>
    <col min="11053" max="11053" width="10.7109375" style="361" customWidth="1"/>
    <col min="11054" max="11054" width="2" style="361" customWidth="1"/>
    <col min="11055" max="11264" width="9.140625" style="361"/>
    <col min="11265" max="11265" width="3" style="361" customWidth="1"/>
    <col min="11266" max="11268" width="2.140625" style="361" customWidth="1"/>
    <col min="11269" max="11276" width="7.42578125" style="361" customWidth="1"/>
    <col min="11277" max="11277" width="7.28515625" style="361" customWidth="1"/>
    <col min="11278" max="11281" width="7.42578125" style="361" customWidth="1"/>
    <col min="11282" max="11282" width="1.42578125" style="361" customWidth="1"/>
    <col min="11283" max="11287" width="4.7109375" style="361" customWidth="1"/>
    <col min="11288" max="11296" width="5.5703125" style="361" customWidth="1"/>
    <col min="11297" max="11297" width="3.28515625" style="361" customWidth="1"/>
    <col min="11298" max="11302" width="5.5703125" style="361" customWidth="1"/>
    <col min="11303" max="11303" width="1.5703125" style="361" customWidth="1"/>
    <col min="11304" max="11307" width="5.5703125" style="361" customWidth="1"/>
    <col min="11308" max="11308" width="5.7109375" style="361" customWidth="1"/>
    <col min="11309" max="11309" width="10.7109375" style="361" customWidth="1"/>
    <col min="11310" max="11310" width="2" style="361" customWidth="1"/>
    <col min="11311" max="11520" width="9.140625" style="361"/>
    <col min="11521" max="11521" width="3" style="361" customWidth="1"/>
    <col min="11522" max="11524" width="2.140625" style="361" customWidth="1"/>
    <col min="11525" max="11532" width="7.42578125" style="361" customWidth="1"/>
    <col min="11533" max="11533" width="7.28515625" style="361" customWidth="1"/>
    <col min="11534" max="11537" width="7.42578125" style="361" customWidth="1"/>
    <col min="11538" max="11538" width="1.42578125" style="361" customWidth="1"/>
    <col min="11539" max="11543" width="4.7109375" style="361" customWidth="1"/>
    <col min="11544" max="11552" width="5.5703125" style="361" customWidth="1"/>
    <col min="11553" max="11553" width="3.28515625" style="361" customWidth="1"/>
    <col min="11554" max="11558" width="5.5703125" style="361" customWidth="1"/>
    <col min="11559" max="11559" width="1.5703125" style="361" customWidth="1"/>
    <col min="11560" max="11563" width="5.5703125" style="361" customWidth="1"/>
    <col min="11564" max="11564" width="5.7109375" style="361" customWidth="1"/>
    <col min="11565" max="11565" width="10.7109375" style="361" customWidth="1"/>
    <col min="11566" max="11566" width="2" style="361" customWidth="1"/>
    <col min="11567" max="11776" width="9.140625" style="361"/>
    <col min="11777" max="11777" width="3" style="361" customWidth="1"/>
    <col min="11778" max="11780" width="2.140625" style="361" customWidth="1"/>
    <col min="11781" max="11788" width="7.42578125" style="361" customWidth="1"/>
    <col min="11789" max="11789" width="7.28515625" style="361" customWidth="1"/>
    <col min="11790" max="11793" width="7.42578125" style="361" customWidth="1"/>
    <col min="11794" max="11794" width="1.42578125" style="361" customWidth="1"/>
    <col min="11795" max="11799" width="4.7109375" style="361" customWidth="1"/>
    <col min="11800" max="11808" width="5.5703125" style="361" customWidth="1"/>
    <col min="11809" max="11809" width="3.28515625" style="361" customWidth="1"/>
    <col min="11810" max="11814" width="5.5703125" style="361" customWidth="1"/>
    <col min="11815" max="11815" width="1.5703125" style="361" customWidth="1"/>
    <col min="11816" max="11819" width="5.5703125" style="361" customWidth="1"/>
    <col min="11820" max="11820" width="5.7109375" style="361" customWidth="1"/>
    <col min="11821" max="11821" width="10.7109375" style="361" customWidth="1"/>
    <col min="11822" max="11822" width="2" style="361" customWidth="1"/>
    <col min="11823" max="12032" width="9.140625" style="361"/>
    <col min="12033" max="12033" width="3" style="361" customWidth="1"/>
    <col min="12034" max="12036" width="2.140625" style="361" customWidth="1"/>
    <col min="12037" max="12044" width="7.42578125" style="361" customWidth="1"/>
    <col min="12045" max="12045" width="7.28515625" style="361" customWidth="1"/>
    <col min="12046" max="12049" width="7.42578125" style="361" customWidth="1"/>
    <col min="12050" max="12050" width="1.42578125" style="361" customWidth="1"/>
    <col min="12051" max="12055" width="4.7109375" style="361" customWidth="1"/>
    <col min="12056" max="12064" width="5.5703125" style="361" customWidth="1"/>
    <col min="12065" max="12065" width="3.28515625" style="361" customWidth="1"/>
    <col min="12066" max="12070" width="5.5703125" style="361" customWidth="1"/>
    <col min="12071" max="12071" width="1.5703125" style="361" customWidth="1"/>
    <col min="12072" max="12075" width="5.5703125" style="361" customWidth="1"/>
    <col min="12076" max="12076" width="5.7109375" style="361" customWidth="1"/>
    <col min="12077" max="12077" width="10.7109375" style="361" customWidth="1"/>
    <col min="12078" max="12078" width="2" style="361" customWidth="1"/>
    <col min="12079" max="12288" width="9.140625" style="361"/>
    <col min="12289" max="12289" width="3" style="361" customWidth="1"/>
    <col min="12290" max="12292" width="2.140625" style="361" customWidth="1"/>
    <col min="12293" max="12300" width="7.42578125" style="361" customWidth="1"/>
    <col min="12301" max="12301" width="7.28515625" style="361" customWidth="1"/>
    <col min="12302" max="12305" width="7.42578125" style="361" customWidth="1"/>
    <col min="12306" max="12306" width="1.42578125" style="361" customWidth="1"/>
    <col min="12307" max="12311" width="4.7109375" style="361" customWidth="1"/>
    <col min="12312" max="12320" width="5.5703125" style="361" customWidth="1"/>
    <col min="12321" max="12321" width="3.28515625" style="361" customWidth="1"/>
    <col min="12322" max="12326" width="5.5703125" style="361" customWidth="1"/>
    <col min="12327" max="12327" width="1.5703125" style="361" customWidth="1"/>
    <col min="12328" max="12331" width="5.5703125" style="361" customWidth="1"/>
    <col min="12332" max="12332" width="5.7109375" style="361" customWidth="1"/>
    <col min="12333" max="12333" width="10.7109375" style="361" customWidth="1"/>
    <col min="12334" max="12334" width="2" style="361" customWidth="1"/>
    <col min="12335" max="12544" width="9.140625" style="361"/>
    <col min="12545" max="12545" width="3" style="361" customWidth="1"/>
    <col min="12546" max="12548" width="2.140625" style="361" customWidth="1"/>
    <col min="12549" max="12556" width="7.42578125" style="361" customWidth="1"/>
    <col min="12557" max="12557" width="7.28515625" style="361" customWidth="1"/>
    <col min="12558" max="12561" width="7.42578125" style="361" customWidth="1"/>
    <col min="12562" max="12562" width="1.42578125" style="361" customWidth="1"/>
    <col min="12563" max="12567" width="4.7109375" style="361" customWidth="1"/>
    <col min="12568" max="12576" width="5.5703125" style="361" customWidth="1"/>
    <col min="12577" max="12577" width="3.28515625" style="361" customWidth="1"/>
    <col min="12578" max="12582" width="5.5703125" style="361" customWidth="1"/>
    <col min="12583" max="12583" width="1.5703125" style="361" customWidth="1"/>
    <col min="12584" max="12587" width="5.5703125" style="361" customWidth="1"/>
    <col min="12588" max="12588" width="5.7109375" style="361" customWidth="1"/>
    <col min="12589" max="12589" width="10.7109375" style="361" customWidth="1"/>
    <col min="12590" max="12590" width="2" style="361" customWidth="1"/>
    <col min="12591" max="12800" width="9.140625" style="361"/>
    <col min="12801" max="12801" width="3" style="361" customWidth="1"/>
    <col min="12802" max="12804" width="2.140625" style="361" customWidth="1"/>
    <col min="12805" max="12812" width="7.42578125" style="361" customWidth="1"/>
    <col min="12813" max="12813" width="7.28515625" style="361" customWidth="1"/>
    <col min="12814" max="12817" width="7.42578125" style="361" customWidth="1"/>
    <col min="12818" max="12818" width="1.42578125" style="361" customWidth="1"/>
    <col min="12819" max="12823" width="4.7109375" style="361" customWidth="1"/>
    <col min="12824" max="12832" width="5.5703125" style="361" customWidth="1"/>
    <col min="12833" max="12833" width="3.28515625" style="361" customWidth="1"/>
    <col min="12834" max="12838" width="5.5703125" style="361" customWidth="1"/>
    <col min="12839" max="12839" width="1.5703125" style="361" customWidth="1"/>
    <col min="12840" max="12843" width="5.5703125" style="361" customWidth="1"/>
    <col min="12844" max="12844" width="5.7109375" style="361" customWidth="1"/>
    <col min="12845" max="12845" width="10.7109375" style="361" customWidth="1"/>
    <col min="12846" max="12846" width="2" style="361" customWidth="1"/>
    <col min="12847" max="13056" width="9.140625" style="361"/>
    <col min="13057" max="13057" width="3" style="361" customWidth="1"/>
    <col min="13058" max="13060" width="2.140625" style="361" customWidth="1"/>
    <col min="13061" max="13068" width="7.42578125" style="361" customWidth="1"/>
    <col min="13069" max="13069" width="7.28515625" style="361" customWidth="1"/>
    <col min="13070" max="13073" width="7.42578125" style="361" customWidth="1"/>
    <col min="13074" max="13074" width="1.42578125" style="361" customWidth="1"/>
    <col min="13075" max="13079" width="4.7109375" style="361" customWidth="1"/>
    <col min="13080" max="13088" width="5.5703125" style="361" customWidth="1"/>
    <col min="13089" max="13089" width="3.28515625" style="361" customWidth="1"/>
    <col min="13090" max="13094" width="5.5703125" style="361" customWidth="1"/>
    <col min="13095" max="13095" width="1.5703125" style="361" customWidth="1"/>
    <col min="13096" max="13099" width="5.5703125" style="361" customWidth="1"/>
    <col min="13100" max="13100" width="5.7109375" style="361" customWidth="1"/>
    <col min="13101" max="13101" width="10.7109375" style="361" customWidth="1"/>
    <col min="13102" max="13102" width="2" style="361" customWidth="1"/>
    <col min="13103" max="13312" width="9.140625" style="361"/>
    <col min="13313" max="13313" width="3" style="361" customWidth="1"/>
    <col min="13314" max="13316" width="2.140625" style="361" customWidth="1"/>
    <col min="13317" max="13324" width="7.42578125" style="361" customWidth="1"/>
    <col min="13325" max="13325" width="7.28515625" style="361" customWidth="1"/>
    <col min="13326" max="13329" width="7.42578125" style="361" customWidth="1"/>
    <col min="13330" max="13330" width="1.42578125" style="361" customWidth="1"/>
    <col min="13331" max="13335" width="4.7109375" style="361" customWidth="1"/>
    <col min="13336" max="13344" width="5.5703125" style="361" customWidth="1"/>
    <col min="13345" max="13345" width="3.28515625" style="361" customWidth="1"/>
    <col min="13346" max="13350" width="5.5703125" style="361" customWidth="1"/>
    <col min="13351" max="13351" width="1.5703125" style="361" customWidth="1"/>
    <col min="13352" max="13355" width="5.5703125" style="361" customWidth="1"/>
    <col min="13356" max="13356" width="5.7109375" style="361" customWidth="1"/>
    <col min="13357" max="13357" width="10.7109375" style="361" customWidth="1"/>
    <col min="13358" max="13358" width="2" style="361" customWidth="1"/>
    <col min="13359" max="13568" width="9.140625" style="361"/>
    <col min="13569" max="13569" width="3" style="361" customWidth="1"/>
    <col min="13570" max="13572" width="2.140625" style="361" customWidth="1"/>
    <col min="13573" max="13580" width="7.42578125" style="361" customWidth="1"/>
    <col min="13581" max="13581" width="7.28515625" style="361" customWidth="1"/>
    <col min="13582" max="13585" width="7.42578125" style="361" customWidth="1"/>
    <col min="13586" max="13586" width="1.42578125" style="361" customWidth="1"/>
    <col min="13587" max="13591" width="4.7109375" style="361" customWidth="1"/>
    <col min="13592" max="13600" width="5.5703125" style="361" customWidth="1"/>
    <col min="13601" max="13601" width="3.28515625" style="361" customWidth="1"/>
    <col min="13602" max="13606" width="5.5703125" style="361" customWidth="1"/>
    <col min="13607" max="13607" width="1.5703125" style="361" customWidth="1"/>
    <col min="13608" max="13611" width="5.5703125" style="361" customWidth="1"/>
    <col min="13612" max="13612" width="5.7109375" style="361" customWidth="1"/>
    <col min="13613" max="13613" width="10.7109375" style="361" customWidth="1"/>
    <col min="13614" max="13614" width="2" style="361" customWidth="1"/>
    <col min="13615" max="13824" width="9.140625" style="361"/>
    <col min="13825" max="13825" width="3" style="361" customWidth="1"/>
    <col min="13826" max="13828" width="2.140625" style="361" customWidth="1"/>
    <col min="13829" max="13836" width="7.42578125" style="361" customWidth="1"/>
    <col min="13837" max="13837" width="7.28515625" style="361" customWidth="1"/>
    <col min="13838" max="13841" width="7.42578125" style="361" customWidth="1"/>
    <col min="13842" max="13842" width="1.42578125" style="361" customWidth="1"/>
    <col min="13843" max="13847" width="4.7109375" style="361" customWidth="1"/>
    <col min="13848" max="13856" width="5.5703125" style="361" customWidth="1"/>
    <col min="13857" max="13857" width="3.28515625" style="361" customWidth="1"/>
    <col min="13858" max="13862" width="5.5703125" style="361" customWidth="1"/>
    <col min="13863" max="13863" width="1.5703125" style="361" customWidth="1"/>
    <col min="13864" max="13867" width="5.5703125" style="361" customWidth="1"/>
    <col min="13868" max="13868" width="5.7109375" style="361" customWidth="1"/>
    <col min="13869" max="13869" width="10.7109375" style="361" customWidth="1"/>
    <col min="13870" max="13870" width="2" style="361" customWidth="1"/>
    <col min="13871" max="14080" width="9.140625" style="361"/>
    <col min="14081" max="14081" width="3" style="361" customWidth="1"/>
    <col min="14082" max="14084" width="2.140625" style="361" customWidth="1"/>
    <col min="14085" max="14092" width="7.42578125" style="361" customWidth="1"/>
    <col min="14093" max="14093" width="7.28515625" style="361" customWidth="1"/>
    <col min="14094" max="14097" width="7.42578125" style="361" customWidth="1"/>
    <col min="14098" max="14098" width="1.42578125" style="361" customWidth="1"/>
    <col min="14099" max="14103" width="4.7109375" style="361" customWidth="1"/>
    <col min="14104" max="14112" width="5.5703125" style="361" customWidth="1"/>
    <col min="14113" max="14113" width="3.28515625" style="361" customWidth="1"/>
    <col min="14114" max="14118" width="5.5703125" style="361" customWidth="1"/>
    <col min="14119" max="14119" width="1.5703125" style="361" customWidth="1"/>
    <col min="14120" max="14123" width="5.5703125" style="361" customWidth="1"/>
    <col min="14124" max="14124" width="5.7109375" style="361" customWidth="1"/>
    <col min="14125" max="14125" width="10.7109375" style="361" customWidth="1"/>
    <col min="14126" max="14126" width="2" style="361" customWidth="1"/>
    <col min="14127" max="14336" width="9.140625" style="361"/>
    <col min="14337" max="14337" width="3" style="361" customWidth="1"/>
    <col min="14338" max="14340" width="2.140625" style="361" customWidth="1"/>
    <col min="14341" max="14348" width="7.42578125" style="361" customWidth="1"/>
    <col min="14349" max="14349" width="7.28515625" style="361" customWidth="1"/>
    <col min="14350" max="14353" width="7.42578125" style="361" customWidth="1"/>
    <col min="14354" max="14354" width="1.42578125" style="361" customWidth="1"/>
    <col min="14355" max="14359" width="4.7109375" style="361" customWidth="1"/>
    <col min="14360" max="14368" width="5.5703125" style="361" customWidth="1"/>
    <col min="14369" max="14369" width="3.28515625" style="361" customWidth="1"/>
    <col min="14370" max="14374" width="5.5703125" style="361" customWidth="1"/>
    <col min="14375" max="14375" width="1.5703125" style="361" customWidth="1"/>
    <col min="14376" max="14379" width="5.5703125" style="361" customWidth="1"/>
    <col min="14380" max="14380" width="5.7109375" style="361" customWidth="1"/>
    <col min="14381" max="14381" width="10.7109375" style="361" customWidth="1"/>
    <col min="14382" max="14382" width="2" style="361" customWidth="1"/>
    <col min="14383" max="14592" width="9.140625" style="361"/>
    <col min="14593" max="14593" width="3" style="361" customWidth="1"/>
    <col min="14594" max="14596" width="2.140625" style="361" customWidth="1"/>
    <col min="14597" max="14604" width="7.42578125" style="361" customWidth="1"/>
    <col min="14605" max="14605" width="7.28515625" style="361" customWidth="1"/>
    <col min="14606" max="14609" width="7.42578125" style="361" customWidth="1"/>
    <col min="14610" max="14610" width="1.42578125" style="361" customWidth="1"/>
    <col min="14611" max="14615" width="4.7109375" style="361" customWidth="1"/>
    <col min="14616" max="14624" width="5.5703125" style="361" customWidth="1"/>
    <col min="14625" max="14625" width="3.28515625" style="361" customWidth="1"/>
    <col min="14626" max="14630" width="5.5703125" style="361" customWidth="1"/>
    <col min="14631" max="14631" width="1.5703125" style="361" customWidth="1"/>
    <col min="14632" max="14635" width="5.5703125" style="361" customWidth="1"/>
    <col min="14636" max="14636" width="5.7109375" style="361" customWidth="1"/>
    <col min="14637" max="14637" width="10.7109375" style="361" customWidth="1"/>
    <col min="14638" max="14638" width="2" style="361" customWidth="1"/>
    <col min="14639" max="14848" width="9.140625" style="361"/>
    <col min="14849" max="14849" width="3" style="361" customWidth="1"/>
    <col min="14850" max="14852" width="2.140625" style="361" customWidth="1"/>
    <col min="14853" max="14860" width="7.42578125" style="361" customWidth="1"/>
    <col min="14861" max="14861" width="7.28515625" style="361" customWidth="1"/>
    <col min="14862" max="14865" width="7.42578125" style="361" customWidth="1"/>
    <col min="14866" max="14866" width="1.42578125" style="361" customWidth="1"/>
    <col min="14867" max="14871" width="4.7109375" style="361" customWidth="1"/>
    <col min="14872" max="14880" width="5.5703125" style="361" customWidth="1"/>
    <col min="14881" max="14881" width="3.28515625" style="361" customWidth="1"/>
    <col min="14882" max="14886" width="5.5703125" style="361" customWidth="1"/>
    <col min="14887" max="14887" width="1.5703125" style="361" customWidth="1"/>
    <col min="14888" max="14891" width="5.5703125" style="361" customWidth="1"/>
    <col min="14892" max="14892" width="5.7109375" style="361" customWidth="1"/>
    <col min="14893" max="14893" width="10.7109375" style="361" customWidth="1"/>
    <col min="14894" max="14894" width="2" style="361" customWidth="1"/>
    <col min="14895" max="15104" width="9.140625" style="361"/>
    <col min="15105" max="15105" width="3" style="361" customWidth="1"/>
    <col min="15106" max="15108" width="2.140625" style="361" customWidth="1"/>
    <col min="15109" max="15116" width="7.42578125" style="361" customWidth="1"/>
    <col min="15117" max="15117" width="7.28515625" style="361" customWidth="1"/>
    <col min="15118" max="15121" width="7.42578125" style="361" customWidth="1"/>
    <col min="15122" max="15122" width="1.42578125" style="361" customWidth="1"/>
    <col min="15123" max="15127" width="4.7109375" style="361" customWidth="1"/>
    <col min="15128" max="15136" width="5.5703125" style="361" customWidth="1"/>
    <col min="15137" max="15137" width="3.28515625" style="361" customWidth="1"/>
    <col min="15138" max="15142" width="5.5703125" style="361" customWidth="1"/>
    <col min="15143" max="15143" width="1.5703125" style="361" customWidth="1"/>
    <col min="15144" max="15147" width="5.5703125" style="361" customWidth="1"/>
    <col min="15148" max="15148" width="5.7109375" style="361" customWidth="1"/>
    <col min="15149" max="15149" width="10.7109375" style="361" customWidth="1"/>
    <col min="15150" max="15150" width="2" style="361" customWidth="1"/>
    <col min="15151" max="15360" width="9.140625" style="361"/>
    <col min="15361" max="15361" width="3" style="361" customWidth="1"/>
    <col min="15362" max="15364" width="2.140625" style="361" customWidth="1"/>
    <col min="15365" max="15372" width="7.42578125" style="361" customWidth="1"/>
    <col min="15373" max="15373" width="7.28515625" style="361" customWidth="1"/>
    <col min="15374" max="15377" width="7.42578125" style="361" customWidth="1"/>
    <col min="15378" max="15378" width="1.42578125" style="361" customWidth="1"/>
    <col min="15379" max="15383" width="4.7109375" style="361" customWidth="1"/>
    <col min="15384" max="15392" width="5.5703125" style="361" customWidth="1"/>
    <col min="15393" max="15393" width="3.28515625" style="361" customWidth="1"/>
    <col min="15394" max="15398" width="5.5703125" style="361" customWidth="1"/>
    <col min="15399" max="15399" width="1.5703125" style="361" customWidth="1"/>
    <col min="15400" max="15403" width="5.5703125" style="361" customWidth="1"/>
    <col min="15404" max="15404" width="5.7109375" style="361" customWidth="1"/>
    <col min="15405" max="15405" width="10.7109375" style="361" customWidth="1"/>
    <col min="15406" max="15406" width="2" style="361" customWidth="1"/>
    <col min="15407" max="15616" width="9.140625" style="361"/>
    <col min="15617" max="15617" width="3" style="361" customWidth="1"/>
    <col min="15618" max="15620" width="2.140625" style="361" customWidth="1"/>
    <col min="15621" max="15628" width="7.42578125" style="361" customWidth="1"/>
    <col min="15629" max="15629" width="7.28515625" style="361" customWidth="1"/>
    <col min="15630" max="15633" width="7.42578125" style="361" customWidth="1"/>
    <col min="15634" max="15634" width="1.42578125" style="361" customWidth="1"/>
    <col min="15635" max="15639" width="4.7109375" style="361" customWidth="1"/>
    <col min="15640" max="15648" width="5.5703125" style="361" customWidth="1"/>
    <col min="15649" max="15649" width="3.28515625" style="361" customWidth="1"/>
    <col min="15650" max="15654" width="5.5703125" style="361" customWidth="1"/>
    <col min="15655" max="15655" width="1.5703125" style="361" customWidth="1"/>
    <col min="15656" max="15659" width="5.5703125" style="361" customWidth="1"/>
    <col min="15660" max="15660" width="5.7109375" style="361" customWidth="1"/>
    <col min="15661" max="15661" width="10.7109375" style="361" customWidth="1"/>
    <col min="15662" max="15662" width="2" style="361" customWidth="1"/>
    <col min="15663" max="15872" width="9.140625" style="361"/>
    <col min="15873" max="15873" width="3" style="361" customWidth="1"/>
    <col min="15874" max="15876" width="2.140625" style="361" customWidth="1"/>
    <col min="15877" max="15884" width="7.42578125" style="361" customWidth="1"/>
    <col min="15885" max="15885" width="7.28515625" style="361" customWidth="1"/>
    <col min="15886" max="15889" width="7.42578125" style="361" customWidth="1"/>
    <col min="15890" max="15890" width="1.42578125" style="361" customWidth="1"/>
    <col min="15891" max="15895" width="4.7109375" style="361" customWidth="1"/>
    <col min="15896" max="15904" width="5.5703125" style="361" customWidth="1"/>
    <col min="15905" max="15905" width="3.28515625" style="361" customWidth="1"/>
    <col min="15906" max="15910" width="5.5703125" style="361" customWidth="1"/>
    <col min="15911" max="15911" width="1.5703125" style="361" customWidth="1"/>
    <col min="15912" max="15915" width="5.5703125" style="361" customWidth="1"/>
    <col min="15916" max="15916" width="5.7109375" style="361" customWidth="1"/>
    <col min="15917" max="15917" width="10.7109375" style="361" customWidth="1"/>
    <col min="15918" max="15918" width="2" style="361" customWidth="1"/>
    <col min="15919" max="16128" width="9.140625" style="361"/>
    <col min="16129" max="16129" width="3" style="361" customWidth="1"/>
    <col min="16130" max="16132" width="2.140625" style="361" customWidth="1"/>
    <col min="16133" max="16140" width="7.42578125" style="361" customWidth="1"/>
    <col min="16141" max="16141" width="7.28515625" style="361" customWidth="1"/>
    <col min="16142" max="16145" width="7.42578125" style="361" customWidth="1"/>
    <col min="16146" max="16146" width="1.42578125" style="361" customWidth="1"/>
    <col min="16147" max="16151" width="4.7109375" style="361" customWidth="1"/>
    <col min="16152" max="16160" width="5.5703125" style="361" customWidth="1"/>
    <col min="16161" max="16161" width="3.28515625" style="361" customWidth="1"/>
    <col min="16162" max="16166" width="5.5703125" style="361" customWidth="1"/>
    <col min="16167" max="16167" width="1.5703125" style="361" customWidth="1"/>
    <col min="16168" max="16171" width="5.5703125" style="361" customWidth="1"/>
    <col min="16172" max="16172" width="5.7109375" style="361" customWidth="1"/>
    <col min="16173" max="16173" width="10.7109375" style="361" customWidth="1"/>
    <col min="16174" max="16174" width="2" style="361" customWidth="1"/>
    <col min="16175" max="16384" width="9.140625" style="361"/>
  </cols>
  <sheetData>
    <row r="1" spans="1:48" ht="12.75" customHeight="1" x14ac:dyDescent="0.2">
      <c r="A1" s="360"/>
      <c r="B1" s="360"/>
      <c r="C1" s="360"/>
      <c r="D1" s="360"/>
      <c r="E1" s="360"/>
      <c r="F1" s="360"/>
      <c r="G1" s="360"/>
      <c r="H1" s="360"/>
      <c r="I1" s="360"/>
      <c r="J1" s="360"/>
      <c r="K1" s="360"/>
      <c r="L1" s="360"/>
      <c r="M1" s="360"/>
      <c r="N1" s="360"/>
      <c r="O1" s="360"/>
      <c r="P1" s="360"/>
      <c r="Q1" s="360"/>
      <c r="R1" s="360"/>
    </row>
    <row r="2" spans="1:48" ht="15.75" customHeight="1" x14ac:dyDescent="0.25">
      <c r="A2" s="360"/>
      <c r="B2" s="360"/>
      <c r="C2" s="360"/>
      <c r="D2" s="360"/>
      <c r="E2" s="360"/>
      <c r="F2" s="360"/>
      <c r="G2" s="360"/>
      <c r="H2" s="360"/>
      <c r="I2" s="360"/>
      <c r="J2" s="360"/>
      <c r="K2" s="360"/>
      <c r="L2" s="360"/>
      <c r="M2" s="360"/>
      <c r="N2" s="360"/>
      <c r="O2" s="360"/>
      <c r="P2" s="360"/>
      <c r="Q2" s="360"/>
      <c r="R2" s="360"/>
      <c r="AB2" s="362"/>
    </row>
    <row r="3" spans="1:48" ht="21.75" customHeight="1" x14ac:dyDescent="0.25">
      <c r="A3" s="360"/>
      <c r="B3" s="360"/>
      <c r="C3" s="360"/>
      <c r="D3" s="360"/>
      <c r="E3" s="360"/>
      <c r="F3" s="360"/>
      <c r="G3" s="360"/>
      <c r="H3" s="360"/>
      <c r="I3" s="360"/>
      <c r="J3" s="360"/>
      <c r="K3" s="360"/>
      <c r="L3" s="360"/>
      <c r="M3" s="360"/>
      <c r="N3" s="360"/>
      <c r="O3" s="360"/>
      <c r="P3" s="360"/>
      <c r="Q3" s="360"/>
      <c r="R3" s="360"/>
      <c r="AV3" s="362"/>
    </row>
    <row r="4" spans="1:48" ht="15.75" customHeight="1" x14ac:dyDescent="0.2">
      <c r="A4" s="360"/>
      <c r="B4" s="360"/>
      <c r="C4" s="360"/>
      <c r="D4" s="360"/>
      <c r="E4" s="360"/>
      <c r="F4" s="360"/>
      <c r="G4" s="360"/>
      <c r="H4" s="360"/>
      <c r="I4" s="360"/>
      <c r="J4" s="360"/>
      <c r="K4" s="360"/>
      <c r="L4" s="360"/>
      <c r="M4" s="360"/>
      <c r="N4" s="360"/>
      <c r="O4" s="360"/>
      <c r="P4" s="360"/>
      <c r="Q4" s="360"/>
      <c r="R4" s="360"/>
    </row>
    <row r="5" spans="1:48" ht="15.75" customHeight="1" x14ac:dyDescent="0.2">
      <c r="A5" s="360"/>
      <c r="B5" s="360"/>
      <c r="C5" s="360"/>
      <c r="D5" s="360"/>
      <c r="E5" s="360"/>
      <c r="F5" s="360"/>
      <c r="G5" s="360"/>
      <c r="H5" s="360"/>
      <c r="I5" s="360"/>
      <c r="J5" s="360"/>
      <c r="K5" s="360"/>
      <c r="L5" s="360"/>
      <c r="M5" s="360"/>
      <c r="N5" s="360"/>
      <c r="O5" s="360"/>
      <c r="P5" s="360"/>
      <c r="Q5" s="360"/>
      <c r="R5" s="360"/>
    </row>
    <row r="6" spans="1:48" ht="15.75" customHeight="1" x14ac:dyDescent="0.25">
      <c r="A6" s="360"/>
      <c r="B6" s="360"/>
      <c r="C6" s="360"/>
      <c r="D6" s="360"/>
      <c r="E6" s="363"/>
      <c r="F6" s="363"/>
      <c r="G6" s="363"/>
      <c r="H6" s="363"/>
      <c r="I6" s="363"/>
      <c r="J6" s="363"/>
      <c r="K6" s="363"/>
      <c r="L6" s="360"/>
      <c r="M6" s="360"/>
      <c r="N6" s="360"/>
      <c r="O6" s="360"/>
      <c r="P6" s="360"/>
      <c r="Q6" s="360"/>
      <c r="R6" s="360"/>
    </row>
    <row r="7" spans="1:48" ht="15.75" customHeight="1" x14ac:dyDescent="0.2">
      <c r="A7" s="360"/>
      <c r="B7" s="360"/>
      <c r="C7" s="360"/>
      <c r="D7" s="360"/>
      <c r="E7" s="364"/>
      <c r="F7" s="364"/>
      <c r="G7" s="364"/>
      <c r="H7" s="364"/>
      <c r="I7" s="364"/>
      <c r="J7" s="364"/>
      <c r="K7" s="364"/>
      <c r="L7" s="360"/>
      <c r="M7" s="360"/>
      <c r="N7" s="360"/>
      <c r="O7" s="360"/>
      <c r="P7" s="360"/>
      <c r="Q7" s="360"/>
      <c r="R7" s="360"/>
    </row>
    <row r="8" spans="1:48" ht="15.75" customHeight="1" x14ac:dyDescent="0.2">
      <c r="A8" s="360"/>
      <c r="B8" s="360"/>
      <c r="C8" s="360"/>
      <c r="D8" s="360"/>
      <c r="E8" s="364"/>
      <c r="F8" s="364"/>
      <c r="G8" s="364"/>
      <c r="H8" s="364"/>
      <c r="I8" s="364"/>
      <c r="J8" s="364"/>
      <c r="K8" s="364"/>
      <c r="L8" s="360"/>
      <c r="M8" s="360"/>
      <c r="N8" s="360"/>
      <c r="O8" s="360"/>
      <c r="P8" s="360"/>
      <c r="Q8" s="360"/>
      <c r="R8" s="360"/>
    </row>
    <row r="9" spans="1:48" ht="15.75" customHeight="1" x14ac:dyDescent="0.2">
      <c r="A9" s="360"/>
      <c r="B9" s="360"/>
      <c r="C9" s="360"/>
      <c r="D9" s="360"/>
      <c r="E9" s="364"/>
      <c r="F9" s="364"/>
      <c r="G9" s="364"/>
      <c r="H9" s="364"/>
      <c r="I9" s="364"/>
      <c r="J9" s="364"/>
      <c r="K9" s="364"/>
      <c r="L9" s="360"/>
      <c r="M9" s="360"/>
      <c r="N9" s="360"/>
      <c r="O9" s="360"/>
      <c r="P9" s="360"/>
      <c r="Q9" s="360"/>
      <c r="R9" s="360"/>
    </row>
    <row r="10" spans="1:48" ht="15.75" customHeight="1" x14ac:dyDescent="0.2">
      <c r="A10" s="360"/>
      <c r="B10" s="360"/>
      <c r="C10" s="360"/>
      <c r="D10" s="360"/>
      <c r="E10" s="364"/>
      <c r="F10" s="364"/>
      <c r="G10" s="364"/>
      <c r="H10" s="364"/>
      <c r="I10" s="364"/>
      <c r="J10" s="364"/>
      <c r="K10" s="364"/>
      <c r="L10" s="360"/>
      <c r="M10" s="360"/>
      <c r="N10" s="360"/>
      <c r="O10" s="360"/>
      <c r="P10" s="360"/>
      <c r="Q10" s="360"/>
      <c r="R10" s="360"/>
    </row>
    <row r="11" spans="1:48" ht="15.75" customHeight="1" x14ac:dyDescent="0.2">
      <c r="A11" s="360"/>
      <c r="B11" s="360"/>
      <c r="C11" s="360"/>
      <c r="D11" s="360"/>
      <c r="E11" s="364"/>
      <c r="F11" s="364"/>
      <c r="G11" s="364"/>
      <c r="H11" s="364"/>
      <c r="I11" s="364"/>
      <c r="J11" s="364"/>
      <c r="K11" s="364"/>
      <c r="L11" s="360"/>
      <c r="M11" s="360"/>
      <c r="N11" s="360"/>
      <c r="O11" s="360"/>
      <c r="P11" s="360"/>
      <c r="Q11" s="360"/>
      <c r="R11" s="360"/>
    </row>
    <row r="12" spans="1:48" ht="15.75" customHeight="1" x14ac:dyDescent="0.2">
      <c r="A12" s="360"/>
      <c r="B12" s="360"/>
      <c r="C12" s="360"/>
      <c r="D12" s="360"/>
      <c r="E12" s="364"/>
      <c r="F12" s="364"/>
      <c r="G12" s="364"/>
      <c r="H12" s="364"/>
      <c r="I12" s="364"/>
      <c r="J12" s="364"/>
      <c r="K12" s="364"/>
      <c r="L12" s="360"/>
      <c r="M12" s="360"/>
      <c r="N12" s="360"/>
      <c r="O12" s="360"/>
      <c r="P12" s="360"/>
      <c r="Q12" s="360"/>
      <c r="R12" s="360"/>
    </row>
    <row r="13" spans="1:48" ht="15.75" customHeight="1" x14ac:dyDescent="0.2">
      <c r="A13" s="360"/>
      <c r="B13" s="360"/>
      <c r="C13" s="360"/>
      <c r="D13" s="360"/>
      <c r="E13" s="364"/>
      <c r="F13" s="364"/>
      <c r="G13" s="364"/>
      <c r="H13" s="364"/>
      <c r="I13" s="364"/>
      <c r="J13" s="364"/>
      <c r="K13" s="364"/>
      <c r="L13" s="360"/>
      <c r="M13" s="360"/>
      <c r="N13" s="360"/>
      <c r="O13" s="360"/>
      <c r="P13" s="360"/>
      <c r="Q13" s="360"/>
      <c r="R13" s="360"/>
    </row>
    <row r="14" spans="1:48" ht="15.75" customHeight="1" x14ac:dyDescent="0.2">
      <c r="A14" s="360"/>
      <c r="B14" s="360"/>
      <c r="C14" s="360"/>
      <c r="D14" s="360"/>
      <c r="E14" s="364"/>
      <c r="F14" s="364"/>
      <c r="G14" s="364"/>
      <c r="H14" s="364"/>
      <c r="I14" s="364"/>
      <c r="J14" s="364"/>
      <c r="K14" s="364"/>
      <c r="L14" s="360"/>
      <c r="M14" s="360"/>
      <c r="N14" s="360"/>
      <c r="O14" s="360"/>
      <c r="P14" s="360"/>
      <c r="Q14" s="360"/>
      <c r="R14" s="360"/>
    </row>
    <row r="15" spans="1:48" ht="15.75" customHeight="1" x14ac:dyDescent="0.2">
      <c r="A15" s="360"/>
      <c r="B15" s="360"/>
      <c r="C15" s="360"/>
      <c r="D15" s="360"/>
      <c r="E15" s="364"/>
      <c r="F15" s="364"/>
      <c r="G15" s="364"/>
      <c r="H15" s="364"/>
      <c r="I15" s="364"/>
      <c r="J15" s="364"/>
      <c r="K15" s="364"/>
      <c r="L15" s="360"/>
      <c r="M15" s="360"/>
      <c r="N15" s="360"/>
      <c r="O15" s="360"/>
      <c r="P15" s="360"/>
      <c r="Q15" s="360"/>
      <c r="R15" s="360"/>
    </row>
    <row r="16" spans="1:48" ht="15.75" customHeight="1" x14ac:dyDescent="0.2">
      <c r="A16" s="360"/>
      <c r="B16" s="360"/>
      <c r="C16" s="360"/>
      <c r="D16" s="360"/>
      <c r="E16" s="364"/>
      <c r="F16" s="364"/>
      <c r="G16" s="364"/>
      <c r="H16" s="364"/>
      <c r="I16" s="364"/>
      <c r="J16" s="364"/>
      <c r="K16" s="364"/>
      <c r="L16" s="360"/>
      <c r="M16" s="360"/>
      <c r="N16" s="360"/>
      <c r="O16" s="360"/>
      <c r="P16" s="360"/>
      <c r="Q16" s="360"/>
      <c r="R16" s="360"/>
    </row>
    <row r="17" spans="1:18" ht="15.75" customHeight="1" x14ac:dyDescent="0.2">
      <c r="A17" s="360"/>
      <c r="B17" s="360"/>
      <c r="C17" s="360"/>
      <c r="D17" s="360"/>
      <c r="E17" s="364"/>
      <c r="F17" s="364"/>
      <c r="G17" s="364"/>
      <c r="H17" s="364"/>
      <c r="I17" s="364"/>
      <c r="J17" s="364"/>
      <c r="K17" s="364"/>
      <c r="L17" s="360"/>
      <c r="M17" s="360"/>
      <c r="N17" s="360"/>
      <c r="O17" s="360"/>
      <c r="P17" s="360"/>
      <c r="Q17" s="360"/>
      <c r="R17" s="360"/>
    </row>
    <row r="18" spans="1:18" ht="15.75" customHeight="1" x14ac:dyDescent="0.2">
      <c r="A18" s="360"/>
      <c r="B18" s="360"/>
      <c r="C18" s="360"/>
      <c r="D18" s="360"/>
      <c r="E18" s="364"/>
      <c r="F18" s="364"/>
      <c r="G18" s="364"/>
      <c r="H18" s="364"/>
      <c r="I18" s="364"/>
      <c r="J18" s="364"/>
      <c r="K18" s="364"/>
      <c r="L18" s="360"/>
      <c r="M18" s="360"/>
      <c r="N18" s="360"/>
      <c r="O18" s="360"/>
      <c r="P18" s="360"/>
      <c r="Q18" s="360"/>
      <c r="R18" s="360"/>
    </row>
    <row r="19" spans="1:18" ht="15.75" customHeight="1" x14ac:dyDescent="0.2">
      <c r="A19" s="360"/>
      <c r="B19" s="360"/>
      <c r="C19" s="360"/>
      <c r="D19" s="360"/>
      <c r="E19" s="364"/>
      <c r="F19" s="364"/>
      <c r="G19" s="364"/>
      <c r="H19" s="364"/>
      <c r="I19" s="364"/>
      <c r="J19" s="364"/>
      <c r="K19" s="364"/>
      <c r="L19" s="360"/>
      <c r="M19" s="360"/>
      <c r="N19" s="360"/>
      <c r="O19" s="360"/>
      <c r="P19" s="360"/>
      <c r="Q19" s="360"/>
      <c r="R19" s="360"/>
    </row>
    <row r="20" spans="1:18" ht="15.75" customHeight="1" x14ac:dyDescent="0.2">
      <c r="A20" s="360"/>
      <c r="B20" s="360"/>
      <c r="C20" s="360"/>
      <c r="D20" s="360"/>
      <c r="E20" s="364"/>
      <c r="F20" s="364"/>
      <c r="G20" s="364"/>
      <c r="H20" s="364"/>
      <c r="I20" s="364"/>
      <c r="J20" s="364"/>
      <c r="K20" s="364"/>
      <c r="L20" s="360"/>
      <c r="M20" s="360"/>
      <c r="N20" s="360"/>
      <c r="O20" s="360"/>
      <c r="P20" s="360"/>
      <c r="Q20" s="360"/>
      <c r="R20" s="360"/>
    </row>
    <row r="21" spans="1:18" ht="15.75" customHeight="1" x14ac:dyDescent="0.2">
      <c r="A21" s="360"/>
      <c r="B21" s="360"/>
      <c r="C21" s="360"/>
      <c r="D21" s="360"/>
      <c r="E21" s="364"/>
      <c r="F21" s="364"/>
      <c r="G21" s="364"/>
      <c r="H21" s="364"/>
      <c r="I21" s="364"/>
      <c r="J21" s="364"/>
      <c r="K21" s="364"/>
      <c r="L21" s="360"/>
      <c r="M21" s="360"/>
      <c r="N21" s="360"/>
      <c r="O21" s="360"/>
      <c r="P21" s="360"/>
      <c r="Q21" s="360"/>
      <c r="R21" s="360"/>
    </row>
    <row r="22" spans="1:18" ht="15.75" customHeight="1" x14ac:dyDescent="0.2">
      <c r="A22" s="360"/>
      <c r="B22" s="360"/>
      <c r="C22" s="360"/>
      <c r="D22" s="360"/>
      <c r="E22" s="364"/>
      <c r="F22" s="364"/>
      <c r="G22" s="364"/>
      <c r="H22" s="364"/>
      <c r="I22" s="364"/>
      <c r="J22" s="364"/>
      <c r="K22" s="364"/>
      <c r="L22" s="360"/>
      <c r="M22" s="360"/>
      <c r="N22" s="360"/>
      <c r="O22" s="360"/>
      <c r="P22" s="360"/>
      <c r="Q22" s="360"/>
      <c r="R22" s="360"/>
    </row>
    <row r="23" spans="1:18" ht="15.75" customHeight="1" x14ac:dyDescent="0.2">
      <c r="A23" s="360"/>
      <c r="B23" s="360"/>
      <c r="C23" s="360"/>
      <c r="D23" s="360"/>
      <c r="E23" s="364"/>
      <c r="F23" s="364"/>
      <c r="G23" s="364"/>
      <c r="H23" s="364"/>
      <c r="I23" s="364"/>
      <c r="J23" s="364"/>
      <c r="K23" s="364"/>
      <c r="L23" s="360"/>
      <c r="M23" s="360"/>
      <c r="N23" s="360"/>
      <c r="O23" s="360"/>
      <c r="P23" s="360"/>
      <c r="Q23" s="360"/>
      <c r="R23" s="360"/>
    </row>
    <row r="24" spans="1:18" ht="15.75" customHeight="1" x14ac:dyDescent="0.2">
      <c r="A24" s="360"/>
      <c r="B24" s="360"/>
      <c r="C24" s="360"/>
      <c r="D24" s="360"/>
      <c r="E24" s="364"/>
      <c r="F24" s="364"/>
      <c r="G24" s="364"/>
      <c r="H24" s="364"/>
      <c r="I24" s="364"/>
      <c r="J24" s="364"/>
      <c r="K24" s="364"/>
      <c r="L24" s="360"/>
      <c r="M24" s="360"/>
      <c r="N24" s="360"/>
      <c r="O24" s="360"/>
      <c r="P24" s="360"/>
      <c r="Q24" s="360"/>
      <c r="R24" s="360"/>
    </row>
    <row r="25" spans="1:18" ht="15.75" customHeight="1" x14ac:dyDescent="0.2">
      <c r="A25" s="360"/>
      <c r="B25" s="360"/>
      <c r="C25" s="360"/>
      <c r="D25" s="360"/>
      <c r="E25" s="364"/>
      <c r="F25" s="364"/>
      <c r="G25" s="364"/>
      <c r="H25" s="364"/>
      <c r="I25" s="364"/>
      <c r="J25" s="364"/>
      <c r="K25" s="364"/>
      <c r="L25" s="360"/>
      <c r="M25" s="360"/>
      <c r="N25" s="360"/>
      <c r="O25" s="360"/>
      <c r="P25" s="360"/>
      <c r="Q25" s="360"/>
      <c r="R25" s="360"/>
    </row>
    <row r="26" spans="1:18" ht="15.75" customHeight="1" x14ac:dyDescent="0.2">
      <c r="A26" s="360"/>
      <c r="B26" s="360"/>
      <c r="C26" s="360"/>
      <c r="D26" s="360"/>
      <c r="E26" s="364"/>
      <c r="F26" s="364"/>
      <c r="G26" s="364"/>
      <c r="H26" s="364"/>
      <c r="I26" s="364"/>
      <c r="J26" s="364"/>
      <c r="K26" s="364"/>
      <c r="L26" s="360"/>
      <c r="M26" s="360"/>
      <c r="N26" s="360"/>
      <c r="O26" s="360"/>
      <c r="P26" s="360"/>
      <c r="Q26" s="360"/>
      <c r="R26" s="360"/>
    </row>
    <row r="27" spans="1:18" ht="15.75" customHeight="1" x14ac:dyDescent="0.2">
      <c r="A27" s="360"/>
      <c r="B27" s="360"/>
      <c r="C27" s="360"/>
      <c r="D27" s="360"/>
      <c r="E27" s="364"/>
      <c r="F27" s="364"/>
      <c r="G27" s="364"/>
      <c r="H27" s="364"/>
      <c r="I27" s="364"/>
      <c r="J27" s="364"/>
      <c r="K27" s="364"/>
      <c r="L27" s="360"/>
      <c r="M27" s="360"/>
      <c r="N27" s="360"/>
      <c r="O27" s="360"/>
      <c r="P27" s="360"/>
      <c r="Q27" s="360"/>
      <c r="R27" s="360"/>
    </row>
    <row r="28" spans="1:18" ht="15.75" customHeight="1" x14ac:dyDescent="0.2">
      <c r="A28" s="360"/>
      <c r="B28" s="360"/>
      <c r="C28" s="360"/>
      <c r="D28" s="360"/>
      <c r="E28" s="364"/>
      <c r="F28" s="364"/>
      <c r="G28" s="364"/>
      <c r="H28" s="364"/>
      <c r="I28" s="364"/>
      <c r="J28" s="364"/>
      <c r="K28" s="364"/>
      <c r="L28" s="360"/>
      <c r="M28" s="360"/>
      <c r="N28" s="360"/>
      <c r="O28" s="360"/>
      <c r="P28" s="360"/>
      <c r="Q28" s="360"/>
      <c r="R28" s="360"/>
    </row>
    <row r="29" spans="1:18" ht="15.75" customHeight="1" x14ac:dyDescent="0.2">
      <c r="A29" s="360"/>
      <c r="B29" s="360"/>
      <c r="C29" s="360"/>
      <c r="D29" s="360"/>
      <c r="E29" s="364"/>
      <c r="F29" s="364"/>
      <c r="G29" s="364"/>
      <c r="H29" s="364"/>
      <c r="I29" s="364"/>
      <c r="J29" s="364"/>
      <c r="K29" s="364"/>
      <c r="L29" s="360"/>
      <c r="M29" s="360"/>
      <c r="N29" s="360"/>
      <c r="O29" s="360"/>
      <c r="P29" s="360"/>
      <c r="Q29" s="360"/>
      <c r="R29" s="360"/>
    </row>
    <row r="30" spans="1:18" ht="15.75" customHeight="1" x14ac:dyDescent="0.2">
      <c r="A30" s="360"/>
      <c r="B30" s="360"/>
      <c r="C30" s="360"/>
      <c r="D30" s="360"/>
      <c r="E30" s="364"/>
      <c r="F30" s="364"/>
      <c r="G30" s="364"/>
      <c r="H30" s="364"/>
      <c r="I30" s="364"/>
      <c r="J30" s="364"/>
      <c r="K30" s="364"/>
      <c r="L30" s="360"/>
      <c r="M30" s="360"/>
      <c r="N30" s="360"/>
      <c r="O30" s="360"/>
      <c r="P30" s="360"/>
      <c r="Q30" s="360"/>
      <c r="R30" s="360"/>
    </row>
    <row r="31" spans="1:18" ht="15.75" customHeight="1" x14ac:dyDescent="0.2">
      <c r="A31" s="360"/>
      <c r="B31" s="360"/>
      <c r="C31" s="360"/>
      <c r="D31" s="360"/>
      <c r="E31" s="364"/>
      <c r="F31" s="364"/>
      <c r="G31" s="364"/>
      <c r="H31" s="364"/>
      <c r="I31" s="364"/>
      <c r="J31" s="364"/>
      <c r="K31" s="364"/>
      <c r="L31" s="360"/>
      <c r="M31" s="360"/>
      <c r="N31" s="360"/>
      <c r="O31" s="360"/>
      <c r="P31" s="360"/>
      <c r="Q31" s="360"/>
      <c r="R31" s="360"/>
    </row>
    <row r="32" spans="1:18" ht="15.75" customHeight="1" x14ac:dyDescent="0.2">
      <c r="A32" s="360"/>
      <c r="B32" s="360"/>
      <c r="C32" s="360"/>
      <c r="D32" s="360"/>
      <c r="E32" s="364"/>
      <c r="F32" s="364"/>
      <c r="G32" s="364"/>
      <c r="H32" s="364"/>
      <c r="I32" s="364"/>
      <c r="J32" s="364"/>
      <c r="K32" s="364"/>
      <c r="L32" s="360"/>
      <c r="M32" s="360"/>
      <c r="N32" s="360"/>
      <c r="O32" s="360"/>
      <c r="P32" s="360"/>
      <c r="Q32" s="360"/>
      <c r="R32" s="360"/>
    </row>
    <row r="33" spans="1:38" ht="15.75" customHeight="1" x14ac:dyDescent="0.2">
      <c r="A33" s="360"/>
      <c r="B33" s="360"/>
      <c r="C33" s="360"/>
      <c r="D33" s="360"/>
      <c r="E33" s="364"/>
      <c r="F33" s="364"/>
      <c r="G33" s="364"/>
      <c r="H33" s="364"/>
      <c r="I33" s="364"/>
      <c r="J33" s="364"/>
      <c r="K33" s="364"/>
      <c r="L33" s="360"/>
      <c r="M33" s="360"/>
      <c r="N33" s="360"/>
      <c r="O33" s="360"/>
      <c r="P33" s="360"/>
      <c r="Q33" s="360"/>
      <c r="R33" s="360"/>
    </row>
    <row r="34" spans="1:38" ht="15.75" customHeight="1" x14ac:dyDescent="0.2">
      <c r="A34" s="360"/>
      <c r="B34" s="360"/>
      <c r="C34" s="360"/>
      <c r="D34" s="360"/>
      <c r="E34" s="364"/>
      <c r="F34" s="364"/>
      <c r="G34" s="364"/>
      <c r="H34" s="364"/>
      <c r="I34" s="364"/>
      <c r="J34" s="364"/>
      <c r="K34" s="364"/>
      <c r="L34" s="360"/>
      <c r="M34" s="360"/>
      <c r="N34" s="360"/>
      <c r="O34" s="360"/>
      <c r="P34" s="360"/>
      <c r="Q34" s="360"/>
      <c r="R34" s="360"/>
    </row>
    <row r="35" spans="1:38" ht="15.75" customHeight="1" x14ac:dyDescent="0.2">
      <c r="A35" s="360"/>
      <c r="B35" s="360"/>
      <c r="C35" s="360"/>
      <c r="D35" s="360"/>
      <c r="E35" s="364"/>
      <c r="F35" s="364"/>
      <c r="G35" s="364"/>
      <c r="H35" s="364"/>
      <c r="I35" s="364"/>
      <c r="J35" s="364"/>
      <c r="K35" s="364"/>
      <c r="L35" s="360"/>
      <c r="M35" s="360"/>
      <c r="N35" s="360"/>
      <c r="O35" s="360"/>
      <c r="P35" s="360"/>
      <c r="Q35" s="360"/>
      <c r="R35" s="360"/>
    </row>
    <row r="36" spans="1:38" ht="15.75" customHeight="1" x14ac:dyDescent="0.2">
      <c r="A36" s="360"/>
      <c r="B36" s="360"/>
      <c r="C36" s="360"/>
      <c r="D36" s="360"/>
      <c r="E36" s="364"/>
      <c r="F36" s="364"/>
      <c r="G36" s="364"/>
      <c r="H36" s="364"/>
      <c r="I36" s="364"/>
      <c r="J36" s="364"/>
      <c r="K36" s="364"/>
      <c r="L36" s="360"/>
      <c r="M36" s="360"/>
      <c r="N36" s="360"/>
      <c r="O36" s="360"/>
      <c r="P36" s="360"/>
      <c r="Q36" s="360"/>
      <c r="R36" s="360"/>
    </row>
    <row r="37" spans="1:38" ht="15.75" customHeight="1" x14ac:dyDescent="0.2">
      <c r="A37" s="360"/>
      <c r="B37" s="360"/>
      <c r="C37" s="360"/>
      <c r="D37" s="360"/>
      <c r="E37" s="364"/>
      <c r="F37" s="364"/>
      <c r="G37" s="364"/>
      <c r="H37" s="364"/>
      <c r="I37" s="364"/>
      <c r="J37" s="364"/>
      <c r="K37" s="364"/>
      <c r="L37" s="360"/>
      <c r="M37" s="360"/>
      <c r="N37" s="360"/>
      <c r="O37" s="360"/>
      <c r="P37" s="360"/>
      <c r="Q37" s="360"/>
      <c r="R37" s="360"/>
    </row>
    <row r="38" spans="1:38" ht="15.75" customHeight="1" x14ac:dyDescent="0.2">
      <c r="A38" s="360"/>
      <c r="B38" s="360"/>
      <c r="C38" s="360"/>
      <c r="D38" s="360"/>
      <c r="E38" s="364"/>
      <c r="F38" s="364"/>
      <c r="G38" s="364"/>
      <c r="H38" s="364"/>
      <c r="I38" s="364"/>
      <c r="J38" s="364"/>
      <c r="K38" s="364"/>
      <c r="L38" s="360"/>
      <c r="M38" s="360"/>
      <c r="N38" s="360"/>
      <c r="O38" s="360"/>
      <c r="P38" s="360"/>
      <c r="Q38" s="360"/>
      <c r="R38" s="360"/>
    </row>
    <row r="39" spans="1:38" ht="14.25" customHeight="1" x14ac:dyDescent="0.2">
      <c r="A39" s="360"/>
      <c r="B39" s="360"/>
      <c r="C39" s="360"/>
      <c r="D39" s="360"/>
      <c r="E39" s="364"/>
      <c r="F39" s="364"/>
      <c r="G39" s="364"/>
      <c r="H39" s="364"/>
      <c r="I39" s="364"/>
      <c r="J39" s="364"/>
      <c r="K39" s="364"/>
      <c r="L39" s="360"/>
      <c r="M39" s="360"/>
      <c r="N39" s="360"/>
      <c r="O39" s="360"/>
      <c r="P39" s="360"/>
      <c r="Q39" s="360"/>
      <c r="R39" s="360"/>
    </row>
    <row r="40" spans="1:38" ht="20.25" customHeight="1" x14ac:dyDescent="0.2">
      <c r="A40" s="360"/>
      <c r="B40" s="360"/>
      <c r="C40" s="360"/>
      <c r="D40" s="360"/>
      <c r="E40" s="364"/>
      <c r="F40" s="364"/>
      <c r="G40" s="364"/>
      <c r="H40" s="364"/>
      <c r="I40" s="364"/>
      <c r="J40" s="364"/>
      <c r="K40" s="364"/>
      <c r="L40" s="360"/>
      <c r="M40" s="360"/>
      <c r="N40" s="360"/>
      <c r="O40" s="360"/>
      <c r="P40" s="360"/>
      <c r="Q40" s="360"/>
      <c r="R40" s="360"/>
    </row>
    <row r="41" spans="1:38" ht="15.75" customHeight="1" x14ac:dyDescent="0.2">
      <c r="A41" s="360"/>
      <c r="B41" s="360"/>
      <c r="C41" s="360"/>
      <c r="D41" s="360"/>
      <c r="E41" s="364"/>
      <c r="F41" s="360"/>
      <c r="G41" s="360"/>
      <c r="H41" s="360"/>
      <c r="I41" s="360"/>
      <c r="J41" s="360"/>
      <c r="K41" s="360"/>
      <c r="L41" s="360"/>
      <c r="M41" s="360"/>
      <c r="N41" s="360"/>
      <c r="O41" s="360"/>
      <c r="P41" s="360"/>
      <c r="Q41" s="360"/>
      <c r="R41" s="360"/>
    </row>
    <row r="42" spans="1:38" ht="12.75" customHeight="1" x14ac:dyDescent="0.2">
      <c r="A42" s="360"/>
      <c r="B42" s="360"/>
      <c r="C42" s="360"/>
      <c r="D42" s="360"/>
      <c r="E42" s="364"/>
      <c r="F42" s="360"/>
      <c r="G42" s="360"/>
      <c r="H42" s="360"/>
      <c r="I42" s="360"/>
      <c r="J42" s="360"/>
      <c r="K42" s="360"/>
      <c r="L42" s="360"/>
      <c r="M42" s="360"/>
      <c r="N42" s="365"/>
      <c r="O42" s="360"/>
      <c r="P42" s="360"/>
      <c r="Q42" s="360"/>
      <c r="R42" s="360"/>
    </row>
    <row r="43" spans="1:38" ht="12.75" customHeight="1" x14ac:dyDescent="0.2">
      <c r="A43" s="360"/>
      <c r="B43" s="360"/>
      <c r="C43" s="360"/>
      <c r="D43" s="360"/>
      <c r="E43" s="364"/>
      <c r="F43" s="360"/>
      <c r="G43" s="360"/>
      <c r="H43" s="360"/>
      <c r="I43" s="360"/>
      <c r="J43" s="360"/>
      <c r="K43" s="360"/>
      <c r="L43" s="360"/>
      <c r="M43" s="360"/>
      <c r="N43" s="366"/>
      <c r="O43" s="360"/>
      <c r="P43" s="360"/>
      <c r="Q43" s="360"/>
      <c r="R43" s="360"/>
    </row>
    <row r="44" spans="1:38" ht="12.75" customHeight="1" x14ac:dyDescent="0.2">
      <c r="A44" s="360"/>
      <c r="B44" s="360"/>
      <c r="C44" s="360"/>
      <c r="D44" s="360"/>
      <c r="E44" s="364"/>
      <c r="F44" s="364"/>
      <c r="G44" s="360"/>
      <c r="H44" s="360"/>
      <c r="I44" s="360"/>
      <c r="J44" s="360"/>
      <c r="K44" s="360"/>
      <c r="L44" s="360"/>
      <c r="M44" s="360"/>
      <c r="N44" s="360"/>
      <c r="O44" s="360"/>
      <c r="P44" s="360"/>
      <c r="Q44" s="360"/>
      <c r="R44" s="360"/>
    </row>
    <row r="45" spans="1:38" ht="12.75" customHeight="1" x14ac:dyDescent="0.2">
      <c r="A45" s="360"/>
      <c r="B45" s="360"/>
      <c r="C45" s="360"/>
      <c r="D45" s="360"/>
      <c r="E45" s="360"/>
      <c r="F45" s="360"/>
      <c r="G45" s="360"/>
      <c r="H45" s="360"/>
      <c r="I45" s="360"/>
      <c r="J45" s="360"/>
      <c r="K45" s="360"/>
      <c r="L45" s="360"/>
      <c r="M45" s="360"/>
      <c r="N45" s="360"/>
      <c r="O45" s="360"/>
      <c r="P45" s="360"/>
      <c r="Q45" s="360"/>
      <c r="R45" s="360"/>
    </row>
    <row r="46" spans="1:38" ht="12.75" customHeight="1" x14ac:dyDescent="0.2">
      <c r="A46" s="360"/>
      <c r="B46" s="360"/>
      <c r="C46" s="360"/>
      <c r="D46" s="360"/>
      <c r="E46" s="360"/>
      <c r="F46" s="360"/>
      <c r="G46" s="360"/>
      <c r="H46" s="360"/>
      <c r="I46" s="360"/>
      <c r="J46" s="360"/>
      <c r="K46" s="360"/>
      <c r="L46" s="360"/>
      <c r="M46" s="360"/>
      <c r="N46" s="360"/>
      <c r="O46" s="360"/>
      <c r="P46" s="360"/>
      <c r="Q46" s="360"/>
      <c r="R46" s="360"/>
    </row>
    <row r="47" spans="1:38" ht="12.75" customHeight="1" x14ac:dyDescent="0.2">
      <c r="A47" s="360"/>
      <c r="B47" s="360"/>
      <c r="C47" s="360"/>
      <c r="D47" s="360"/>
      <c r="E47" s="360"/>
      <c r="F47" s="360"/>
      <c r="G47" s="360"/>
      <c r="H47" s="360"/>
      <c r="I47" s="360"/>
      <c r="J47" s="360"/>
      <c r="K47" s="360"/>
      <c r="L47" s="360"/>
      <c r="M47" s="360"/>
      <c r="N47" s="360"/>
      <c r="O47" s="360"/>
      <c r="P47" s="360"/>
      <c r="Q47" s="360"/>
      <c r="R47" s="360"/>
      <c r="S47" s="367"/>
      <c r="T47" s="367"/>
      <c r="U47" s="367"/>
      <c r="V47" s="367"/>
      <c r="W47" s="367"/>
      <c r="X47" s="367"/>
      <c r="Y47" s="367"/>
      <c r="Z47" s="367"/>
      <c r="AA47" s="367"/>
      <c r="AB47" s="367"/>
      <c r="AC47" s="367"/>
      <c r="AD47" s="367"/>
      <c r="AE47" s="367"/>
      <c r="AF47" s="367"/>
      <c r="AG47" s="367"/>
      <c r="AH47" s="367"/>
      <c r="AI47" s="367"/>
    </row>
    <row r="48" spans="1:38" ht="12.75" customHeight="1" x14ac:dyDescent="0.2">
      <c r="A48" s="360"/>
      <c r="B48" s="360"/>
      <c r="C48" s="360"/>
      <c r="D48" s="360"/>
      <c r="E48" s="360"/>
      <c r="F48" s="360"/>
      <c r="G48" s="360"/>
      <c r="H48" s="360"/>
      <c r="I48" s="360"/>
      <c r="J48" s="360"/>
      <c r="K48" s="360"/>
      <c r="L48" s="360"/>
      <c r="M48" s="360"/>
      <c r="N48" s="360"/>
      <c r="O48" s="360"/>
      <c r="P48" s="360"/>
      <c r="Q48" s="360"/>
      <c r="R48" s="360"/>
      <c r="V48" s="367"/>
      <c r="W48" s="367"/>
      <c r="X48" s="367"/>
      <c r="Y48" s="367"/>
      <c r="Z48" s="367"/>
      <c r="AA48" s="367"/>
      <c r="AB48" s="367"/>
      <c r="AC48" s="367"/>
      <c r="AD48" s="367"/>
      <c r="AE48" s="367"/>
      <c r="AF48" s="367"/>
      <c r="AG48" s="367"/>
      <c r="AH48" s="367"/>
      <c r="AI48" s="367"/>
      <c r="AJ48" s="367"/>
      <c r="AK48" s="367"/>
      <c r="AL48" s="367"/>
    </row>
    <row r="49" spans="1:38" ht="12.75" customHeight="1" x14ac:dyDescent="0.2">
      <c r="A49" s="360"/>
      <c r="B49" s="360"/>
      <c r="C49" s="360"/>
      <c r="D49" s="360"/>
      <c r="E49" s="360"/>
      <c r="F49" s="360"/>
      <c r="G49" s="360"/>
      <c r="H49" s="360"/>
      <c r="I49" s="360"/>
      <c r="J49" s="360"/>
      <c r="K49" s="360"/>
      <c r="L49" s="360"/>
      <c r="M49" s="360"/>
      <c r="N49" s="360"/>
      <c r="O49" s="360"/>
      <c r="P49" s="360"/>
      <c r="Q49" s="360"/>
      <c r="R49" s="360"/>
      <c r="V49" s="367"/>
      <c r="W49" s="367"/>
      <c r="X49" s="367"/>
      <c r="Y49" s="367"/>
      <c r="Z49" s="367"/>
      <c r="AA49" s="367"/>
      <c r="AB49" s="367"/>
      <c r="AC49" s="367"/>
      <c r="AD49" s="367"/>
      <c r="AE49" s="367"/>
      <c r="AF49" s="367"/>
      <c r="AG49" s="367"/>
      <c r="AH49" s="367"/>
      <c r="AI49" s="367"/>
      <c r="AJ49" s="367"/>
      <c r="AK49" s="367"/>
      <c r="AL49" s="367"/>
    </row>
    <row r="50" spans="1:38" ht="12.75" customHeight="1" x14ac:dyDescent="0.2">
      <c r="A50" s="360"/>
      <c r="B50" s="360"/>
      <c r="C50" s="360"/>
      <c r="D50" s="360"/>
      <c r="E50" s="360"/>
      <c r="F50" s="360"/>
      <c r="G50" s="360"/>
      <c r="H50" s="360"/>
      <c r="I50" s="360"/>
      <c r="J50" s="360"/>
      <c r="K50" s="360"/>
      <c r="L50" s="360"/>
      <c r="M50" s="360"/>
      <c r="N50" s="360"/>
      <c r="O50" s="360"/>
      <c r="P50" s="360"/>
      <c r="Q50" s="360"/>
      <c r="R50" s="360"/>
      <c r="V50" s="367"/>
      <c r="W50" s="367"/>
      <c r="X50" s="367"/>
      <c r="Y50" s="367"/>
      <c r="Z50" s="367"/>
      <c r="AA50" s="367"/>
      <c r="AB50" s="367"/>
      <c r="AC50" s="367"/>
      <c r="AD50" s="367"/>
      <c r="AE50" s="367"/>
      <c r="AF50" s="367"/>
      <c r="AG50" s="367"/>
      <c r="AH50" s="367"/>
      <c r="AI50" s="367"/>
      <c r="AJ50" s="367"/>
      <c r="AK50" s="367"/>
      <c r="AL50" s="367"/>
    </row>
    <row r="51" spans="1:38" ht="12.75" customHeight="1" x14ac:dyDescent="0.2">
      <c r="A51" s="360"/>
      <c r="B51" s="360"/>
      <c r="C51" s="360"/>
      <c r="D51" s="360"/>
      <c r="E51" s="360"/>
      <c r="F51" s="360"/>
      <c r="G51" s="360"/>
      <c r="H51" s="360"/>
      <c r="I51" s="360"/>
      <c r="J51" s="514" t="s">
        <v>577</v>
      </c>
      <c r="K51" s="360"/>
      <c r="L51" s="360"/>
      <c r="M51" s="360"/>
      <c r="N51" s="360"/>
      <c r="O51" s="360"/>
      <c r="P51" s="360"/>
      <c r="Q51" s="360"/>
      <c r="R51" s="360"/>
      <c r="V51" s="367"/>
      <c r="W51" s="367"/>
      <c r="X51" s="367"/>
      <c r="Y51" s="367"/>
      <c r="Z51" s="367"/>
      <c r="AA51" s="367"/>
      <c r="AB51" s="367"/>
      <c r="AC51" s="367"/>
      <c r="AD51" s="367"/>
      <c r="AE51" s="367"/>
      <c r="AF51" s="367"/>
      <c r="AG51" s="367"/>
      <c r="AH51" s="367"/>
      <c r="AI51" s="367"/>
      <c r="AJ51" s="367"/>
      <c r="AK51" s="367"/>
      <c r="AL51" s="367"/>
    </row>
    <row r="52" spans="1:38" ht="12.75" customHeight="1" x14ac:dyDescent="0.2">
      <c r="A52" s="360"/>
      <c r="B52" s="360"/>
      <c r="C52" s="360"/>
      <c r="D52" s="360"/>
      <c r="E52" s="360"/>
      <c r="F52" s="360"/>
      <c r="G52" s="360"/>
      <c r="H52" s="360"/>
      <c r="I52" s="360"/>
      <c r="J52" s="514" t="s">
        <v>578</v>
      </c>
      <c r="K52" s="360"/>
      <c r="L52" s="360"/>
      <c r="M52" s="360"/>
      <c r="N52" s="360"/>
      <c r="O52" s="360"/>
      <c r="P52" s="360"/>
      <c r="Q52" s="360"/>
      <c r="R52" s="360"/>
      <c r="V52" s="367"/>
      <c r="W52" s="367"/>
      <c r="X52" s="367"/>
      <c r="Y52" s="367"/>
      <c r="Z52" s="367"/>
      <c r="AA52" s="367"/>
      <c r="AB52" s="367"/>
      <c r="AC52" s="367"/>
      <c r="AD52" s="367"/>
      <c r="AE52" s="367"/>
      <c r="AF52" s="367"/>
      <c r="AG52" s="367"/>
      <c r="AH52" s="367"/>
      <c r="AI52" s="367"/>
      <c r="AJ52" s="367"/>
      <c r="AK52" s="367"/>
      <c r="AL52" s="367"/>
    </row>
    <row r="53" spans="1:38" ht="12.75" customHeight="1" x14ac:dyDescent="0.2">
      <c r="A53" s="360"/>
      <c r="B53" s="360"/>
      <c r="C53" s="360"/>
      <c r="D53" s="360"/>
      <c r="E53" s="360"/>
      <c r="F53" s="360"/>
      <c r="G53" s="360"/>
      <c r="H53" s="360"/>
      <c r="I53" s="360"/>
      <c r="J53" s="360"/>
      <c r="K53" s="360"/>
      <c r="L53" s="360"/>
      <c r="M53" s="360"/>
      <c r="N53" s="360"/>
      <c r="O53" s="360"/>
      <c r="P53" s="360"/>
      <c r="Q53" s="360"/>
      <c r="R53" s="360"/>
      <c r="V53" s="367"/>
      <c r="W53" s="367"/>
      <c r="X53" s="367"/>
      <c r="Y53" s="367"/>
      <c r="Z53" s="367"/>
      <c r="AA53" s="367"/>
      <c r="AB53" s="367"/>
      <c r="AC53" s="367"/>
      <c r="AD53" s="367"/>
      <c r="AE53" s="367"/>
      <c r="AF53" s="367"/>
      <c r="AG53" s="367"/>
      <c r="AH53" s="367"/>
      <c r="AI53" s="367"/>
      <c r="AJ53" s="367"/>
      <c r="AK53" s="367"/>
      <c r="AL53" s="367"/>
    </row>
    <row r="54" spans="1:38" ht="12.75" customHeight="1" x14ac:dyDescent="0.2">
      <c r="A54" s="360"/>
      <c r="B54" s="360"/>
      <c r="C54" s="360"/>
      <c r="D54" s="360"/>
      <c r="E54" s="360"/>
      <c r="F54" s="360"/>
      <c r="G54" s="360"/>
      <c r="H54" s="360"/>
      <c r="I54" s="360"/>
      <c r="J54" s="360"/>
      <c r="K54" s="360"/>
      <c r="L54" s="360"/>
      <c r="M54" s="360"/>
      <c r="N54" s="360"/>
      <c r="O54" s="360"/>
      <c r="P54" s="360"/>
      <c r="Q54" s="360"/>
      <c r="R54" s="360"/>
      <c r="V54" s="367"/>
      <c r="W54" s="367"/>
      <c r="X54" s="367"/>
      <c r="Y54" s="367"/>
      <c r="Z54" s="367"/>
      <c r="AA54" s="367"/>
      <c r="AB54" s="367"/>
      <c r="AC54" s="367"/>
      <c r="AD54" s="367"/>
      <c r="AE54" s="367"/>
      <c r="AF54" s="367"/>
      <c r="AG54" s="367"/>
      <c r="AH54" s="367"/>
      <c r="AI54" s="367"/>
      <c r="AJ54" s="367"/>
      <c r="AK54" s="367"/>
      <c r="AL54" s="367"/>
    </row>
    <row r="55" spans="1:38" ht="12.75" customHeight="1" x14ac:dyDescent="0.2">
      <c r="A55" s="360"/>
      <c r="B55" s="360"/>
      <c r="C55" s="360"/>
      <c r="D55" s="360"/>
      <c r="E55" s="360"/>
      <c r="F55" s="360"/>
      <c r="G55" s="360"/>
      <c r="H55" s="360"/>
      <c r="I55" s="360"/>
      <c r="J55" s="360"/>
      <c r="K55" s="360"/>
      <c r="L55" s="360"/>
      <c r="M55" s="360"/>
      <c r="N55" s="360"/>
      <c r="O55" s="360"/>
      <c r="P55" s="360"/>
      <c r="Q55" s="360"/>
      <c r="R55" s="360"/>
      <c r="V55" s="367"/>
      <c r="W55" s="367"/>
      <c r="X55" s="367"/>
      <c r="Y55" s="367"/>
      <c r="Z55" s="367"/>
      <c r="AA55" s="367"/>
      <c r="AB55" s="367"/>
      <c r="AC55" s="367"/>
      <c r="AD55" s="367"/>
      <c r="AE55" s="367"/>
      <c r="AF55" s="367"/>
      <c r="AG55" s="367"/>
      <c r="AH55" s="367"/>
      <c r="AI55" s="367"/>
      <c r="AJ55" s="367"/>
      <c r="AK55" s="367"/>
      <c r="AL55" s="367"/>
    </row>
    <row r="56" spans="1:38" ht="12.75" customHeight="1" x14ac:dyDescent="0.2">
      <c r="A56" s="360"/>
      <c r="B56" s="360"/>
      <c r="C56" s="360"/>
      <c r="D56" s="360"/>
      <c r="E56" s="360"/>
      <c r="F56" s="360"/>
      <c r="G56" s="360"/>
      <c r="H56" s="360"/>
      <c r="I56" s="360"/>
      <c r="J56" s="360"/>
      <c r="K56" s="360"/>
      <c r="L56" s="360"/>
      <c r="M56" s="360"/>
      <c r="N56" s="360"/>
      <c r="O56" s="360"/>
      <c r="P56" s="360"/>
      <c r="Q56" s="360"/>
      <c r="R56" s="360"/>
      <c r="V56" s="367"/>
      <c r="W56" s="367"/>
      <c r="X56" s="367"/>
      <c r="Y56" s="367"/>
      <c r="Z56" s="367"/>
      <c r="AA56" s="367"/>
      <c r="AB56" s="367"/>
      <c r="AC56" s="367"/>
      <c r="AD56" s="367"/>
      <c r="AE56" s="367"/>
      <c r="AF56" s="367"/>
      <c r="AG56" s="367"/>
      <c r="AH56" s="367"/>
      <c r="AI56" s="367"/>
      <c r="AJ56" s="367"/>
      <c r="AK56" s="367"/>
      <c r="AL56" s="367"/>
    </row>
    <row r="57" spans="1:38" ht="18.75" customHeight="1" x14ac:dyDescent="0.2">
      <c r="A57" s="360"/>
      <c r="B57" s="360"/>
      <c r="C57" s="360"/>
      <c r="D57" s="360"/>
      <c r="E57" s="360"/>
      <c r="F57" s="360"/>
      <c r="G57" s="360"/>
      <c r="H57" s="360"/>
      <c r="I57" s="360"/>
      <c r="J57" s="360"/>
      <c r="K57" s="360"/>
      <c r="L57" s="360"/>
      <c r="M57" s="360"/>
      <c r="N57" s="360"/>
      <c r="O57" s="360"/>
      <c r="P57" s="360"/>
      <c r="Q57" s="360"/>
      <c r="R57" s="360"/>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F3" sqref="F3"/>
    </sheetView>
  </sheetViews>
  <sheetFormatPr baseColWidth="10" defaultRowHeight="12.75" x14ac:dyDescent="0.2"/>
  <cols>
    <col min="1" max="1" width="3.5703125" style="2" customWidth="1"/>
    <col min="2" max="2" width="83.42578125"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358"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182</v>
      </c>
      <c r="C11" s="76"/>
      <c r="D11" s="5"/>
    </row>
    <row r="12" spans="2:5" x14ac:dyDescent="0.2">
      <c r="B12" s="6"/>
      <c r="C12" s="67"/>
    </row>
    <row r="13" spans="2:5" s="8" customFormat="1" x14ac:dyDescent="0.2">
      <c r="B13" s="13" t="s">
        <v>5</v>
      </c>
      <c r="C13" s="59" t="s">
        <v>174</v>
      </c>
    </row>
    <row r="14" spans="2:5" x14ac:dyDescent="0.2">
      <c r="B14" s="3" t="s">
        <v>31</v>
      </c>
      <c r="C14" s="60">
        <f>SUM(C21,C31,C52,C66,C74,C82,C92,C152)</f>
        <v>131510.34999999998</v>
      </c>
    </row>
    <row r="15" spans="2:5" x14ac:dyDescent="0.2">
      <c r="B15" s="3" t="s">
        <v>34</v>
      </c>
      <c r="C15" s="60">
        <f>SUM(C162,C173,C205)</f>
        <v>29472.85</v>
      </c>
    </row>
    <row r="16" spans="2:5" x14ac:dyDescent="0.2">
      <c r="B16" s="10" t="s">
        <v>6</v>
      </c>
      <c r="C16" s="61">
        <f>SUM(C14,C15)</f>
        <v>160983.19999999998</v>
      </c>
    </row>
    <row r="19" spans="2:4" s="3" customFormat="1" x14ac:dyDescent="0.2">
      <c r="B19" s="15" t="s">
        <v>43</v>
      </c>
      <c r="C19" s="73"/>
    </row>
    <row r="20" spans="2:4" s="3" customFormat="1" x14ac:dyDescent="0.2">
      <c r="B20" s="41"/>
      <c r="C20" s="75" t="s">
        <v>174</v>
      </c>
    </row>
    <row r="21" spans="2:4" s="3" customFormat="1" x14ac:dyDescent="0.2">
      <c r="C21" s="61">
        <f>SUM(C23:C26)</f>
        <v>3161.8599999999997</v>
      </c>
    </row>
    <row r="22" spans="2:4" s="3" customFormat="1" x14ac:dyDescent="0.2">
      <c r="C22" s="60"/>
      <c r="D22" s="54"/>
    </row>
    <row r="23" spans="2:4" s="3" customFormat="1" x14ac:dyDescent="0.2">
      <c r="B23" s="3" t="s">
        <v>544</v>
      </c>
      <c r="C23" s="298">
        <v>1299</v>
      </c>
      <c r="D23" s="54"/>
    </row>
    <row r="24" spans="2:4" s="3" customFormat="1" x14ac:dyDescent="0.2">
      <c r="B24" s="3" t="s">
        <v>37</v>
      </c>
      <c r="C24" s="298">
        <v>1657.86</v>
      </c>
      <c r="D24" s="54"/>
    </row>
    <row r="25" spans="2:4" s="3" customFormat="1" x14ac:dyDescent="0.2">
      <c r="B25" s="3" t="s">
        <v>38</v>
      </c>
      <c r="C25" s="298">
        <v>0</v>
      </c>
      <c r="D25" s="54"/>
    </row>
    <row r="26" spans="2:4" s="3" customFormat="1" x14ac:dyDescent="0.2">
      <c r="B26" s="3" t="s">
        <v>39</v>
      </c>
      <c r="C26" s="298">
        <v>205</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x14ac:dyDescent="0.2">
      <c r="C30" s="75" t="s">
        <v>174</v>
      </c>
      <c r="D30" s="54"/>
    </row>
    <row r="31" spans="2:4" s="3" customFormat="1" x14ac:dyDescent="0.2">
      <c r="C31" s="61">
        <f>SUM(C33:C47)</f>
        <v>77665.599999999991</v>
      </c>
      <c r="D31" s="54"/>
    </row>
    <row r="32" spans="2:4" s="3" customFormat="1" x14ac:dyDescent="0.2">
      <c r="C32" s="60"/>
      <c r="D32" s="54"/>
    </row>
    <row r="33" spans="2:4" s="3" customFormat="1" x14ac:dyDescent="0.2">
      <c r="B33" s="3" t="s">
        <v>543</v>
      </c>
      <c r="C33" s="298">
        <v>7443</v>
      </c>
      <c r="D33" s="54"/>
    </row>
    <row r="34" spans="2:4" s="3" customFormat="1" x14ac:dyDescent="0.2">
      <c r="B34" s="3" t="s">
        <v>536</v>
      </c>
      <c r="C34" s="298">
        <v>17564</v>
      </c>
      <c r="D34" s="54"/>
    </row>
    <row r="35" spans="2:4" s="3" customFormat="1" x14ac:dyDescent="0.2">
      <c r="B35" s="455" t="s">
        <v>564</v>
      </c>
      <c r="C35" s="298">
        <v>3477</v>
      </c>
      <c r="D35" s="54"/>
    </row>
    <row r="36" spans="2:4" s="3" customFormat="1" x14ac:dyDescent="0.2">
      <c r="B36" s="3" t="s">
        <v>537</v>
      </c>
      <c r="C36" s="298">
        <v>576.96</v>
      </c>
      <c r="D36" s="54"/>
    </row>
    <row r="37" spans="2:4" s="3" customFormat="1" x14ac:dyDescent="0.2">
      <c r="B37" s="3" t="s">
        <v>532</v>
      </c>
      <c r="C37" s="298">
        <v>3872</v>
      </c>
      <c r="D37" s="54"/>
    </row>
    <row r="38" spans="2:4" s="3" customFormat="1" x14ac:dyDescent="0.2">
      <c r="B38" s="455" t="s">
        <v>530</v>
      </c>
      <c r="C38" s="298">
        <v>0</v>
      </c>
      <c r="D38" s="54"/>
    </row>
    <row r="39" spans="2:4" s="3" customFormat="1" x14ac:dyDescent="0.2">
      <c r="B39" s="3" t="s">
        <v>531</v>
      </c>
      <c r="C39" s="298">
        <v>7875.2</v>
      </c>
      <c r="D39" s="54"/>
    </row>
    <row r="40" spans="2:4" s="3" customFormat="1" x14ac:dyDescent="0.2">
      <c r="B40" s="3" t="s">
        <v>533</v>
      </c>
      <c r="C40" s="298">
        <v>750</v>
      </c>
      <c r="D40" s="54"/>
    </row>
    <row r="41" spans="2:4" s="3" customFormat="1" x14ac:dyDescent="0.2">
      <c r="B41" s="3" t="s">
        <v>557</v>
      </c>
      <c r="C41" s="298">
        <v>1647.12</v>
      </c>
      <c r="D41" s="54"/>
    </row>
    <row r="42" spans="2:4" s="3" customFormat="1" x14ac:dyDescent="0.2">
      <c r="B42" s="455" t="s">
        <v>534</v>
      </c>
      <c r="C42" s="298">
        <v>1272</v>
      </c>
      <c r="D42" s="54"/>
    </row>
    <row r="43" spans="2:4" s="3" customFormat="1" x14ac:dyDescent="0.2">
      <c r="B43" s="3" t="s">
        <v>556</v>
      </c>
      <c r="C43" s="298">
        <v>1272</v>
      </c>
      <c r="D43" s="54"/>
    </row>
    <row r="44" spans="2:4" s="3" customFormat="1" x14ac:dyDescent="0.2">
      <c r="B44" s="3" t="s">
        <v>535</v>
      </c>
      <c r="C44" s="298">
        <v>25582.12</v>
      </c>
      <c r="D44" s="54"/>
    </row>
    <row r="45" spans="2:4" s="3" customFormat="1" x14ac:dyDescent="0.2">
      <c r="B45" s="3" t="s">
        <v>40</v>
      </c>
      <c r="C45" s="298">
        <v>634</v>
      </c>
      <c r="D45" s="54"/>
    </row>
    <row r="46" spans="2:4" s="3" customFormat="1" x14ac:dyDescent="0.2">
      <c r="B46" s="3" t="s">
        <v>41</v>
      </c>
      <c r="C46" s="298">
        <v>3700</v>
      </c>
      <c r="D46" s="54"/>
    </row>
    <row r="47" spans="2:4" s="3" customFormat="1" x14ac:dyDescent="0.2">
      <c r="B47" s="3" t="s">
        <v>42</v>
      </c>
      <c r="C47" s="298">
        <v>2000.2</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x14ac:dyDescent="0.2">
      <c r="C51" s="75" t="s">
        <v>174</v>
      </c>
      <c r="D51" s="54"/>
    </row>
    <row r="52" spans="2:4" s="3" customFormat="1" x14ac:dyDescent="0.2">
      <c r="C52" s="61">
        <f>SUM(C54:C60)</f>
        <v>10207.999999999998</v>
      </c>
      <c r="D52" s="54"/>
    </row>
    <row r="53" spans="2:4" s="3" customFormat="1" x14ac:dyDescent="0.2">
      <c r="C53" s="60"/>
      <c r="D53" s="54"/>
    </row>
    <row r="54" spans="2:4" s="3" customFormat="1" ht="15" x14ac:dyDescent="0.25">
      <c r="B54" s="425" t="s">
        <v>538</v>
      </c>
      <c r="C54" s="298">
        <v>14.87</v>
      </c>
      <c r="D54" s="54"/>
    </row>
    <row r="55" spans="2:4" s="3" customFormat="1" x14ac:dyDescent="0.2">
      <c r="B55" s="37" t="s">
        <v>46</v>
      </c>
      <c r="C55" s="298">
        <v>1355</v>
      </c>
      <c r="D55" s="54"/>
    </row>
    <row r="56" spans="2:4" s="3" customFormat="1" ht="12" customHeight="1" x14ac:dyDescent="0.2">
      <c r="B56" s="37" t="s">
        <v>47</v>
      </c>
      <c r="C56" s="298">
        <v>0</v>
      </c>
      <c r="D56" s="54"/>
    </row>
    <row r="57" spans="2:4" s="3" customFormat="1" x14ac:dyDescent="0.2">
      <c r="B57" s="37" t="s">
        <v>48</v>
      </c>
      <c r="C57" s="298">
        <v>6652</v>
      </c>
      <c r="D57" s="54"/>
    </row>
    <row r="58" spans="2:4" s="3" customFormat="1" x14ac:dyDescent="0.2">
      <c r="B58" s="37" t="s">
        <v>49</v>
      </c>
      <c r="C58" s="298">
        <v>500</v>
      </c>
      <c r="D58" s="54"/>
    </row>
    <row r="59" spans="2:4" s="3" customFormat="1" x14ac:dyDescent="0.2">
      <c r="B59" s="37" t="s">
        <v>50</v>
      </c>
      <c r="C59" s="298">
        <v>986.13</v>
      </c>
      <c r="D59" s="54"/>
    </row>
    <row r="60" spans="2:4" s="3" customFormat="1" x14ac:dyDescent="0.2">
      <c r="B60" s="37" t="s">
        <v>540</v>
      </c>
      <c r="C60" s="298">
        <v>700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x14ac:dyDescent="0.2">
      <c r="C65" s="75" t="s">
        <v>174</v>
      </c>
      <c r="D65" s="54"/>
    </row>
    <row r="66" spans="2:4" s="3" customFormat="1" x14ac:dyDescent="0.2">
      <c r="C66" s="61">
        <f>SUM(C68)</f>
        <v>0</v>
      </c>
      <c r="D66" s="54"/>
    </row>
    <row r="67" spans="2:4" s="3" customFormat="1" x14ac:dyDescent="0.2">
      <c r="C67" s="60"/>
      <c r="D67" s="54"/>
    </row>
    <row r="68" spans="2:4" s="3" customFormat="1" x14ac:dyDescent="0.2">
      <c r="B68" s="3" t="s">
        <v>52</v>
      </c>
      <c r="C68" s="299">
        <v>0</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x14ac:dyDescent="0.2">
      <c r="C73" s="75" t="s">
        <v>174</v>
      </c>
      <c r="D73" s="54"/>
    </row>
    <row r="74" spans="2:4" s="3" customFormat="1" x14ac:dyDescent="0.2">
      <c r="C74" s="61">
        <f>SUM(C76)</f>
        <v>0</v>
      </c>
      <c r="D74" s="54"/>
    </row>
    <row r="75" spans="2:4" s="3" customFormat="1" x14ac:dyDescent="0.2">
      <c r="C75" s="60"/>
      <c r="D75" s="54"/>
    </row>
    <row r="76" spans="2:4" s="3" customFormat="1" x14ac:dyDescent="0.2">
      <c r="B76" s="3" t="s">
        <v>53</v>
      </c>
      <c r="C76" s="299">
        <v>0</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x14ac:dyDescent="0.2">
      <c r="C81" s="75" t="s">
        <v>174</v>
      </c>
      <c r="D81" s="54"/>
    </row>
    <row r="82" spans="2:4" s="3" customFormat="1" x14ac:dyDescent="0.2">
      <c r="C82" s="61">
        <f>SUM(C84:C86)</f>
        <v>15083.97</v>
      </c>
      <c r="D82" s="54"/>
    </row>
    <row r="83" spans="2:4" s="3" customFormat="1" x14ac:dyDescent="0.2">
      <c r="C83" s="60"/>
      <c r="D83" s="54"/>
    </row>
    <row r="84" spans="2:4" s="3" customFormat="1" x14ac:dyDescent="0.2">
      <c r="B84" s="37" t="s">
        <v>54</v>
      </c>
      <c r="C84" s="298">
        <v>317.17</v>
      </c>
      <c r="D84" s="54"/>
    </row>
    <row r="85" spans="2:4" s="3" customFormat="1" x14ac:dyDescent="0.2">
      <c r="B85" s="37" t="s">
        <v>55</v>
      </c>
      <c r="C85" s="298">
        <v>0</v>
      </c>
      <c r="D85" s="54"/>
    </row>
    <row r="86" spans="2:4" s="3" customFormat="1" x14ac:dyDescent="0.2">
      <c r="B86" s="468" t="s">
        <v>56</v>
      </c>
      <c r="C86" s="492">
        <v>14766.8</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x14ac:dyDescent="0.2">
      <c r="C91" s="75" t="s">
        <v>174</v>
      </c>
      <c r="D91" s="54"/>
    </row>
    <row r="92" spans="2:4" s="3" customFormat="1" x14ac:dyDescent="0.2">
      <c r="C92" s="61">
        <f>SUM(C94:C146)</f>
        <v>25390.92</v>
      </c>
      <c r="D92" s="54"/>
    </row>
    <row r="93" spans="2:4" s="3" customFormat="1" x14ac:dyDescent="0.2">
      <c r="C93" s="60"/>
      <c r="D93" s="54"/>
    </row>
    <row r="94" spans="2:4" s="3" customFormat="1" x14ac:dyDescent="0.2">
      <c r="B94" s="37" t="s">
        <v>57</v>
      </c>
      <c r="C94" s="298">
        <v>5800</v>
      </c>
      <c r="D94" s="54"/>
    </row>
    <row r="95" spans="2:4" s="3" customFormat="1" x14ac:dyDescent="0.2">
      <c r="B95" s="37" t="s">
        <v>58</v>
      </c>
      <c r="C95" s="298">
        <v>280</v>
      </c>
      <c r="D95" s="54"/>
    </row>
    <row r="96" spans="2:4" s="3" customFormat="1" x14ac:dyDescent="0.2">
      <c r="B96" s="37" t="s">
        <v>59</v>
      </c>
      <c r="C96" s="298">
        <v>440.6</v>
      </c>
      <c r="D96" s="54"/>
    </row>
    <row r="97" spans="2:4" s="3" customFormat="1" x14ac:dyDescent="0.2">
      <c r="B97" s="37" t="s">
        <v>60</v>
      </c>
      <c r="C97" s="298">
        <v>544.6</v>
      </c>
      <c r="D97" s="54"/>
    </row>
    <row r="98" spans="2:4" s="3" customFormat="1" x14ac:dyDescent="0.2">
      <c r="B98" s="37" t="s">
        <v>61</v>
      </c>
      <c r="C98" s="298">
        <v>1373.17</v>
      </c>
      <c r="D98" s="54"/>
    </row>
    <row r="99" spans="2:4" s="3" customFormat="1" x14ac:dyDescent="0.2">
      <c r="B99" s="37" t="s">
        <v>62</v>
      </c>
      <c r="C99" s="298">
        <v>733.38</v>
      </c>
      <c r="D99" s="54"/>
    </row>
    <row r="100" spans="2:4" s="3" customFormat="1" x14ac:dyDescent="0.2">
      <c r="B100" s="37" t="s">
        <v>64</v>
      </c>
      <c r="C100" s="298">
        <v>450</v>
      </c>
      <c r="D100" s="54"/>
    </row>
    <row r="101" spans="2:4" s="3" customFormat="1" x14ac:dyDescent="0.2">
      <c r="B101" s="37" t="s">
        <v>65</v>
      </c>
      <c r="C101" s="298">
        <v>634.33000000000004</v>
      </c>
      <c r="D101" s="54"/>
    </row>
    <row r="102" spans="2:4" s="3" customFormat="1" x14ac:dyDescent="0.2">
      <c r="B102" s="37" t="s">
        <v>66</v>
      </c>
      <c r="C102" s="298">
        <v>805</v>
      </c>
      <c r="D102" s="54"/>
    </row>
    <row r="103" spans="2:4" s="3" customFormat="1" x14ac:dyDescent="0.2">
      <c r="B103" s="37" t="s">
        <v>67</v>
      </c>
      <c r="C103" s="298">
        <v>10</v>
      </c>
      <c r="D103" s="54"/>
    </row>
    <row r="104" spans="2:4" s="3" customFormat="1" x14ac:dyDescent="0.2">
      <c r="B104" s="37" t="s">
        <v>68</v>
      </c>
      <c r="C104" s="298">
        <v>710</v>
      </c>
      <c r="D104" s="54"/>
    </row>
    <row r="105" spans="2:4" s="3" customFormat="1" x14ac:dyDescent="0.2">
      <c r="B105" s="37" t="s">
        <v>69</v>
      </c>
      <c r="C105" s="298">
        <v>382</v>
      </c>
      <c r="D105" s="54"/>
    </row>
    <row r="106" spans="2:4" s="3" customFormat="1" x14ac:dyDescent="0.2">
      <c r="B106" s="37" t="s">
        <v>72</v>
      </c>
      <c r="C106" s="298">
        <v>100</v>
      </c>
      <c r="D106" s="54"/>
    </row>
    <row r="107" spans="2:4" s="3" customFormat="1" x14ac:dyDescent="0.2">
      <c r="B107" s="37" t="s">
        <v>73</v>
      </c>
      <c r="C107" s="298">
        <v>0</v>
      </c>
      <c r="D107" s="54"/>
    </row>
    <row r="108" spans="2:4" s="3" customFormat="1" x14ac:dyDescent="0.2">
      <c r="B108" s="37" t="s">
        <v>75</v>
      </c>
      <c r="C108" s="298">
        <v>390</v>
      </c>
      <c r="D108" s="54"/>
    </row>
    <row r="109" spans="2:4" s="3" customFormat="1" x14ac:dyDescent="0.2">
      <c r="B109" s="37" t="s">
        <v>76</v>
      </c>
      <c r="C109" s="298">
        <v>0</v>
      </c>
      <c r="D109" s="54"/>
    </row>
    <row r="110" spans="2:4" s="3" customFormat="1" x14ac:dyDescent="0.2">
      <c r="B110" s="37" t="s">
        <v>77</v>
      </c>
      <c r="C110" s="298">
        <v>220</v>
      </c>
      <c r="D110" s="54"/>
    </row>
    <row r="111" spans="2:4" s="3" customFormat="1" x14ac:dyDescent="0.2">
      <c r="B111" s="37" t="s">
        <v>79</v>
      </c>
      <c r="C111" s="298">
        <v>792</v>
      </c>
      <c r="D111" s="54"/>
    </row>
    <row r="112" spans="2:4" s="3" customFormat="1" x14ac:dyDescent="0.2">
      <c r="B112" s="37" t="s">
        <v>80</v>
      </c>
      <c r="C112" s="298">
        <v>0</v>
      </c>
      <c r="D112" s="54"/>
    </row>
    <row r="113" spans="2:4" s="3" customFormat="1" x14ac:dyDescent="0.2">
      <c r="B113" s="37" t="s">
        <v>81</v>
      </c>
      <c r="C113" s="298">
        <v>185</v>
      </c>
      <c r="D113" s="54"/>
    </row>
    <row r="114" spans="2:4" s="3" customFormat="1" x14ac:dyDescent="0.2">
      <c r="B114" s="37" t="s">
        <v>82</v>
      </c>
      <c r="C114" s="298">
        <v>54</v>
      </c>
      <c r="D114" s="54"/>
    </row>
    <row r="115" spans="2:4" s="3" customFormat="1" x14ac:dyDescent="0.2">
      <c r="B115" s="37" t="s">
        <v>83</v>
      </c>
      <c r="C115" s="298">
        <v>316</v>
      </c>
      <c r="D115" s="54"/>
    </row>
    <row r="116" spans="2:4" s="3" customFormat="1" x14ac:dyDescent="0.2">
      <c r="B116" s="37" t="s">
        <v>84</v>
      </c>
      <c r="C116" s="298">
        <v>1050</v>
      </c>
      <c r="D116" s="54"/>
    </row>
    <row r="117" spans="2:4" s="3" customFormat="1" x14ac:dyDescent="0.2">
      <c r="B117" s="37" t="s">
        <v>558</v>
      </c>
      <c r="C117" s="298">
        <v>30.4</v>
      </c>
      <c r="D117" s="54"/>
    </row>
    <row r="118" spans="2:4" s="3" customFormat="1" x14ac:dyDescent="0.2">
      <c r="B118" s="468" t="s">
        <v>85</v>
      </c>
      <c r="C118" s="492">
        <v>0</v>
      </c>
      <c r="D118" s="54"/>
    </row>
    <row r="119" spans="2:4" s="3" customFormat="1" x14ac:dyDescent="0.2">
      <c r="B119" s="37" t="s">
        <v>86</v>
      </c>
      <c r="C119" s="298">
        <v>800</v>
      </c>
      <c r="D119" s="54"/>
    </row>
    <row r="120" spans="2:4" s="3" customFormat="1" x14ac:dyDescent="0.2">
      <c r="B120" s="37" t="s">
        <v>87</v>
      </c>
      <c r="C120" s="298">
        <v>0</v>
      </c>
      <c r="D120" s="54"/>
    </row>
    <row r="121" spans="2:4" s="3" customFormat="1" x14ac:dyDescent="0.2">
      <c r="B121" s="37" t="s">
        <v>565</v>
      </c>
      <c r="C121" s="298">
        <v>114</v>
      </c>
      <c r="D121" s="54"/>
    </row>
    <row r="122" spans="2:4" s="3" customFormat="1" x14ac:dyDescent="0.2">
      <c r="B122" s="37" t="s">
        <v>88</v>
      </c>
      <c r="C122" s="298">
        <v>86.4</v>
      </c>
      <c r="D122" s="54"/>
    </row>
    <row r="123" spans="2:4" s="3" customFormat="1" x14ac:dyDescent="0.2">
      <c r="B123" s="37" t="s">
        <v>89</v>
      </c>
      <c r="C123" s="298">
        <v>245</v>
      </c>
      <c r="D123" s="54"/>
    </row>
    <row r="124" spans="2:4" s="3" customFormat="1" x14ac:dyDescent="0.2">
      <c r="B124" s="37" t="s">
        <v>90</v>
      </c>
      <c r="C124" s="298">
        <v>1353.6</v>
      </c>
      <c r="D124" s="54"/>
    </row>
    <row r="125" spans="2:4" s="3" customFormat="1" x14ac:dyDescent="0.2">
      <c r="B125" s="37" t="s">
        <v>91</v>
      </c>
      <c r="C125" s="298">
        <v>1435</v>
      </c>
      <c r="D125" s="54"/>
    </row>
    <row r="126" spans="2:4" s="3" customFormat="1" x14ac:dyDescent="0.2">
      <c r="B126" s="37" t="s">
        <v>92</v>
      </c>
      <c r="C126" s="298">
        <v>108.24</v>
      </c>
      <c r="D126" s="54"/>
    </row>
    <row r="127" spans="2:4" s="3" customFormat="1" x14ac:dyDescent="0.2">
      <c r="B127" s="37" t="s">
        <v>93</v>
      </c>
      <c r="C127" s="298">
        <v>198</v>
      </c>
      <c r="D127" s="54"/>
    </row>
    <row r="128" spans="2:4" s="3" customFormat="1" x14ac:dyDescent="0.2">
      <c r="B128" s="37" t="s">
        <v>94</v>
      </c>
      <c r="C128" s="298">
        <v>2401</v>
      </c>
      <c r="D128" s="54"/>
    </row>
    <row r="129" spans="2:4" s="3" customFormat="1" x14ac:dyDescent="0.2">
      <c r="B129" s="37" t="s">
        <v>95</v>
      </c>
      <c r="C129" s="298">
        <v>0</v>
      </c>
      <c r="D129" s="54"/>
    </row>
    <row r="130" spans="2:4" s="3" customFormat="1" x14ac:dyDescent="0.2">
      <c r="B130" s="37" t="s">
        <v>96</v>
      </c>
      <c r="C130" s="298">
        <v>0</v>
      </c>
      <c r="D130" s="54"/>
    </row>
    <row r="131" spans="2:4" s="3" customFormat="1" x14ac:dyDescent="0.2">
      <c r="B131" s="37" t="s">
        <v>560</v>
      </c>
      <c r="C131" s="298">
        <v>0</v>
      </c>
      <c r="D131" s="54"/>
    </row>
    <row r="132" spans="2:4" s="3" customFormat="1" x14ac:dyDescent="0.2">
      <c r="B132" s="37" t="s">
        <v>97</v>
      </c>
      <c r="C132" s="298">
        <v>620</v>
      </c>
      <c r="D132" s="54"/>
    </row>
    <row r="133" spans="2:4" s="3" customFormat="1" x14ac:dyDescent="0.2">
      <c r="B133" s="37" t="s">
        <v>98</v>
      </c>
      <c r="C133" s="298">
        <v>0</v>
      </c>
      <c r="D133" s="54"/>
    </row>
    <row r="134" spans="2:4" s="3" customFormat="1" x14ac:dyDescent="0.2">
      <c r="B134" s="468" t="s">
        <v>99</v>
      </c>
      <c r="C134" s="492">
        <v>0</v>
      </c>
      <c r="D134" s="54"/>
    </row>
    <row r="135" spans="2:4" s="3" customFormat="1" x14ac:dyDescent="0.2">
      <c r="B135" s="37" t="s">
        <v>101</v>
      </c>
      <c r="C135" s="298">
        <v>183</v>
      </c>
      <c r="D135" s="54"/>
    </row>
    <row r="136" spans="2:4" s="3" customFormat="1" x14ac:dyDescent="0.2">
      <c r="B136" s="37" t="s">
        <v>102</v>
      </c>
      <c r="C136" s="298">
        <v>0</v>
      </c>
      <c r="D136" s="54"/>
    </row>
    <row r="137" spans="2:4" s="3" customFormat="1" x14ac:dyDescent="0.2">
      <c r="B137" s="37" t="s">
        <v>103</v>
      </c>
      <c r="C137" s="298">
        <v>245</v>
      </c>
      <c r="D137" s="54"/>
    </row>
    <row r="138" spans="2:4" s="3" customFormat="1" x14ac:dyDescent="0.2">
      <c r="B138" s="37" t="s">
        <v>104</v>
      </c>
      <c r="C138" s="298">
        <v>346</v>
      </c>
      <c r="D138" s="54"/>
    </row>
    <row r="139" spans="2:4" s="3" customFormat="1" x14ac:dyDescent="0.2">
      <c r="B139" s="37" t="s">
        <v>105</v>
      </c>
      <c r="C139" s="298">
        <v>144</v>
      </c>
      <c r="D139" s="54"/>
    </row>
    <row r="140" spans="2:4" s="3" customFormat="1" x14ac:dyDescent="0.2">
      <c r="B140" s="468" t="s">
        <v>106</v>
      </c>
      <c r="C140" s="492">
        <v>75</v>
      </c>
      <c r="D140" s="54"/>
    </row>
    <row r="141" spans="2:4" s="3" customFormat="1" x14ac:dyDescent="0.2">
      <c r="B141" s="37" t="s">
        <v>107</v>
      </c>
      <c r="C141" s="298">
        <v>35</v>
      </c>
      <c r="D141" s="54"/>
    </row>
    <row r="142" spans="2:4" s="3" customFormat="1" x14ac:dyDescent="0.2">
      <c r="B142" s="37" t="s">
        <v>108</v>
      </c>
      <c r="C142" s="298">
        <v>283</v>
      </c>
      <c r="D142" s="54"/>
    </row>
    <row r="143" spans="2:4" s="3" customFormat="1" x14ac:dyDescent="0.2">
      <c r="B143" s="37" t="s">
        <v>109</v>
      </c>
      <c r="C143" s="298">
        <v>60.2</v>
      </c>
      <c r="D143" s="54"/>
    </row>
    <row r="144" spans="2:4" s="3" customFormat="1" x14ac:dyDescent="0.2">
      <c r="B144" s="37" t="s">
        <v>110</v>
      </c>
      <c r="C144" s="298">
        <v>152</v>
      </c>
      <c r="D144" s="54"/>
    </row>
    <row r="145" spans="2:4" s="3" customFormat="1" x14ac:dyDescent="0.2">
      <c r="B145" s="37" t="s">
        <v>111</v>
      </c>
      <c r="C145" s="298">
        <v>594</v>
      </c>
      <c r="D145" s="54"/>
    </row>
    <row r="146" spans="2:4" s="3" customFormat="1" x14ac:dyDescent="0.2">
      <c r="B146" s="37" t="s">
        <v>112</v>
      </c>
      <c r="C146" s="298">
        <v>612</v>
      </c>
      <c r="D146" s="54"/>
    </row>
    <row r="147" spans="2:4" s="3" customFormat="1" x14ac:dyDescent="0.2">
      <c r="C147" s="65"/>
      <c r="D147" s="54"/>
    </row>
    <row r="148" spans="2:4" s="3" customFormat="1" x14ac:dyDescent="0.2">
      <c r="C148" s="60"/>
      <c r="D148" s="54"/>
    </row>
    <row r="149" spans="2:4" s="3" customFormat="1" x14ac:dyDescent="0.2">
      <c r="B149" s="15" t="s">
        <v>113</v>
      </c>
      <c r="C149" s="60"/>
      <c r="D149" s="54"/>
    </row>
    <row r="150" spans="2:4" s="3" customFormat="1" x14ac:dyDescent="0.2">
      <c r="C150" s="60"/>
      <c r="D150" s="54"/>
    </row>
    <row r="151" spans="2:4" s="3" customFormat="1" x14ac:dyDescent="0.2">
      <c r="C151" s="75" t="s">
        <v>174</v>
      </c>
      <c r="D151" s="54"/>
    </row>
    <row r="152" spans="2:4" s="3" customFormat="1" x14ac:dyDescent="0.2">
      <c r="C152" s="61">
        <f>SUM(C154:C160)</f>
        <v>0</v>
      </c>
      <c r="D152" s="54"/>
    </row>
    <row r="153" spans="2:4" s="3" customFormat="1" x14ac:dyDescent="0.2">
      <c r="C153" s="60"/>
      <c r="D153" s="54"/>
    </row>
    <row r="154" spans="2:4" s="3" customFormat="1" x14ac:dyDescent="0.2">
      <c r="B154" s="468" t="s">
        <v>114</v>
      </c>
      <c r="C154" s="492">
        <v>0</v>
      </c>
      <c r="D154" s="54"/>
    </row>
    <row r="155" spans="2:4" s="3" customFormat="1" x14ac:dyDescent="0.2">
      <c r="C155" s="60"/>
      <c r="D155" s="54"/>
    </row>
    <row r="156" spans="2:4" s="3" customFormat="1" x14ac:dyDescent="0.2">
      <c r="C156" s="60"/>
      <c r="D156" s="54"/>
    </row>
    <row r="157" spans="2:4" s="3" customFormat="1" x14ac:dyDescent="0.2">
      <c r="C157" s="60"/>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x14ac:dyDescent="0.2">
      <c r="C161" s="75" t="s">
        <v>174</v>
      </c>
      <c r="D161" s="54"/>
    </row>
    <row r="162" spans="2:4" s="3" customFormat="1" x14ac:dyDescent="0.2">
      <c r="C162" s="61">
        <f>SUM(C164:C167)</f>
        <v>1066</v>
      </c>
      <c r="D162" s="54"/>
    </row>
    <row r="163" spans="2:4" s="3" customFormat="1" x14ac:dyDescent="0.2">
      <c r="C163" s="60"/>
      <c r="D163" s="54"/>
    </row>
    <row r="164" spans="2:4" s="3" customFormat="1" x14ac:dyDescent="0.2">
      <c r="B164" s="37" t="s">
        <v>122</v>
      </c>
      <c r="C164" s="298">
        <v>0</v>
      </c>
      <c r="D164" s="54"/>
    </row>
    <row r="165" spans="2:4" s="3" customFormat="1" x14ac:dyDescent="0.2">
      <c r="B165" s="37" t="s">
        <v>123</v>
      </c>
      <c r="C165" s="298">
        <v>210</v>
      </c>
      <c r="D165" s="54"/>
    </row>
    <row r="166" spans="2:4" s="3" customFormat="1" x14ac:dyDescent="0.2">
      <c r="B166" s="37" t="s">
        <v>124</v>
      </c>
      <c r="C166" s="298">
        <v>356</v>
      </c>
      <c r="D166" s="54"/>
    </row>
    <row r="167" spans="2:4" s="3" customFormat="1" x14ac:dyDescent="0.2">
      <c r="B167" s="37" t="s">
        <v>125</v>
      </c>
      <c r="C167" s="298">
        <v>500</v>
      </c>
      <c r="D167" s="54"/>
    </row>
    <row r="168" spans="2:4" s="3" customFormat="1" x14ac:dyDescent="0.2">
      <c r="C168" s="60"/>
      <c r="D168" s="54"/>
    </row>
    <row r="169" spans="2:4" s="3" customFormat="1" x14ac:dyDescent="0.2">
      <c r="C169" s="60"/>
      <c r="D169" s="54"/>
    </row>
    <row r="170" spans="2:4" s="3" customFormat="1" x14ac:dyDescent="0.2">
      <c r="B170" s="15" t="s">
        <v>126</v>
      </c>
      <c r="C170" s="62"/>
      <c r="D170" s="54"/>
    </row>
    <row r="171" spans="2:4" s="3" customFormat="1" x14ac:dyDescent="0.2">
      <c r="C171" s="60"/>
      <c r="D171" s="54"/>
    </row>
    <row r="172" spans="2:4" s="3" customFormat="1" x14ac:dyDescent="0.2">
      <c r="C172" s="75" t="s">
        <v>174</v>
      </c>
      <c r="D172" s="54"/>
    </row>
    <row r="173" spans="2:4" s="3" customFormat="1" x14ac:dyDescent="0.2">
      <c r="C173" s="61">
        <f>SUM(C175:C199)</f>
        <v>28086.85</v>
      </c>
      <c r="D173" s="54"/>
    </row>
    <row r="174" spans="2:4" s="3" customFormat="1" x14ac:dyDescent="0.2">
      <c r="C174" s="60"/>
      <c r="D174" s="54"/>
    </row>
    <row r="175" spans="2:4" s="3" customFormat="1" x14ac:dyDescent="0.2">
      <c r="B175" s="37" t="s">
        <v>128</v>
      </c>
      <c r="C175" s="298">
        <v>1006.45</v>
      </c>
      <c r="D175" s="54"/>
    </row>
    <row r="176" spans="2:4" s="3" customFormat="1" x14ac:dyDescent="0.2">
      <c r="B176" s="263" t="s">
        <v>129</v>
      </c>
      <c r="C176" s="467">
        <v>0</v>
      </c>
      <c r="D176" s="54"/>
    </row>
    <row r="177" spans="2:4" s="3" customFormat="1" x14ac:dyDescent="0.2">
      <c r="B177" s="37" t="s">
        <v>130</v>
      </c>
      <c r="C177" s="298">
        <v>180</v>
      </c>
      <c r="D177" s="54"/>
    </row>
    <row r="178" spans="2:4" s="3" customFormat="1" x14ac:dyDescent="0.2">
      <c r="B178" s="37" t="s">
        <v>131</v>
      </c>
      <c r="C178" s="298">
        <v>30.6</v>
      </c>
      <c r="D178" s="54"/>
    </row>
    <row r="179" spans="2:4" s="3" customFormat="1" x14ac:dyDescent="0.2">
      <c r="B179" s="37" t="s">
        <v>132</v>
      </c>
      <c r="C179" s="298">
        <v>67.8</v>
      </c>
      <c r="D179" s="54"/>
    </row>
    <row r="180" spans="2:4" s="3" customFormat="1" x14ac:dyDescent="0.2">
      <c r="B180" s="37" t="s">
        <v>133</v>
      </c>
      <c r="C180" s="298">
        <v>80.400000000000006</v>
      </c>
      <c r="D180" s="54"/>
    </row>
    <row r="181" spans="2:4" s="3" customFormat="1" x14ac:dyDescent="0.2">
      <c r="B181" s="37" t="s">
        <v>134</v>
      </c>
      <c r="C181" s="298">
        <v>27</v>
      </c>
      <c r="D181" s="54"/>
    </row>
    <row r="182" spans="2:4" s="3" customFormat="1" x14ac:dyDescent="0.2">
      <c r="B182" s="37" t="s">
        <v>135</v>
      </c>
      <c r="C182" s="298">
        <v>0</v>
      </c>
      <c r="D182" s="54"/>
    </row>
    <row r="183" spans="2:4" s="3" customFormat="1" x14ac:dyDescent="0.2">
      <c r="B183" s="37" t="s">
        <v>545</v>
      </c>
      <c r="C183" s="298">
        <v>0</v>
      </c>
      <c r="D183" s="54"/>
    </row>
    <row r="184" spans="2:4" s="3" customFormat="1" x14ac:dyDescent="0.2">
      <c r="B184" s="37" t="s">
        <v>136</v>
      </c>
      <c r="C184" s="298">
        <v>100</v>
      </c>
      <c r="D184" s="54"/>
    </row>
    <row r="185" spans="2:4" s="3" customFormat="1" x14ac:dyDescent="0.2">
      <c r="B185" s="37" t="s">
        <v>137</v>
      </c>
      <c r="C185" s="298">
        <v>0</v>
      </c>
      <c r="D185" s="54"/>
    </row>
    <row r="186" spans="2:4" s="3" customFormat="1" x14ac:dyDescent="0.2">
      <c r="B186" s="37" t="s">
        <v>138</v>
      </c>
      <c r="C186" s="298">
        <v>1156.56</v>
      </c>
      <c r="D186" s="54"/>
    </row>
    <row r="187" spans="2:4" s="3" customFormat="1" x14ac:dyDescent="0.2">
      <c r="B187" s="37" t="s">
        <v>139</v>
      </c>
      <c r="C187" s="298">
        <v>227</v>
      </c>
      <c r="D187" s="54"/>
    </row>
    <row r="188" spans="2:4" s="3" customFormat="1" x14ac:dyDescent="0.2">
      <c r="B188" s="37" t="s">
        <v>539</v>
      </c>
      <c r="C188" s="298">
        <v>10.08</v>
      </c>
      <c r="D188" s="54"/>
    </row>
    <row r="189" spans="2:4" s="3" customFormat="1" x14ac:dyDescent="0.2">
      <c r="B189" s="37" t="s">
        <v>140</v>
      </c>
      <c r="C189" s="298">
        <v>500</v>
      </c>
      <c r="D189" s="54"/>
    </row>
    <row r="190" spans="2:4" s="3" customFormat="1" x14ac:dyDescent="0.2">
      <c r="B190" s="37" t="s">
        <v>141</v>
      </c>
      <c r="C190" s="298">
        <v>23803</v>
      </c>
      <c r="D190" s="54"/>
    </row>
    <row r="191" spans="2:4" s="3" customFormat="1" x14ac:dyDescent="0.2">
      <c r="B191" s="37" t="s">
        <v>142</v>
      </c>
      <c r="C191" s="298">
        <v>30</v>
      </c>
      <c r="D191" s="54"/>
    </row>
    <row r="192" spans="2:4" s="3" customFormat="1" ht="15" x14ac:dyDescent="0.25">
      <c r="B192" s="425" t="s">
        <v>143</v>
      </c>
      <c r="C192" s="298">
        <v>294.51</v>
      </c>
      <c r="D192" s="54"/>
    </row>
    <row r="193" spans="2:4" s="3" customFormat="1" x14ac:dyDescent="0.2">
      <c r="B193" s="37" t="s">
        <v>561</v>
      </c>
      <c r="C193" s="298">
        <v>218</v>
      </c>
      <c r="D193" s="54"/>
    </row>
    <row r="194" spans="2:4" s="3" customFormat="1" x14ac:dyDescent="0.2">
      <c r="B194" s="37" t="s">
        <v>562</v>
      </c>
      <c r="C194" s="298">
        <v>143.5</v>
      </c>
      <c r="D194" s="54"/>
    </row>
    <row r="195" spans="2:4" s="3" customFormat="1" x14ac:dyDescent="0.2">
      <c r="B195" s="37" t="s">
        <v>144</v>
      </c>
      <c r="C195" s="298">
        <v>162.19999999999999</v>
      </c>
      <c r="D195" s="54"/>
    </row>
    <row r="196" spans="2:4" s="3" customFormat="1" x14ac:dyDescent="0.2">
      <c r="B196" s="37" t="s">
        <v>145</v>
      </c>
      <c r="C196" s="298">
        <v>0</v>
      </c>
      <c r="D196" s="54"/>
    </row>
    <row r="197" spans="2:4" s="3" customFormat="1" x14ac:dyDescent="0.2">
      <c r="B197" s="37" t="s">
        <v>546</v>
      </c>
      <c r="C197" s="298">
        <v>0</v>
      </c>
      <c r="D197" s="54"/>
    </row>
    <row r="198" spans="2:4" s="3" customFormat="1" x14ac:dyDescent="0.2">
      <c r="B198" s="37" t="s">
        <v>147</v>
      </c>
      <c r="C198" s="298">
        <v>30</v>
      </c>
      <c r="D198" s="54"/>
    </row>
    <row r="199" spans="2:4" s="3" customFormat="1" x14ac:dyDescent="0.2">
      <c r="B199" s="37" t="s">
        <v>148</v>
      </c>
      <c r="C199" s="298">
        <v>19.75</v>
      </c>
      <c r="D199" s="54"/>
    </row>
    <row r="200" spans="2:4" s="3" customFormat="1" x14ac:dyDescent="0.2">
      <c r="C200" s="65"/>
      <c r="D200" s="54"/>
    </row>
    <row r="201" spans="2:4" s="3" customFormat="1" x14ac:dyDescent="0.2">
      <c r="C201" s="60"/>
      <c r="D201" s="54"/>
    </row>
    <row r="202" spans="2:4" s="3" customFormat="1" x14ac:dyDescent="0.2">
      <c r="B202" s="15" t="s">
        <v>149</v>
      </c>
      <c r="C202" s="62"/>
      <c r="D202" s="54"/>
    </row>
    <row r="203" spans="2:4" s="3" customFormat="1" x14ac:dyDescent="0.2">
      <c r="C203" s="60"/>
      <c r="D203" s="54"/>
    </row>
    <row r="204" spans="2:4" s="3" customFormat="1" x14ac:dyDescent="0.2">
      <c r="C204" s="75" t="s">
        <v>174</v>
      </c>
      <c r="D204" s="54"/>
    </row>
    <row r="205" spans="2:4" s="3" customFormat="1" x14ac:dyDescent="0.2">
      <c r="C205" s="61">
        <f>SUM(C207)</f>
        <v>320</v>
      </c>
      <c r="D205" s="54"/>
    </row>
    <row r="206" spans="2:4" s="3" customFormat="1" x14ac:dyDescent="0.2">
      <c r="C206" s="60"/>
      <c r="D206" s="54"/>
    </row>
    <row r="207" spans="2:4" s="3" customFormat="1" x14ac:dyDescent="0.2">
      <c r="B207" s="37" t="s">
        <v>150</v>
      </c>
      <c r="C207" s="65">
        <v>320</v>
      </c>
      <c r="D207" s="54"/>
    </row>
    <row r="208" spans="2:4" s="3" customFormat="1" x14ac:dyDescent="0.2">
      <c r="C208" s="60"/>
      <c r="D208" s="54"/>
    </row>
    <row r="209" spans="2:4" s="3" customFormat="1" x14ac:dyDescent="0.2">
      <c r="C209" s="60"/>
      <c r="D209" s="54"/>
    </row>
    <row r="210" spans="2:4" ht="15" x14ac:dyDescent="0.25">
      <c r="B210" s="16" t="s">
        <v>490</v>
      </c>
      <c r="C210" s="76"/>
      <c r="D210" s="5"/>
    </row>
    <row r="211" spans="2:4" s="3" customFormat="1" x14ac:dyDescent="0.2">
      <c r="C211" s="60"/>
      <c r="D211" s="54"/>
    </row>
    <row r="212" spans="2:4" s="3" customFormat="1" x14ac:dyDescent="0.2">
      <c r="C212" s="60"/>
      <c r="D212" s="54"/>
    </row>
    <row r="213" spans="2:4" s="3" customFormat="1" x14ac:dyDescent="0.2">
      <c r="C213" s="60"/>
      <c r="D213" s="54"/>
    </row>
    <row r="214" spans="2:4" s="3" customFormat="1" x14ac:dyDescent="0.2">
      <c r="C214" s="60"/>
      <c r="D214" s="54"/>
    </row>
    <row r="215" spans="2:4" s="3" customFormat="1" x14ac:dyDescent="0.2">
      <c r="C215" s="60"/>
      <c r="D215" s="54"/>
    </row>
    <row r="216" spans="2:4" s="3" customFormat="1" x14ac:dyDescent="0.2">
      <c r="C216" s="60"/>
      <c r="D216" s="54"/>
    </row>
    <row r="217" spans="2:4" s="3" customFormat="1" x14ac:dyDescent="0.2">
      <c r="C217" s="60"/>
      <c r="D217" s="54"/>
    </row>
    <row r="218" spans="2:4" s="3" customFormat="1" x14ac:dyDescent="0.2">
      <c r="C218" s="60"/>
      <c r="D218" s="54"/>
    </row>
    <row r="219" spans="2:4" s="3" customFormat="1" x14ac:dyDescent="0.2">
      <c r="C219" s="60"/>
      <c r="D219" s="54"/>
    </row>
    <row r="220" spans="2:4" s="3" customFormat="1" x14ac:dyDescent="0.2">
      <c r="C220" s="60"/>
      <c r="D220" s="54"/>
    </row>
    <row r="221" spans="2:4" s="3" customFormat="1" x14ac:dyDescent="0.2">
      <c r="C221" s="60"/>
      <c r="D221" s="54"/>
    </row>
    <row r="222" spans="2:4" s="3" customFormat="1" x14ac:dyDescent="0.2">
      <c r="C222" s="60"/>
      <c r="D222" s="54"/>
    </row>
    <row r="223" spans="2:4" s="3" customFormat="1" x14ac:dyDescent="0.2">
      <c r="C223" s="60"/>
      <c r="D223" s="54"/>
    </row>
    <row r="224" spans="2: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s="3" customFormat="1" x14ac:dyDescent="0.2">
      <c r="C301" s="60"/>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E4" sqref="E4"/>
    </sheetView>
  </sheetViews>
  <sheetFormatPr baseColWidth="10" defaultRowHeight="12.75" x14ac:dyDescent="0.2"/>
  <cols>
    <col min="1" max="1" width="3.5703125" style="2" customWidth="1"/>
    <col min="2" max="2" width="79"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3" t="s">
        <v>569</v>
      </c>
      <c r="C4" s="2"/>
      <c r="D4" s="24"/>
      <c r="E4" s="24"/>
    </row>
    <row r="5" spans="2:5" x14ac:dyDescent="0.2">
      <c r="C5" s="2"/>
      <c r="D5" s="24"/>
      <c r="E5" s="24"/>
    </row>
    <row r="6" spans="2:5" x14ac:dyDescent="0.2">
      <c r="C6" s="358"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183</v>
      </c>
      <c r="C11" s="76"/>
      <c r="D11" s="5"/>
    </row>
    <row r="12" spans="2:5" x14ac:dyDescent="0.2">
      <c r="B12" s="6"/>
      <c r="C12" s="67"/>
    </row>
    <row r="13" spans="2:5" s="8" customFormat="1" x14ac:dyDescent="0.2">
      <c r="B13" s="13" t="s">
        <v>5</v>
      </c>
      <c r="C13" s="59" t="s">
        <v>174</v>
      </c>
    </row>
    <row r="14" spans="2:5" x14ac:dyDescent="0.2">
      <c r="B14" s="3" t="s">
        <v>31</v>
      </c>
      <c r="C14" s="60">
        <f>SUM(C21,C31,C52,C66,C74,C82,C92,C152)</f>
        <v>243755.06999999998</v>
      </c>
    </row>
    <row r="15" spans="2:5" x14ac:dyDescent="0.2">
      <c r="B15" s="3" t="s">
        <v>34</v>
      </c>
      <c r="C15" s="60">
        <f>SUM(C162,C172,C204)</f>
        <v>19522.97</v>
      </c>
    </row>
    <row r="16" spans="2:5" x14ac:dyDescent="0.2">
      <c r="B16" s="10" t="s">
        <v>6</v>
      </c>
      <c r="C16" s="61">
        <f>SUM(C14,C15)</f>
        <v>263278.03999999998</v>
      </c>
    </row>
    <row r="19" spans="2:4" s="3" customFormat="1" x14ac:dyDescent="0.2">
      <c r="B19" s="15" t="s">
        <v>43</v>
      </c>
      <c r="C19" s="73"/>
    </row>
    <row r="20" spans="2:4" s="3" customFormat="1" x14ac:dyDescent="0.2">
      <c r="B20" s="41"/>
      <c r="C20" s="75" t="s">
        <v>174</v>
      </c>
    </row>
    <row r="21" spans="2:4" s="3" customFormat="1" x14ac:dyDescent="0.2">
      <c r="C21" s="61">
        <f>SUM(C23:C26)</f>
        <v>86579.4</v>
      </c>
    </row>
    <row r="22" spans="2:4" s="3" customFormat="1" x14ac:dyDescent="0.2">
      <c r="C22" s="60"/>
      <c r="D22" s="54"/>
    </row>
    <row r="23" spans="2:4" s="3" customFormat="1" x14ac:dyDescent="0.2">
      <c r="B23" s="3" t="s">
        <v>544</v>
      </c>
      <c r="C23" s="298">
        <v>792</v>
      </c>
      <c r="D23" s="54"/>
    </row>
    <row r="24" spans="2:4" s="3" customFormat="1" x14ac:dyDescent="0.2">
      <c r="B24" s="3" t="s">
        <v>37</v>
      </c>
      <c r="C24" s="298">
        <v>2270.4</v>
      </c>
      <c r="D24" s="54"/>
    </row>
    <row r="25" spans="2:4" s="3" customFormat="1" x14ac:dyDescent="0.2">
      <c r="B25" s="3" t="s">
        <v>38</v>
      </c>
      <c r="C25" s="298">
        <v>0</v>
      </c>
      <c r="D25" s="54"/>
    </row>
    <row r="26" spans="2:4" s="3" customFormat="1" x14ac:dyDescent="0.2">
      <c r="B26" s="3" t="s">
        <v>39</v>
      </c>
      <c r="C26" s="299">
        <v>83517</v>
      </c>
      <c r="D26" s="54"/>
    </row>
    <row r="27" spans="2:4" s="3" customFormat="1" x14ac:dyDescent="0.2">
      <c r="C27" s="60"/>
      <c r="D27" s="54"/>
    </row>
    <row r="28" spans="2:4" s="3" customFormat="1" x14ac:dyDescent="0.2">
      <c r="C28" s="60"/>
      <c r="D28" s="54"/>
    </row>
    <row r="29" spans="2:4" s="3" customFormat="1" x14ac:dyDescent="0.2">
      <c r="B29" s="15" t="s">
        <v>44</v>
      </c>
      <c r="C29" s="62"/>
      <c r="D29" s="54"/>
    </row>
    <row r="30" spans="2:4" s="3" customFormat="1" x14ac:dyDescent="0.2">
      <c r="C30" s="75" t="s">
        <v>174</v>
      </c>
      <c r="D30" s="54"/>
    </row>
    <row r="31" spans="2:4" s="3" customFormat="1" x14ac:dyDescent="0.2">
      <c r="C31" s="61">
        <f>SUM(C33:C47)</f>
        <v>35290.080000000002</v>
      </c>
      <c r="D31" s="54"/>
    </row>
    <row r="32" spans="2:4" s="3" customFormat="1" x14ac:dyDescent="0.2">
      <c r="C32" s="60"/>
      <c r="D32" s="54"/>
    </row>
    <row r="33" spans="2:4" s="3" customFormat="1" x14ac:dyDescent="0.2">
      <c r="B33" s="3" t="s">
        <v>543</v>
      </c>
      <c r="C33" s="298">
        <v>0</v>
      </c>
      <c r="D33" s="54"/>
    </row>
    <row r="34" spans="2:4" s="3" customFormat="1" x14ac:dyDescent="0.2">
      <c r="B34" s="3" t="s">
        <v>536</v>
      </c>
      <c r="C34" s="298">
        <v>4265</v>
      </c>
      <c r="D34" s="54"/>
    </row>
    <row r="35" spans="2:4" s="3" customFormat="1" x14ac:dyDescent="0.2">
      <c r="B35" s="455" t="s">
        <v>564</v>
      </c>
      <c r="C35" s="298">
        <v>0</v>
      </c>
      <c r="D35" s="54"/>
    </row>
    <row r="36" spans="2:4" s="3" customFormat="1" x14ac:dyDescent="0.2">
      <c r="B36" s="3" t="s">
        <v>537</v>
      </c>
      <c r="C36" s="298">
        <v>3242.52</v>
      </c>
      <c r="D36" s="54"/>
    </row>
    <row r="37" spans="2:4" s="3" customFormat="1" x14ac:dyDescent="0.2">
      <c r="B37" s="3" t="s">
        <v>532</v>
      </c>
      <c r="C37" s="298">
        <v>0</v>
      </c>
      <c r="D37" s="54"/>
    </row>
    <row r="38" spans="2:4" s="3" customFormat="1" x14ac:dyDescent="0.2">
      <c r="B38" s="455" t="s">
        <v>530</v>
      </c>
      <c r="C38" s="298">
        <v>5330.2</v>
      </c>
      <c r="D38" s="54"/>
    </row>
    <row r="39" spans="2:4" s="3" customFormat="1" x14ac:dyDescent="0.2">
      <c r="B39" s="3" t="s">
        <v>531</v>
      </c>
      <c r="C39" s="298">
        <v>0</v>
      </c>
      <c r="D39" s="54"/>
    </row>
    <row r="40" spans="2:4" s="3" customFormat="1" x14ac:dyDescent="0.2">
      <c r="B40" s="3" t="s">
        <v>533</v>
      </c>
      <c r="C40" s="298">
        <v>2016</v>
      </c>
      <c r="D40" s="54"/>
    </row>
    <row r="41" spans="2:4" s="3" customFormat="1" x14ac:dyDescent="0.2">
      <c r="B41" s="3" t="s">
        <v>557</v>
      </c>
      <c r="C41" s="298">
        <v>0</v>
      </c>
      <c r="D41" s="54"/>
    </row>
    <row r="42" spans="2:4" s="3" customFormat="1" x14ac:dyDescent="0.2">
      <c r="B42" s="455" t="s">
        <v>534</v>
      </c>
      <c r="C42" s="298">
        <v>2779.31</v>
      </c>
      <c r="D42" s="54"/>
    </row>
    <row r="43" spans="2:4" s="3" customFormat="1" x14ac:dyDescent="0.2">
      <c r="B43" s="3" t="s">
        <v>556</v>
      </c>
      <c r="C43" s="298">
        <v>8582.0499999999993</v>
      </c>
      <c r="D43" s="54"/>
    </row>
    <row r="44" spans="2:4" s="3" customFormat="1" x14ac:dyDescent="0.2">
      <c r="B44" s="3" t="s">
        <v>535</v>
      </c>
      <c r="C44" s="298">
        <v>0</v>
      </c>
      <c r="D44" s="54"/>
    </row>
    <row r="45" spans="2:4" s="3" customFormat="1" x14ac:dyDescent="0.2">
      <c r="B45" s="3" t="s">
        <v>40</v>
      </c>
      <c r="C45" s="298">
        <v>75</v>
      </c>
      <c r="D45" s="54"/>
    </row>
    <row r="46" spans="2:4" s="3" customFormat="1" x14ac:dyDescent="0.2">
      <c r="B46" s="3" t="s">
        <v>41</v>
      </c>
      <c r="C46" s="298">
        <v>0</v>
      </c>
      <c r="D46" s="54"/>
    </row>
    <row r="47" spans="2:4" s="3" customFormat="1" x14ac:dyDescent="0.2">
      <c r="B47" s="3" t="s">
        <v>42</v>
      </c>
      <c r="C47" s="298">
        <v>9000</v>
      </c>
      <c r="D47" s="54"/>
    </row>
    <row r="48" spans="2:4" s="3" customFormat="1" x14ac:dyDescent="0.2">
      <c r="C48" s="60"/>
      <c r="D48" s="54"/>
    </row>
    <row r="49" spans="2:4" s="3" customFormat="1" x14ac:dyDescent="0.2">
      <c r="C49" s="60"/>
      <c r="D49" s="54"/>
    </row>
    <row r="50" spans="2:4" s="3" customFormat="1" x14ac:dyDescent="0.2">
      <c r="B50" s="15" t="s">
        <v>45</v>
      </c>
      <c r="C50" s="62"/>
      <c r="D50" s="54"/>
    </row>
    <row r="51" spans="2:4" s="3" customFormat="1" x14ac:dyDescent="0.2">
      <c r="C51" s="75" t="s">
        <v>174</v>
      </c>
      <c r="D51" s="54"/>
    </row>
    <row r="52" spans="2:4" s="3" customFormat="1" x14ac:dyDescent="0.2">
      <c r="C52" s="61">
        <f>SUM(C54:C60)</f>
        <v>21047.25</v>
      </c>
      <c r="D52" s="54"/>
    </row>
    <row r="53" spans="2:4" s="3" customFormat="1" x14ac:dyDescent="0.2">
      <c r="C53" s="60"/>
      <c r="D53" s="54"/>
    </row>
    <row r="54" spans="2:4" s="3" customFormat="1" ht="15" x14ac:dyDescent="0.25">
      <c r="B54" s="425" t="s">
        <v>538</v>
      </c>
      <c r="C54" s="298">
        <v>0</v>
      </c>
      <c r="D54" s="54"/>
    </row>
    <row r="55" spans="2:4" s="3" customFormat="1" x14ac:dyDescent="0.2">
      <c r="B55" s="37" t="s">
        <v>46</v>
      </c>
      <c r="C55" s="298">
        <v>2935</v>
      </c>
      <c r="D55" s="54"/>
    </row>
    <row r="56" spans="2:4" s="3" customFormat="1" x14ac:dyDescent="0.2">
      <c r="B56" s="37" t="s">
        <v>47</v>
      </c>
      <c r="C56" s="298">
        <v>3780</v>
      </c>
      <c r="D56" s="54"/>
    </row>
    <row r="57" spans="2:4" s="3" customFormat="1" x14ac:dyDescent="0.2">
      <c r="B57" s="37" t="s">
        <v>48</v>
      </c>
      <c r="C57" s="298">
        <v>2348</v>
      </c>
      <c r="D57" s="54"/>
    </row>
    <row r="58" spans="2:4" s="3" customFormat="1" x14ac:dyDescent="0.2">
      <c r="B58" s="37" t="s">
        <v>49</v>
      </c>
      <c r="C58" s="298">
        <v>6448</v>
      </c>
      <c r="D58" s="54"/>
    </row>
    <row r="59" spans="2:4" s="3" customFormat="1" x14ac:dyDescent="0.2">
      <c r="B59" s="37" t="s">
        <v>50</v>
      </c>
      <c r="C59" s="298">
        <v>236.25</v>
      </c>
      <c r="D59" s="54"/>
    </row>
    <row r="60" spans="2:4" s="3" customFormat="1" x14ac:dyDescent="0.2">
      <c r="B60" s="37" t="s">
        <v>540</v>
      </c>
      <c r="C60" s="298">
        <v>5300</v>
      </c>
      <c r="D60" s="54"/>
    </row>
    <row r="61" spans="2:4" s="3" customFormat="1" x14ac:dyDescent="0.2">
      <c r="C61" s="60"/>
      <c r="D61" s="54"/>
    </row>
    <row r="62" spans="2:4" s="3" customFormat="1" x14ac:dyDescent="0.2">
      <c r="C62" s="60"/>
      <c r="D62" s="54"/>
    </row>
    <row r="63" spans="2:4" s="3" customFormat="1" x14ac:dyDescent="0.2">
      <c r="B63" s="15" t="s">
        <v>115</v>
      </c>
      <c r="C63" s="62"/>
      <c r="D63" s="54"/>
    </row>
    <row r="64" spans="2:4" s="3" customFormat="1" x14ac:dyDescent="0.2">
      <c r="C64" s="60"/>
      <c r="D64" s="54"/>
    </row>
    <row r="65" spans="2:4" s="3" customFormat="1" x14ac:dyDescent="0.2">
      <c r="C65" s="75" t="s">
        <v>174</v>
      </c>
      <c r="D65" s="54"/>
    </row>
    <row r="66" spans="2:4" s="3" customFormat="1" x14ac:dyDescent="0.2">
      <c r="C66" s="61">
        <f>SUM(C68)</f>
        <v>2790</v>
      </c>
      <c r="D66" s="54"/>
    </row>
    <row r="67" spans="2:4" s="3" customFormat="1" x14ac:dyDescent="0.2">
      <c r="C67" s="60"/>
      <c r="D67" s="54"/>
    </row>
    <row r="68" spans="2:4" s="3" customFormat="1" x14ac:dyDescent="0.2">
      <c r="B68" s="3" t="s">
        <v>52</v>
      </c>
      <c r="C68" s="299">
        <v>2790</v>
      </c>
      <c r="D68" s="54"/>
    </row>
    <row r="69" spans="2:4" s="3" customFormat="1" x14ac:dyDescent="0.2">
      <c r="C69" s="60"/>
      <c r="D69" s="54"/>
    </row>
    <row r="70" spans="2:4" s="3" customFormat="1" x14ac:dyDescent="0.2">
      <c r="C70" s="60"/>
      <c r="D70" s="54"/>
    </row>
    <row r="71" spans="2:4" s="3" customFormat="1" x14ac:dyDescent="0.2">
      <c r="B71" s="15" t="s">
        <v>117</v>
      </c>
      <c r="C71" s="62"/>
      <c r="D71" s="54"/>
    </row>
    <row r="72" spans="2:4" s="3" customFormat="1" x14ac:dyDescent="0.2">
      <c r="C72" s="60"/>
      <c r="D72" s="54"/>
    </row>
    <row r="73" spans="2:4" s="3" customFormat="1" x14ac:dyDescent="0.2">
      <c r="C73" s="75" t="s">
        <v>174</v>
      </c>
      <c r="D73" s="54"/>
    </row>
    <row r="74" spans="2:4" s="3" customFormat="1" x14ac:dyDescent="0.2">
      <c r="C74" s="61">
        <f>SUM(C76)</f>
        <v>880</v>
      </c>
      <c r="D74" s="54"/>
    </row>
    <row r="75" spans="2:4" s="3" customFormat="1" x14ac:dyDescent="0.2">
      <c r="C75" s="60"/>
      <c r="D75" s="54"/>
    </row>
    <row r="76" spans="2:4" s="3" customFormat="1" x14ac:dyDescent="0.2">
      <c r="B76" s="3" t="s">
        <v>53</v>
      </c>
      <c r="C76" s="299">
        <v>880</v>
      </c>
      <c r="D76" s="54"/>
    </row>
    <row r="77" spans="2:4" s="3" customFormat="1" x14ac:dyDescent="0.2">
      <c r="C77" s="60"/>
      <c r="D77" s="54"/>
    </row>
    <row r="78" spans="2:4" s="3" customFormat="1" x14ac:dyDescent="0.2">
      <c r="C78" s="60"/>
      <c r="D78" s="54"/>
    </row>
    <row r="79" spans="2:4" s="3" customFormat="1" x14ac:dyDescent="0.2">
      <c r="B79" s="15" t="s">
        <v>116</v>
      </c>
      <c r="C79" s="62"/>
      <c r="D79" s="54"/>
    </row>
    <row r="80" spans="2:4" s="3" customFormat="1" x14ac:dyDescent="0.2">
      <c r="C80" s="60"/>
      <c r="D80" s="54"/>
    </row>
    <row r="81" spans="2:4" s="3" customFormat="1" x14ac:dyDescent="0.2">
      <c r="C81" s="75" t="s">
        <v>174</v>
      </c>
      <c r="D81" s="54"/>
    </row>
    <row r="82" spans="2:4" s="3" customFormat="1" x14ac:dyDescent="0.2">
      <c r="C82" s="61">
        <f>SUM(C84:C86)</f>
        <v>13609</v>
      </c>
      <c r="D82" s="54"/>
    </row>
    <row r="83" spans="2:4" s="3" customFormat="1" x14ac:dyDescent="0.2">
      <c r="C83" s="60"/>
      <c r="D83" s="54"/>
    </row>
    <row r="84" spans="2:4" s="3" customFormat="1" x14ac:dyDescent="0.2">
      <c r="B84" s="37" t="s">
        <v>54</v>
      </c>
      <c r="C84" s="298">
        <v>0</v>
      </c>
      <c r="D84" s="54"/>
    </row>
    <row r="85" spans="2:4" s="3" customFormat="1" x14ac:dyDescent="0.2">
      <c r="B85" s="37" t="s">
        <v>55</v>
      </c>
      <c r="C85" s="298">
        <v>420</v>
      </c>
      <c r="D85" s="54"/>
    </row>
    <row r="86" spans="2:4" s="3" customFormat="1" x14ac:dyDescent="0.2">
      <c r="B86" s="468" t="s">
        <v>56</v>
      </c>
      <c r="C86" s="492">
        <v>13189</v>
      </c>
      <c r="D86" s="54"/>
    </row>
    <row r="87" spans="2:4" s="3" customFormat="1" x14ac:dyDescent="0.2">
      <c r="C87" s="60"/>
      <c r="D87" s="54"/>
    </row>
    <row r="88" spans="2:4" s="3" customFormat="1" x14ac:dyDescent="0.2">
      <c r="C88" s="60"/>
      <c r="D88" s="54"/>
    </row>
    <row r="89" spans="2:4" s="3" customFormat="1" x14ac:dyDescent="0.2">
      <c r="B89" s="15" t="s">
        <v>118</v>
      </c>
      <c r="C89" s="62"/>
      <c r="D89" s="54"/>
    </row>
    <row r="90" spans="2:4" s="3" customFormat="1" x14ac:dyDescent="0.2">
      <c r="C90" s="60"/>
      <c r="D90" s="54"/>
    </row>
    <row r="91" spans="2:4" s="3" customFormat="1" x14ac:dyDescent="0.2">
      <c r="C91" s="75" t="s">
        <v>174</v>
      </c>
      <c r="D91" s="54"/>
    </row>
    <row r="92" spans="2:4" s="3" customFormat="1" x14ac:dyDescent="0.2">
      <c r="C92" s="61">
        <f>SUM(C94:C146)</f>
        <v>83559.34</v>
      </c>
      <c r="D92" s="54"/>
    </row>
    <row r="93" spans="2:4" s="3" customFormat="1" x14ac:dyDescent="0.2">
      <c r="C93" s="60"/>
      <c r="D93" s="54"/>
    </row>
    <row r="94" spans="2:4" s="3" customFormat="1" x14ac:dyDescent="0.2">
      <c r="B94" s="37" t="s">
        <v>57</v>
      </c>
      <c r="C94" s="298">
        <v>321</v>
      </c>
      <c r="D94" s="54"/>
    </row>
    <row r="95" spans="2:4" s="3" customFormat="1" x14ac:dyDescent="0.2">
      <c r="B95" s="37" t="s">
        <v>58</v>
      </c>
      <c r="C95" s="298">
        <v>22352</v>
      </c>
      <c r="D95" s="54"/>
    </row>
    <row r="96" spans="2:4" s="3" customFormat="1" x14ac:dyDescent="0.2">
      <c r="B96" s="37" t="s">
        <v>59</v>
      </c>
      <c r="C96" s="298">
        <v>3944.24</v>
      </c>
      <c r="D96" s="54"/>
    </row>
    <row r="97" spans="2:4" s="3" customFormat="1" x14ac:dyDescent="0.2">
      <c r="B97" s="37" t="s">
        <v>60</v>
      </c>
      <c r="C97" s="298">
        <v>2874</v>
      </c>
      <c r="D97" s="54"/>
    </row>
    <row r="98" spans="2:4" s="3" customFormat="1" x14ac:dyDescent="0.2">
      <c r="B98" s="37" t="s">
        <v>61</v>
      </c>
      <c r="C98" s="298">
        <v>2672.6</v>
      </c>
      <c r="D98" s="54"/>
    </row>
    <row r="99" spans="2:4" s="3" customFormat="1" x14ac:dyDescent="0.2">
      <c r="B99" s="37" t="s">
        <v>62</v>
      </c>
      <c r="C99" s="298">
        <v>1063.5</v>
      </c>
      <c r="D99" s="54"/>
    </row>
    <row r="100" spans="2:4" s="3" customFormat="1" x14ac:dyDescent="0.2">
      <c r="B100" s="37" t="s">
        <v>64</v>
      </c>
      <c r="C100" s="298">
        <v>0</v>
      </c>
      <c r="D100" s="54"/>
    </row>
    <row r="101" spans="2:4" s="3" customFormat="1" x14ac:dyDescent="0.2">
      <c r="B101" s="37" t="s">
        <v>65</v>
      </c>
      <c r="C101" s="298">
        <v>705.6</v>
      </c>
      <c r="D101" s="54"/>
    </row>
    <row r="102" spans="2:4" s="3" customFormat="1" x14ac:dyDescent="0.2">
      <c r="B102" s="37" t="s">
        <v>66</v>
      </c>
      <c r="C102" s="298">
        <v>1489</v>
      </c>
      <c r="D102" s="54"/>
    </row>
    <row r="103" spans="2:4" s="3" customFormat="1" x14ac:dyDescent="0.2">
      <c r="B103" s="37" t="s">
        <v>67</v>
      </c>
      <c r="C103" s="298">
        <v>40</v>
      </c>
      <c r="D103" s="54"/>
    </row>
    <row r="104" spans="2:4" s="3" customFormat="1" x14ac:dyDescent="0.2">
      <c r="B104" s="37" t="s">
        <v>68</v>
      </c>
      <c r="C104" s="298">
        <v>0</v>
      </c>
      <c r="D104" s="54"/>
    </row>
    <row r="105" spans="2:4" s="3" customFormat="1" x14ac:dyDescent="0.2">
      <c r="B105" s="37" t="s">
        <v>69</v>
      </c>
      <c r="C105" s="298">
        <v>159</v>
      </c>
      <c r="D105" s="54"/>
    </row>
    <row r="106" spans="2:4" s="3" customFormat="1" x14ac:dyDescent="0.2">
      <c r="B106" s="37" t="s">
        <v>72</v>
      </c>
      <c r="C106" s="298">
        <v>2224</v>
      </c>
      <c r="D106" s="54"/>
    </row>
    <row r="107" spans="2:4" s="3" customFormat="1" x14ac:dyDescent="0.2">
      <c r="B107" s="37" t="s">
        <v>73</v>
      </c>
      <c r="C107" s="298">
        <v>624</v>
      </c>
      <c r="D107" s="54"/>
    </row>
    <row r="108" spans="2:4" s="3" customFormat="1" x14ac:dyDescent="0.2">
      <c r="B108" s="37" t="s">
        <v>75</v>
      </c>
      <c r="C108" s="298">
        <v>611.59</v>
      </c>
      <c r="D108" s="54"/>
    </row>
    <row r="109" spans="2:4" s="3" customFormat="1" x14ac:dyDescent="0.2">
      <c r="B109" s="37" t="s">
        <v>76</v>
      </c>
      <c r="C109" s="298">
        <v>2014</v>
      </c>
      <c r="D109" s="54"/>
    </row>
    <row r="110" spans="2:4" s="3" customFormat="1" x14ac:dyDescent="0.2">
      <c r="B110" s="37" t="s">
        <v>77</v>
      </c>
      <c r="C110" s="298">
        <v>2030</v>
      </c>
      <c r="D110" s="54"/>
    </row>
    <row r="111" spans="2:4" s="3" customFormat="1" x14ac:dyDescent="0.2">
      <c r="B111" s="37" t="s">
        <v>79</v>
      </c>
      <c r="C111" s="298">
        <v>138</v>
      </c>
      <c r="D111" s="54"/>
    </row>
    <row r="112" spans="2:4" s="3" customFormat="1" x14ac:dyDescent="0.2">
      <c r="B112" s="37" t="s">
        <v>80</v>
      </c>
      <c r="C112" s="298">
        <v>3046</v>
      </c>
      <c r="D112" s="54"/>
    </row>
    <row r="113" spans="2:4" s="3" customFormat="1" x14ac:dyDescent="0.2">
      <c r="B113" s="37" t="s">
        <v>81</v>
      </c>
      <c r="C113" s="298">
        <v>498</v>
      </c>
      <c r="D113" s="54"/>
    </row>
    <row r="114" spans="2:4" s="3" customFormat="1" x14ac:dyDescent="0.2">
      <c r="B114" s="37" t="s">
        <v>82</v>
      </c>
      <c r="C114" s="298">
        <v>975</v>
      </c>
      <c r="D114" s="54"/>
    </row>
    <row r="115" spans="2:4" s="3" customFormat="1" x14ac:dyDescent="0.2">
      <c r="B115" s="37" t="s">
        <v>83</v>
      </c>
      <c r="C115" s="298">
        <v>260</v>
      </c>
      <c r="D115" s="54"/>
    </row>
    <row r="116" spans="2:4" s="3" customFormat="1" x14ac:dyDescent="0.2">
      <c r="B116" s="37" t="s">
        <v>84</v>
      </c>
      <c r="C116" s="298">
        <v>0</v>
      </c>
      <c r="D116" s="54"/>
    </row>
    <row r="117" spans="2:4" s="3" customFormat="1" x14ac:dyDescent="0.2">
      <c r="B117" s="37" t="s">
        <v>558</v>
      </c>
      <c r="C117" s="298">
        <v>208</v>
      </c>
      <c r="D117" s="54"/>
    </row>
    <row r="118" spans="2:4" s="3" customFormat="1" x14ac:dyDescent="0.2">
      <c r="B118" s="468" t="s">
        <v>85</v>
      </c>
      <c r="C118" s="492">
        <v>0</v>
      </c>
      <c r="D118" s="54"/>
    </row>
    <row r="119" spans="2:4" s="3" customFormat="1" x14ac:dyDescent="0.2">
      <c r="B119" s="37" t="s">
        <v>86</v>
      </c>
      <c r="C119" s="298">
        <v>3000</v>
      </c>
      <c r="D119" s="54"/>
    </row>
    <row r="120" spans="2:4" s="3" customFormat="1" x14ac:dyDescent="0.2">
      <c r="B120" s="37" t="s">
        <v>87</v>
      </c>
      <c r="C120" s="298">
        <v>1385</v>
      </c>
      <c r="D120" s="54"/>
    </row>
    <row r="121" spans="2:4" s="3" customFormat="1" x14ac:dyDescent="0.2">
      <c r="B121" s="37" t="s">
        <v>565</v>
      </c>
      <c r="C121" s="298">
        <v>500.8</v>
      </c>
      <c r="D121" s="54"/>
    </row>
    <row r="122" spans="2:4" s="3" customFormat="1" x14ac:dyDescent="0.2">
      <c r="B122" s="37" t="s">
        <v>88</v>
      </c>
      <c r="C122" s="298">
        <v>705.8</v>
      </c>
      <c r="D122" s="54"/>
    </row>
    <row r="123" spans="2:4" s="3" customFormat="1" x14ac:dyDescent="0.2">
      <c r="B123" s="37" t="s">
        <v>89</v>
      </c>
      <c r="C123" s="298">
        <v>780</v>
      </c>
      <c r="D123" s="54"/>
    </row>
    <row r="124" spans="2:4" s="3" customFormat="1" x14ac:dyDescent="0.2">
      <c r="B124" s="37" t="s">
        <v>90</v>
      </c>
      <c r="C124" s="298">
        <v>0</v>
      </c>
      <c r="D124" s="54"/>
    </row>
    <row r="125" spans="2:4" s="3" customFormat="1" x14ac:dyDescent="0.2">
      <c r="B125" s="37" t="s">
        <v>91</v>
      </c>
      <c r="C125" s="298">
        <v>1990</v>
      </c>
      <c r="D125" s="54"/>
    </row>
    <row r="126" spans="2:4" s="3" customFormat="1" x14ac:dyDescent="0.2">
      <c r="B126" s="37" t="s">
        <v>92</v>
      </c>
      <c r="C126" s="298">
        <v>1043</v>
      </c>
      <c r="D126" s="54"/>
    </row>
    <row r="127" spans="2:4" s="3" customFormat="1" x14ac:dyDescent="0.2">
      <c r="B127" s="37" t="s">
        <v>93</v>
      </c>
      <c r="C127" s="298">
        <v>720</v>
      </c>
      <c r="D127" s="54"/>
    </row>
    <row r="128" spans="2:4" s="3" customFormat="1" x14ac:dyDescent="0.2">
      <c r="B128" s="37" t="s">
        <v>94</v>
      </c>
      <c r="C128" s="298">
        <v>0</v>
      </c>
      <c r="D128" s="54"/>
    </row>
    <row r="129" spans="2:4" s="3" customFormat="1" x14ac:dyDescent="0.2">
      <c r="B129" s="37" t="s">
        <v>95</v>
      </c>
      <c r="C129" s="298">
        <v>1875</v>
      </c>
      <c r="D129" s="54"/>
    </row>
    <row r="130" spans="2:4" s="3" customFormat="1" x14ac:dyDescent="0.2">
      <c r="B130" s="37" t="s">
        <v>96</v>
      </c>
      <c r="C130" s="298">
        <v>3574.66</v>
      </c>
      <c r="D130" s="54"/>
    </row>
    <row r="131" spans="2:4" s="3" customFormat="1" x14ac:dyDescent="0.2">
      <c r="B131" s="37" t="s">
        <v>560</v>
      </c>
      <c r="C131" s="298">
        <v>1714</v>
      </c>
      <c r="D131" s="54"/>
    </row>
    <row r="132" spans="2:4" s="3" customFormat="1" x14ac:dyDescent="0.2">
      <c r="B132" s="37" t="s">
        <v>97</v>
      </c>
      <c r="C132" s="298">
        <v>0</v>
      </c>
      <c r="D132" s="54"/>
    </row>
    <row r="133" spans="2:4" s="3" customFormat="1" x14ac:dyDescent="0.2">
      <c r="B133" s="37" t="s">
        <v>98</v>
      </c>
      <c r="C133" s="298">
        <v>2551</v>
      </c>
      <c r="D133" s="54"/>
    </row>
    <row r="134" spans="2:4" s="3" customFormat="1" x14ac:dyDescent="0.2">
      <c r="B134" s="468" t="s">
        <v>99</v>
      </c>
      <c r="C134" s="492">
        <v>0</v>
      </c>
      <c r="D134" s="54"/>
    </row>
    <row r="135" spans="2:4" s="3" customFormat="1" x14ac:dyDescent="0.2">
      <c r="B135" s="37" t="s">
        <v>101</v>
      </c>
      <c r="C135" s="298">
        <v>4515</v>
      </c>
      <c r="D135" s="54"/>
    </row>
    <row r="136" spans="2:4" s="3" customFormat="1" x14ac:dyDescent="0.2">
      <c r="B136" s="37" t="s">
        <v>102</v>
      </c>
      <c r="C136" s="298">
        <v>388</v>
      </c>
      <c r="D136" s="54"/>
    </row>
    <row r="137" spans="2:4" s="3" customFormat="1" x14ac:dyDescent="0.2">
      <c r="B137" s="37" t="s">
        <v>103</v>
      </c>
      <c r="C137" s="298">
        <v>2481</v>
      </c>
      <c r="D137" s="54"/>
    </row>
    <row r="138" spans="2:4" s="3" customFormat="1" x14ac:dyDescent="0.2">
      <c r="B138" s="37" t="s">
        <v>104</v>
      </c>
      <c r="C138" s="298">
        <v>1598</v>
      </c>
      <c r="D138" s="54"/>
    </row>
    <row r="139" spans="2:4" s="3" customFormat="1" x14ac:dyDescent="0.2">
      <c r="B139" s="37" t="s">
        <v>105</v>
      </c>
      <c r="C139" s="298">
        <v>1687.35</v>
      </c>
      <c r="D139" s="54"/>
    </row>
    <row r="140" spans="2:4" s="3" customFormat="1" x14ac:dyDescent="0.2">
      <c r="B140" s="468" t="s">
        <v>106</v>
      </c>
      <c r="C140" s="492">
        <v>25</v>
      </c>
      <c r="D140" s="54"/>
    </row>
    <row r="141" spans="2:4" s="3" customFormat="1" x14ac:dyDescent="0.2">
      <c r="B141" s="37" t="s">
        <v>107</v>
      </c>
      <c r="C141" s="298">
        <v>1212</v>
      </c>
      <c r="D141" s="54"/>
    </row>
    <row r="142" spans="2:4" s="3" customFormat="1" x14ac:dyDescent="0.2">
      <c r="B142" s="37" t="s">
        <v>108</v>
      </c>
      <c r="C142" s="298">
        <v>303</v>
      </c>
      <c r="D142" s="54"/>
    </row>
    <row r="143" spans="2:4" s="3" customFormat="1" x14ac:dyDescent="0.2">
      <c r="B143" s="37" t="s">
        <v>109</v>
      </c>
      <c r="C143" s="298">
        <v>512.20000000000005</v>
      </c>
      <c r="D143" s="54"/>
    </row>
    <row r="144" spans="2:4" s="3" customFormat="1" x14ac:dyDescent="0.2">
      <c r="B144" s="37" t="s">
        <v>110</v>
      </c>
      <c r="C144" s="298">
        <v>1548</v>
      </c>
      <c r="D144" s="54"/>
    </row>
    <row r="145" spans="2:4" s="3" customFormat="1" x14ac:dyDescent="0.2">
      <c r="B145" s="37" t="s">
        <v>111</v>
      </c>
      <c r="C145" s="298">
        <v>0</v>
      </c>
      <c r="D145" s="54"/>
    </row>
    <row r="146" spans="2:4" s="3" customFormat="1" x14ac:dyDescent="0.2">
      <c r="B146" s="37" t="s">
        <v>112</v>
      </c>
      <c r="C146" s="298">
        <v>1201</v>
      </c>
      <c r="D146" s="54"/>
    </row>
    <row r="147" spans="2:4" s="3" customFormat="1" x14ac:dyDescent="0.2">
      <c r="C147" s="65"/>
      <c r="D147" s="54"/>
    </row>
    <row r="148" spans="2:4" s="3" customFormat="1" x14ac:dyDescent="0.2">
      <c r="C148" s="60"/>
      <c r="D148" s="54"/>
    </row>
    <row r="149" spans="2:4" s="3" customFormat="1" x14ac:dyDescent="0.2">
      <c r="B149" s="15" t="s">
        <v>113</v>
      </c>
      <c r="C149" s="60"/>
      <c r="D149" s="54"/>
    </row>
    <row r="150" spans="2:4" s="3" customFormat="1" x14ac:dyDescent="0.2">
      <c r="C150" s="60"/>
      <c r="D150" s="54"/>
    </row>
    <row r="151" spans="2:4" s="3" customFormat="1" x14ac:dyDescent="0.2">
      <c r="C151" s="75" t="s">
        <v>174</v>
      </c>
      <c r="D151" s="54"/>
    </row>
    <row r="152" spans="2:4" s="3" customFormat="1" x14ac:dyDescent="0.2">
      <c r="C152" s="61">
        <f>SUM(C154:C160)</f>
        <v>0</v>
      </c>
      <c r="D152" s="54"/>
    </row>
    <row r="153" spans="2:4" s="3" customFormat="1" x14ac:dyDescent="0.2">
      <c r="C153" s="60"/>
      <c r="D153" s="54"/>
    </row>
    <row r="154" spans="2:4" s="3" customFormat="1" x14ac:dyDescent="0.2">
      <c r="B154" s="468" t="s">
        <v>114</v>
      </c>
      <c r="C154" s="492">
        <v>0</v>
      </c>
      <c r="D154" s="54"/>
    </row>
    <row r="155" spans="2:4" s="3" customFormat="1" x14ac:dyDescent="0.2">
      <c r="C155" s="60"/>
      <c r="D155" s="54"/>
    </row>
    <row r="156" spans="2:4" s="3" customFormat="1" x14ac:dyDescent="0.2">
      <c r="C156" s="60"/>
      <c r="D156" s="54"/>
    </row>
    <row r="157" spans="2:4" s="3" customFormat="1" x14ac:dyDescent="0.2">
      <c r="C157" s="60"/>
      <c r="D157" s="54"/>
    </row>
    <row r="158" spans="2:4" s="3" customFormat="1" x14ac:dyDescent="0.2">
      <c r="C158" s="60"/>
      <c r="D158" s="54"/>
    </row>
    <row r="159" spans="2:4" s="3" customFormat="1" x14ac:dyDescent="0.2">
      <c r="B159" s="15" t="s">
        <v>120</v>
      </c>
      <c r="C159" s="62"/>
      <c r="D159" s="54"/>
    </row>
    <row r="160" spans="2:4" s="3" customFormat="1" x14ac:dyDescent="0.2">
      <c r="C160" s="60"/>
      <c r="D160" s="54"/>
    </row>
    <row r="161" spans="2:4" s="3" customFormat="1" x14ac:dyDescent="0.2">
      <c r="C161" s="75" t="s">
        <v>174</v>
      </c>
      <c r="D161" s="54"/>
    </row>
    <row r="162" spans="2:4" s="3" customFormat="1" x14ac:dyDescent="0.2">
      <c r="C162" s="61">
        <f>SUM(C164:C167)</f>
        <v>4854</v>
      </c>
      <c r="D162" s="54"/>
    </row>
    <row r="163" spans="2:4" s="3" customFormat="1" x14ac:dyDescent="0.2">
      <c r="C163" s="60"/>
      <c r="D163" s="54"/>
    </row>
    <row r="164" spans="2:4" s="3" customFormat="1" x14ac:dyDescent="0.2">
      <c r="B164" s="37" t="s">
        <v>122</v>
      </c>
      <c r="C164" s="298">
        <v>0</v>
      </c>
      <c r="D164" s="54"/>
    </row>
    <row r="165" spans="2:4" s="3" customFormat="1" x14ac:dyDescent="0.2">
      <c r="B165" s="37" t="s">
        <v>123</v>
      </c>
      <c r="C165" s="298">
        <v>230</v>
      </c>
      <c r="D165" s="54"/>
    </row>
    <row r="166" spans="2:4" s="3" customFormat="1" x14ac:dyDescent="0.2">
      <c r="B166" s="37" t="s">
        <v>124</v>
      </c>
      <c r="C166" s="298">
        <v>0</v>
      </c>
      <c r="D166" s="54"/>
    </row>
    <row r="167" spans="2:4" s="3" customFormat="1" x14ac:dyDescent="0.2">
      <c r="B167" s="37" t="s">
        <v>125</v>
      </c>
      <c r="C167" s="298">
        <v>4624</v>
      </c>
      <c r="D167" s="54"/>
    </row>
    <row r="168" spans="2:4" s="3" customFormat="1" x14ac:dyDescent="0.2">
      <c r="C168" s="60"/>
      <c r="D168" s="54"/>
    </row>
    <row r="169" spans="2:4" s="3" customFormat="1" x14ac:dyDescent="0.2">
      <c r="B169" s="15" t="s">
        <v>126</v>
      </c>
      <c r="C169" s="62"/>
      <c r="D169" s="54"/>
    </row>
    <row r="170" spans="2:4" s="3" customFormat="1" x14ac:dyDescent="0.2">
      <c r="C170" s="60"/>
      <c r="D170" s="54"/>
    </row>
    <row r="171" spans="2:4" s="3" customFormat="1" x14ac:dyDescent="0.2">
      <c r="C171" s="75" t="s">
        <v>174</v>
      </c>
      <c r="D171" s="54"/>
    </row>
    <row r="172" spans="2:4" s="3" customFormat="1" x14ac:dyDescent="0.2">
      <c r="C172" s="61">
        <f>SUM(C174:C198)</f>
        <v>14668.970000000001</v>
      </c>
      <c r="D172" s="54"/>
    </row>
    <row r="173" spans="2:4" s="3" customFormat="1" x14ac:dyDescent="0.2">
      <c r="C173" s="60"/>
      <c r="D173" s="54"/>
    </row>
    <row r="174" spans="2:4" s="3" customFormat="1" x14ac:dyDescent="0.2">
      <c r="B174" s="37" t="s">
        <v>128</v>
      </c>
      <c r="C174" s="298">
        <v>0</v>
      </c>
      <c r="D174" s="54"/>
    </row>
    <row r="175" spans="2:4" s="3" customFormat="1" x14ac:dyDescent="0.2">
      <c r="B175" s="263" t="s">
        <v>129</v>
      </c>
      <c r="C175" s="467">
        <v>216</v>
      </c>
      <c r="D175" s="54"/>
    </row>
    <row r="176" spans="2:4" s="3" customFormat="1" x14ac:dyDescent="0.2">
      <c r="B176" s="37" t="s">
        <v>130</v>
      </c>
      <c r="C176" s="298">
        <v>630</v>
      </c>
      <c r="D176" s="54"/>
    </row>
    <row r="177" spans="2:4" s="3" customFormat="1" x14ac:dyDescent="0.2">
      <c r="B177" s="37" t="s">
        <v>131</v>
      </c>
      <c r="C177" s="298">
        <v>230.4</v>
      </c>
      <c r="D177" s="54"/>
    </row>
    <row r="178" spans="2:4" s="3" customFormat="1" x14ac:dyDescent="0.2">
      <c r="B178" s="37" t="s">
        <v>132</v>
      </c>
      <c r="C178" s="298">
        <v>0</v>
      </c>
      <c r="D178" s="54"/>
    </row>
    <row r="179" spans="2:4" s="3" customFormat="1" x14ac:dyDescent="0.2">
      <c r="B179" s="37" t="s">
        <v>133</v>
      </c>
      <c r="C179" s="298">
        <v>302.39999999999998</v>
      </c>
      <c r="D179" s="54"/>
    </row>
    <row r="180" spans="2:4" s="3" customFormat="1" x14ac:dyDescent="0.2">
      <c r="B180" s="37" t="s">
        <v>134</v>
      </c>
      <c r="C180" s="298">
        <v>1341</v>
      </c>
      <c r="D180" s="54"/>
    </row>
    <row r="181" spans="2:4" s="3" customFormat="1" x14ac:dyDescent="0.2">
      <c r="B181" s="37" t="s">
        <v>135</v>
      </c>
      <c r="C181" s="298">
        <v>40</v>
      </c>
      <c r="D181" s="54"/>
    </row>
    <row r="182" spans="2:4" s="3" customFormat="1" x14ac:dyDescent="0.2">
      <c r="B182" s="37" t="s">
        <v>545</v>
      </c>
      <c r="C182" s="298">
        <v>391</v>
      </c>
      <c r="D182" s="54"/>
    </row>
    <row r="183" spans="2:4" s="3" customFormat="1" x14ac:dyDescent="0.2">
      <c r="B183" s="37" t="s">
        <v>136</v>
      </c>
      <c r="C183" s="298">
        <v>2900</v>
      </c>
      <c r="D183" s="54"/>
    </row>
    <row r="184" spans="2:4" s="3" customFormat="1" x14ac:dyDescent="0.2">
      <c r="B184" s="37" t="s">
        <v>137</v>
      </c>
      <c r="C184" s="298">
        <v>270</v>
      </c>
      <c r="D184" s="54"/>
    </row>
    <row r="185" spans="2:4" s="3" customFormat="1" x14ac:dyDescent="0.2">
      <c r="B185" s="37" t="s">
        <v>138</v>
      </c>
      <c r="C185" s="298">
        <v>2054.3200000000002</v>
      </c>
      <c r="D185" s="54"/>
    </row>
    <row r="186" spans="2:4" s="3" customFormat="1" x14ac:dyDescent="0.2">
      <c r="B186" s="37" t="s">
        <v>139</v>
      </c>
      <c r="C186" s="298">
        <v>0</v>
      </c>
      <c r="D186" s="54"/>
    </row>
    <row r="187" spans="2:4" s="3" customFormat="1" x14ac:dyDescent="0.2">
      <c r="B187" s="37" t="s">
        <v>539</v>
      </c>
      <c r="C187" s="298">
        <v>0</v>
      </c>
      <c r="D187" s="54"/>
    </row>
    <row r="188" spans="2:4" s="3" customFormat="1" x14ac:dyDescent="0.2">
      <c r="B188" s="37" t="s">
        <v>140</v>
      </c>
      <c r="C188" s="298">
        <v>2000</v>
      </c>
      <c r="D188" s="54"/>
    </row>
    <row r="189" spans="2:4" s="3" customFormat="1" x14ac:dyDescent="0.2">
      <c r="B189" s="37" t="s">
        <v>141</v>
      </c>
      <c r="C189" s="298">
        <v>0</v>
      </c>
      <c r="D189" s="54"/>
    </row>
    <row r="190" spans="2:4" s="3" customFormat="1" x14ac:dyDescent="0.2">
      <c r="B190" s="37" t="s">
        <v>142</v>
      </c>
      <c r="C190" s="298">
        <v>84</v>
      </c>
      <c r="D190" s="54"/>
    </row>
    <row r="191" spans="2:4" s="3" customFormat="1" ht="15" x14ac:dyDescent="0.25">
      <c r="B191" s="425" t="s">
        <v>143</v>
      </c>
      <c r="C191" s="298">
        <v>0</v>
      </c>
      <c r="D191" s="54"/>
    </row>
    <row r="192" spans="2:4" s="3" customFormat="1" x14ac:dyDescent="0.2">
      <c r="B192" s="37" t="s">
        <v>561</v>
      </c>
      <c r="C192" s="298">
        <v>0</v>
      </c>
      <c r="D192" s="54"/>
    </row>
    <row r="193" spans="2:4" s="3" customFormat="1" x14ac:dyDescent="0.2">
      <c r="B193" s="37" t="s">
        <v>562</v>
      </c>
      <c r="C193" s="298">
        <v>136.5</v>
      </c>
      <c r="D193" s="54"/>
    </row>
    <row r="194" spans="2:4" s="3" customFormat="1" x14ac:dyDescent="0.2">
      <c r="B194" s="37" t="s">
        <v>144</v>
      </c>
      <c r="C194" s="298">
        <v>1798.2</v>
      </c>
      <c r="D194" s="54"/>
    </row>
    <row r="195" spans="2:4" s="3" customFormat="1" x14ac:dyDescent="0.2">
      <c r="B195" s="37" t="s">
        <v>145</v>
      </c>
      <c r="C195" s="298">
        <v>1651.15</v>
      </c>
      <c r="D195" s="54"/>
    </row>
    <row r="196" spans="2:4" s="3" customFormat="1" x14ac:dyDescent="0.2">
      <c r="B196" s="37" t="s">
        <v>546</v>
      </c>
      <c r="C196" s="298">
        <v>360</v>
      </c>
      <c r="D196" s="54"/>
    </row>
    <row r="197" spans="2:4" s="3" customFormat="1" x14ac:dyDescent="0.2">
      <c r="B197" s="37" t="s">
        <v>147</v>
      </c>
      <c r="C197" s="298">
        <v>30</v>
      </c>
      <c r="D197" s="54"/>
    </row>
    <row r="198" spans="2:4" s="3" customFormat="1" x14ac:dyDescent="0.2">
      <c r="B198" s="37" t="s">
        <v>148</v>
      </c>
      <c r="C198" s="298">
        <v>234</v>
      </c>
      <c r="D198" s="54"/>
    </row>
    <row r="199" spans="2:4" s="3" customFormat="1" x14ac:dyDescent="0.2">
      <c r="C199" s="60"/>
      <c r="D199" s="54"/>
    </row>
    <row r="200" spans="2:4" s="3" customFormat="1" x14ac:dyDescent="0.2">
      <c r="C200" s="60"/>
      <c r="D200" s="54"/>
    </row>
    <row r="201" spans="2:4" s="3" customFormat="1" x14ac:dyDescent="0.2">
      <c r="B201" s="15" t="s">
        <v>149</v>
      </c>
      <c r="C201" s="62"/>
      <c r="D201" s="54"/>
    </row>
    <row r="202" spans="2:4" s="3" customFormat="1" x14ac:dyDescent="0.2">
      <c r="C202" s="60"/>
      <c r="D202" s="54"/>
    </row>
    <row r="203" spans="2:4" s="3" customFormat="1" x14ac:dyDescent="0.2">
      <c r="C203" s="75" t="s">
        <v>174</v>
      </c>
      <c r="D203" s="54"/>
    </row>
    <row r="204" spans="2:4" s="3" customFormat="1" x14ac:dyDescent="0.2">
      <c r="C204" s="61">
        <f>SUM(C206)</f>
        <v>0</v>
      </c>
      <c r="D204" s="54"/>
    </row>
    <row r="205" spans="2:4" s="3" customFormat="1" x14ac:dyDescent="0.2">
      <c r="C205" s="60"/>
      <c r="D205" s="54"/>
    </row>
    <row r="206" spans="2:4" s="3" customFormat="1" x14ac:dyDescent="0.2">
      <c r="B206" s="37" t="s">
        <v>150</v>
      </c>
      <c r="C206" s="298">
        <v>0</v>
      </c>
      <c r="D206" s="54"/>
    </row>
    <row r="207" spans="2:4" s="3" customFormat="1" x14ac:dyDescent="0.2">
      <c r="B207" s="37"/>
      <c r="C207" s="441"/>
      <c r="D207" s="54"/>
    </row>
    <row r="208" spans="2:4" s="3" customFormat="1" x14ac:dyDescent="0.2">
      <c r="C208" s="60"/>
      <c r="D208" s="54"/>
    </row>
    <row r="209" spans="2:4" s="3" customFormat="1" x14ac:dyDescent="0.2">
      <c r="C209" s="60"/>
      <c r="D209" s="54"/>
    </row>
    <row r="210" spans="2:4" ht="15" x14ac:dyDescent="0.25">
      <c r="B210" s="16" t="s">
        <v>491</v>
      </c>
      <c r="C210" s="76"/>
      <c r="D210" s="5"/>
    </row>
    <row r="211" spans="2:4" s="3" customFormat="1" x14ac:dyDescent="0.2">
      <c r="C211" s="60"/>
      <c r="D211" s="54"/>
    </row>
    <row r="212" spans="2:4" s="3" customFormat="1" x14ac:dyDescent="0.2">
      <c r="C212" s="60"/>
      <c r="D212" s="54"/>
    </row>
    <row r="213" spans="2:4" s="3" customFormat="1" x14ac:dyDescent="0.2">
      <c r="C213" s="60"/>
      <c r="D213" s="54"/>
    </row>
    <row r="214" spans="2:4" s="3" customFormat="1" x14ac:dyDescent="0.2">
      <c r="C214" s="60"/>
      <c r="D214" s="54"/>
    </row>
    <row r="215" spans="2:4" s="3" customFormat="1" x14ac:dyDescent="0.2">
      <c r="C215" s="60"/>
      <c r="D215" s="54"/>
    </row>
    <row r="216" spans="2:4" s="3" customFormat="1" x14ac:dyDescent="0.2">
      <c r="C216" s="60"/>
      <c r="D216" s="54"/>
    </row>
    <row r="217" spans="2:4" s="3" customFormat="1" x14ac:dyDescent="0.2">
      <c r="C217" s="60"/>
      <c r="D217" s="54"/>
    </row>
    <row r="218" spans="2:4" s="3" customFormat="1" x14ac:dyDescent="0.2">
      <c r="C218" s="60"/>
      <c r="D218" s="54"/>
    </row>
    <row r="219" spans="2:4" s="3" customFormat="1" x14ac:dyDescent="0.2">
      <c r="C219" s="60"/>
      <c r="D219" s="54"/>
    </row>
    <row r="220" spans="2:4" s="3" customFormat="1" x14ac:dyDescent="0.2">
      <c r="C220" s="60"/>
      <c r="D220" s="54"/>
    </row>
    <row r="221" spans="2:4" s="3" customFormat="1" x14ac:dyDescent="0.2">
      <c r="C221" s="60"/>
      <c r="D221" s="54"/>
    </row>
    <row r="222" spans="2:4" s="3" customFormat="1" x14ac:dyDescent="0.2">
      <c r="C222" s="60"/>
      <c r="D222" s="54"/>
    </row>
    <row r="223" spans="2:4" s="3" customFormat="1" x14ac:dyDescent="0.2">
      <c r="C223" s="60"/>
      <c r="D223" s="54"/>
    </row>
    <row r="224" spans="2: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s="3" customFormat="1" x14ac:dyDescent="0.2">
      <c r="C290" s="60"/>
      <c r="D290" s="54"/>
    </row>
    <row r="291" spans="3:4" s="3" customFormat="1" x14ac:dyDescent="0.2">
      <c r="C291" s="60"/>
      <c r="D291" s="54"/>
    </row>
    <row r="292" spans="3:4" s="3" customFormat="1" x14ac:dyDescent="0.2">
      <c r="C292" s="60"/>
      <c r="D292" s="54"/>
    </row>
    <row r="293" spans="3:4" s="3" customFormat="1" x14ac:dyDescent="0.2">
      <c r="C293" s="60"/>
      <c r="D293" s="54"/>
    </row>
    <row r="294" spans="3:4" s="3" customFormat="1" x14ac:dyDescent="0.2">
      <c r="C294" s="60"/>
      <c r="D294" s="54"/>
    </row>
    <row r="295" spans="3:4" s="3" customFormat="1" x14ac:dyDescent="0.2">
      <c r="C295" s="60"/>
      <c r="D295" s="54"/>
    </row>
    <row r="296" spans="3:4" s="3" customFormat="1" x14ac:dyDescent="0.2">
      <c r="C296" s="60"/>
      <c r="D296" s="54"/>
    </row>
    <row r="297" spans="3:4" s="3" customFormat="1" x14ac:dyDescent="0.2">
      <c r="C297" s="60"/>
      <c r="D297" s="54"/>
    </row>
    <row r="298" spans="3:4" s="3" customFormat="1" x14ac:dyDescent="0.2">
      <c r="C298" s="60"/>
      <c r="D298" s="54"/>
    </row>
    <row r="299" spans="3:4" s="3" customFormat="1" x14ac:dyDescent="0.2">
      <c r="C299" s="60"/>
      <c r="D299" s="54"/>
    </row>
    <row r="300" spans="3:4" s="3" customFormat="1" x14ac:dyDescent="0.2">
      <c r="C300" s="60"/>
      <c r="D300" s="54"/>
    </row>
    <row r="301" spans="3:4" s="3" customFormat="1" x14ac:dyDescent="0.2">
      <c r="C301" s="60"/>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4"/>
  <sheetViews>
    <sheetView showGridLines="0" zoomScaleNormal="100" workbookViewId="0">
      <selection activeCell="F2" sqref="F2"/>
    </sheetView>
  </sheetViews>
  <sheetFormatPr baseColWidth="10" defaultRowHeight="12.75" x14ac:dyDescent="0.2"/>
  <cols>
    <col min="1" max="1" width="3.5703125" style="2" customWidth="1"/>
    <col min="2" max="2" width="79.5703125"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4"/>
    </row>
    <row r="2" spans="2:5" x14ac:dyDescent="0.2">
      <c r="C2" s="2"/>
      <c r="E2" s="24"/>
    </row>
    <row r="3" spans="2:5" x14ac:dyDescent="0.2">
      <c r="C3" s="2"/>
      <c r="E3" s="24"/>
    </row>
    <row r="4" spans="2:5" ht="15.75" x14ac:dyDescent="0.2">
      <c r="B4" s="421" t="s">
        <v>567</v>
      </c>
      <c r="C4" s="2"/>
      <c r="E4" s="24"/>
    </row>
    <row r="5" spans="2:5" x14ac:dyDescent="0.2">
      <c r="C5" s="2"/>
      <c r="E5" s="24"/>
    </row>
    <row r="6" spans="2:5" ht="15.75" x14ac:dyDescent="0.25">
      <c r="C6" s="1"/>
      <c r="D6" s="358" t="s">
        <v>4</v>
      </c>
    </row>
    <row r="7" spans="2:5" ht="4.5" customHeight="1" x14ac:dyDescent="0.2"/>
    <row r="8" spans="2:5" ht="5.25" customHeight="1" thickBot="1" x14ac:dyDescent="0.25">
      <c r="B8" s="4"/>
      <c r="C8" s="25"/>
      <c r="D8" s="25"/>
    </row>
    <row r="9" spans="2:5" ht="5.25" customHeight="1" x14ac:dyDescent="0.2">
      <c r="B9" s="5"/>
      <c r="C9" s="26"/>
      <c r="D9" s="26"/>
    </row>
    <row r="11" spans="2:5" ht="15" x14ac:dyDescent="0.25">
      <c r="B11" s="16" t="s">
        <v>184</v>
      </c>
      <c r="C11" s="27"/>
      <c r="D11" s="34"/>
      <c r="E11" s="5"/>
    </row>
    <row r="12" spans="2:5" x14ac:dyDescent="0.2">
      <c r="B12" s="6"/>
    </row>
    <row r="13" spans="2:5" s="8" customFormat="1" x14ac:dyDescent="0.2">
      <c r="B13" s="13" t="s">
        <v>5</v>
      </c>
      <c r="C13" s="50" t="s">
        <v>185</v>
      </c>
      <c r="D13" s="28" t="s">
        <v>186</v>
      </c>
    </row>
    <row r="14" spans="2:5" x14ac:dyDescent="0.2">
      <c r="B14" s="3" t="s">
        <v>31</v>
      </c>
      <c r="C14" s="56">
        <f>SUM(C21,C31,C52,C66,C74,C82,C92,C152)</f>
        <v>50</v>
      </c>
      <c r="D14" s="54">
        <f>SUM(D21,D31,D52,D66,D74,D82,D92,D152)</f>
        <v>35</v>
      </c>
    </row>
    <row r="15" spans="2:5" x14ac:dyDescent="0.2">
      <c r="B15" s="3" t="s">
        <v>34</v>
      </c>
      <c r="C15" s="54">
        <f>SUM(C162,C173,C204)</f>
        <v>14</v>
      </c>
      <c r="D15" s="54">
        <f>SUM(D162,D173,D204)</f>
        <v>16</v>
      </c>
    </row>
    <row r="16" spans="2:5" x14ac:dyDescent="0.2">
      <c r="B16" s="10" t="s">
        <v>6</v>
      </c>
      <c r="C16" s="33">
        <f>SUM(C14,C15)</f>
        <v>64</v>
      </c>
      <c r="D16" s="33">
        <f>SUM(D14,D15)</f>
        <v>51</v>
      </c>
    </row>
    <row r="17" spans="2:8" x14ac:dyDescent="0.2">
      <c r="B17" s="3"/>
      <c r="C17" s="54"/>
      <c r="D17" s="54"/>
    </row>
    <row r="18" spans="2:8" x14ac:dyDescent="0.2">
      <c r="B18" s="3"/>
      <c r="C18" s="54"/>
      <c r="D18" s="54"/>
    </row>
    <row r="19" spans="2:8" x14ac:dyDescent="0.2">
      <c r="B19" s="15" t="s">
        <v>43</v>
      </c>
      <c r="C19" s="57"/>
      <c r="D19" s="54"/>
    </row>
    <row r="20" spans="2:8" x14ac:dyDescent="0.2">
      <c r="B20" s="41"/>
      <c r="C20" s="49" t="s">
        <v>185</v>
      </c>
      <c r="D20" s="48" t="s">
        <v>186</v>
      </c>
    </row>
    <row r="21" spans="2:8" x14ac:dyDescent="0.2">
      <c r="B21" s="3"/>
      <c r="C21" s="33">
        <f>COUNTA(C23:C26)</f>
        <v>2</v>
      </c>
      <c r="D21" s="33">
        <f>COUNTA(D23:D26)</f>
        <v>2</v>
      </c>
      <c r="H21" s="5"/>
    </row>
    <row r="22" spans="2:8" x14ac:dyDescent="0.2">
      <c r="B22" s="3"/>
      <c r="C22" s="54"/>
      <c r="D22" s="54"/>
    </row>
    <row r="23" spans="2:8" x14ac:dyDescent="0.2">
      <c r="B23" s="3" t="s">
        <v>544</v>
      </c>
      <c r="C23" s="278"/>
      <c r="D23" s="296" t="s">
        <v>417</v>
      </c>
    </row>
    <row r="24" spans="2:8" x14ac:dyDescent="0.2">
      <c r="B24" s="3" t="s">
        <v>37</v>
      </c>
      <c r="C24" s="296"/>
      <c r="D24" s="296" t="s">
        <v>417</v>
      </c>
      <c r="H24" s="5"/>
    </row>
    <row r="25" spans="2:8" x14ac:dyDescent="0.2">
      <c r="B25" s="3" t="s">
        <v>38</v>
      </c>
      <c r="C25" s="296" t="s">
        <v>417</v>
      </c>
      <c r="D25" s="278"/>
      <c r="H25" s="5"/>
    </row>
    <row r="26" spans="2:8" x14ac:dyDescent="0.2">
      <c r="B26" s="3" t="s">
        <v>39</v>
      </c>
      <c r="C26" s="296" t="s">
        <v>417</v>
      </c>
      <c r="D26" s="278"/>
    </row>
    <row r="27" spans="2:8" x14ac:dyDescent="0.2">
      <c r="B27" s="3"/>
      <c r="C27" s="54"/>
      <c r="D27" s="54"/>
      <c r="H27" s="5"/>
    </row>
    <row r="28" spans="2:8" x14ac:dyDescent="0.2">
      <c r="B28" s="3"/>
      <c r="C28" s="54"/>
      <c r="D28" s="54"/>
    </row>
    <row r="29" spans="2:8" x14ac:dyDescent="0.2">
      <c r="B29" s="15" t="s">
        <v>44</v>
      </c>
      <c r="C29" s="54"/>
      <c r="D29" s="54"/>
    </row>
    <row r="30" spans="2:8" x14ac:dyDescent="0.2">
      <c r="B30" s="3"/>
      <c r="C30" s="49" t="s">
        <v>185</v>
      </c>
      <c r="D30" s="48" t="s">
        <v>186</v>
      </c>
    </row>
    <row r="31" spans="2:8" x14ac:dyDescent="0.2">
      <c r="B31" s="3"/>
      <c r="C31" s="33">
        <f>COUNTA(C33:C47)</f>
        <v>1</v>
      </c>
      <c r="D31" s="33">
        <f>COUNTA(D33:D47)</f>
        <v>14</v>
      </c>
    </row>
    <row r="32" spans="2:8" x14ac:dyDescent="0.2">
      <c r="B32" s="3"/>
    </row>
    <row r="33" spans="2:4" x14ac:dyDescent="0.2">
      <c r="B33" s="3" t="s">
        <v>543</v>
      </c>
      <c r="C33" s="278"/>
      <c r="D33" s="296" t="s">
        <v>417</v>
      </c>
    </row>
    <row r="34" spans="2:4" x14ac:dyDescent="0.2">
      <c r="B34" s="3" t="s">
        <v>536</v>
      </c>
      <c r="C34" s="278"/>
      <c r="D34" s="296" t="s">
        <v>417</v>
      </c>
    </row>
    <row r="35" spans="2:4" x14ac:dyDescent="0.2">
      <c r="B35" s="455" t="s">
        <v>564</v>
      </c>
      <c r="C35" s="278"/>
      <c r="D35" s="296" t="s">
        <v>417</v>
      </c>
    </row>
    <row r="36" spans="2:4" x14ac:dyDescent="0.2">
      <c r="B36" s="3" t="s">
        <v>537</v>
      </c>
      <c r="C36" s="278"/>
      <c r="D36" s="296" t="s">
        <v>417</v>
      </c>
    </row>
    <row r="37" spans="2:4" x14ac:dyDescent="0.2">
      <c r="B37" s="3" t="s">
        <v>532</v>
      </c>
      <c r="C37" s="278"/>
      <c r="D37" s="296" t="s">
        <v>417</v>
      </c>
    </row>
    <row r="38" spans="2:4" x14ac:dyDescent="0.2">
      <c r="B38" s="455" t="s">
        <v>530</v>
      </c>
      <c r="C38" s="278"/>
      <c r="D38" s="296" t="s">
        <v>417</v>
      </c>
    </row>
    <row r="39" spans="2:4" x14ac:dyDescent="0.2">
      <c r="B39" s="3" t="s">
        <v>531</v>
      </c>
      <c r="C39" s="278"/>
      <c r="D39" s="296" t="s">
        <v>417</v>
      </c>
    </row>
    <row r="40" spans="2:4" x14ac:dyDescent="0.2">
      <c r="B40" s="3" t="s">
        <v>533</v>
      </c>
      <c r="C40" s="278"/>
      <c r="D40" s="296" t="s">
        <v>417</v>
      </c>
    </row>
    <row r="41" spans="2:4" x14ac:dyDescent="0.2">
      <c r="B41" s="3" t="s">
        <v>557</v>
      </c>
      <c r="C41" s="296"/>
      <c r="D41" s="296" t="s">
        <v>417</v>
      </c>
    </row>
    <row r="42" spans="2:4" x14ac:dyDescent="0.2">
      <c r="B42" s="455" t="s">
        <v>534</v>
      </c>
      <c r="C42" s="296"/>
      <c r="D42" s="296" t="s">
        <v>417</v>
      </c>
    </row>
    <row r="43" spans="2:4" x14ac:dyDescent="0.2">
      <c r="B43" s="3" t="s">
        <v>556</v>
      </c>
      <c r="C43" s="296"/>
      <c r="D43" s="296" t="s">
        <v>417</v>
      </c>
    </row>
    <row r="44" spans="2:4" x14ac:dyDescent="0.2">
      <c r="B44" s="3" t="s">
        <v>535</v>
      </c>
      <c r="C44" s="296"/>
      <c r="D44" s="296" t="s">
        <v>417</v>
      </c>
    </row>
    <row r="45" spans="2:4" x14ac:dyDescent="0.2">
      <c r="B45" s="3" t="s">
        <v>40</v>
      </c>
      <c r="C45" s="296" t="s">
        <v>417</v>
      </c>
      <c r="D45" s="296"/>
    </row>
    <row r="46" spans="2:4" x14ac:dyDescent="0.2">
      <c r="B46" s="3" t="s">
        <v>41</v>
      </c>
      <c r="C46" s="300"/>
      <c r="D46" s="296" t="s">
        <v>417</v>
      </c>
    </row>
    <row r="47" spans="2:4" x14ac:dyDescent="0.2">
      <c r="B47" s="3" t="s">
        <v>42</v>
      </c>
      <c r="C47" s="278"/>
      <c r="D47" s="296" t="s">
        <v>417</v>
      </c>
    </row>
    <row r="48" spans="2:4" x14ac:dyDescent="0.2">
      <c r="B48" s="3"/>
      <c r="C48" s="54"/>
      <c r="D48" s="58"/>
    </row>
    <row r="49" spans="2:4" x14ac:dyDescent="0.2">
      <c r="B49" s="3"/>
      <c r="C49" s="54"/>
      <c r="D49" s="54"/>
    </row>
    <row r="50" spans="2:4" x14ac:dyDescent="0.2">
      <c r="B50" s="15" t="s">
        <v>45</v>
      </c>
      <c r="C50" s="54"/>
      <c r="D50" s="54"/>
    </row>
    <row r="51" spans="2:4" x14ac:dyDescent="0.2">
      <c r="B51" s="3"/>
      <c r="C51" s="49" t="s">
        <v>185</v>
      </c>
      <c r="D51" s="48" t="s">
        <v>186</v>
      </c>
    </row>
    <row r="52" spans="2:4" x14ac:dyDescent="0.2">
      <c r="B52" s="3"/>
      <c r="C52" s="33">
        <f>COUNTA(C54:C60)</f>
        <v>1</v>
      </c>
      <c r="D52" s="33">
        <f>COUNTA(D54:D60)</f>
        <v>6</v>
      </c>
    </row>
    <row r="53" spans="2:4" x14ac:dyDescent="0.2">
      <c r="B53" s="3"/>
    </row>
    <row r="54" spans="2:4" ht="15" x14ac:dyDescent="0.25">
      <c r="B54" s="425" t="s">
        <v>538</v>
      </c>
      <c r="C54" s="278"/>
      <c r="D54" s="296" t="s">
        <v>417</v>
      </c>
    </row>
    <row r="55" spans="2:4" x14ac:dyDescent="0.2">
      <c r="B55" s="37" t="s">
        <v>46</v>
      </c>
      <c r="C55" s="276"/>
      <c r="D55" s="296" t="s">
        <v>417</v>
      </c>
    </row>
    <row r="56" spans="2:4" x14ac:dyDescent="0.2">
      <c r="B56" s="37" t="s">
        <v>47</v>
      </c>
      <c r="C56" s="296"/>
      <c r="D56" s="296" t="s">
        <v>417</v>
      </c>
    </row>
    <row r="57" spans="2:4" x14ac:dyDescent="0.2">
      <c r="B57" s="37" t="s">
        <v>48</v>
      </c>
      <c r="C57" s="296" t="s">
        <v>417</v>
      </c>
      <c r="D57" s="296"/>
    </row>
    <row r="58" spans="2:4" x14ac:dyDescent="0.2">
      <c r="B58" s="37" t="s">
        <v>49</v>
      </c>
      <c r="C58" s="276"/>
      <c r="D58" s="296" t="s">
        <v>417</v>
      </c>
    </row>
    <row r="59" spans="2:4" x14ac:dyDescent="0.2">
      <c r="B59" s="37" t="s">
        <v>50</v>
      </c>
      <c r="C59" s="296"/>
      <c r="D59" s="296" t="s">
        <v>417</v>
      </c>
    </row>
    <row r="60" spans="2:4" x14ac:dyDescent="0.2">
      <c r="B60" s="37" t="s">
        <v>540</v>
      </c>
      <c r="C60" s="278"/>
      <c r="D60" s="296" t="s">
        <v>417</v>
      </c>
    </row>
    <row r="61" spans="2:4" ht="15" x14ac:dyDescent="0.25">
      <c r="B61" s="3"/>
      <c r="C61" s="17"/>
      <c r="D61" s="17"/>
    </row>
    <row r="62" spans="2:4" x14ac:dyDescent="0.2">
      <c r="B62" s="3"/>
      <c r="C62" s="54"/>
      <c r="D62" s="54"/>
    </row>
    <row r="63" spans="2:4" x14ac:dyDescent="0.2">
      <c r="B63" s="15" t="s">
        <v>115</v>
      </c>
      <c r="C63" s="54"/>
      <c r="D63" s="54"/>
    </row>
    <row r="64" spans="2:4" x14ac:dyDescent="0.2">
      <c r="B64" s="3"/>
      <c r="C64" s="54"/>
      <c r="D64" s="54"/>
    </row>
    <row r="65" spans="2:4" x14ac:dyDescent="0.2">
      <c r="B65" s="3"/>
      <c r="C65" s="49" t="s">
        <v>185</v>
      </c>
      <c r="D65" s="48" t="s">
        <v>186</v>
      </c>
    </row>
    <row r="66" spans="2:4" x14ac:dyDescent="0.2">
      <c r="B66" s="3"/>
      <c r="C66" s="33">
        <f>COUNTA(C68)</f>
        <v>0</v>
      </c>
      <c r="D66" s="33">
        <f>COUNTA(D68)</f>
        <v>1</v>
      </c>
    </row>
    <row r="67" spans="2:4" x14ac:dyDescent="0.2">
      <c r="B67" s="3"/>
      <c r="C67" s="54"/>
      <c r="D67" s="54"/>
    </row>
    <row r="68" spans="2:4" x14ac:dyDescent="0.2">
      <c r="B68" s="3" t="s">
        <v>52</v>
      </c>
      <c r="C68" s="291"/>
      <c r="D68" s="296" t="s">
        <v>417</v>
      </c>
    </row>
    <row r="69" spans="2:4" x14ac:dyDescent="0.2">
      <c r="B69" s="3"/>
      <c r="C69" s="54"/>
      <c r="D69" s="54"/>
    </row>
    <row r="70" spans="2:4" x14ac:dyDescent="0.2">
      <c r="B70" s="3"/>
      <c r="C70" s="54"/>
      <c r="D70" s="54"/>
    </row>
    <row r="71" spans="2:4" x14ac:dyDescent="0.2">
      <c r="B71" s="15" t="s">
        <v>117</v>
      </c>
      <c r="C71" s="54"/>
      <c r="D71" s="54"/>
    </row>
    <row r="72" spans="2:4" x14ac:dyDescent="0.2">
      <c r="B72" s="3"/>
      <c r="C72" s="54"/>
      <c r="D72" s="54"/>
    </row>
    <row r="73" spans="2:4" x14ac:dyDescent="0.2">
      <c r="B73" s="3"/>
      <c r="C73" s="49" t="s">
        <v>185</v>
      </c>
      <c r="D73" s="48" t="s">
        <v>186</v>
      </c>
    </row>
    <row r="74" spans="2:4" x14ac:dyDescent="0.2">
      <c r="B74" s="3"/>
      <c r="C74" s="33">
        <f>COUNTA(C76)</f>
        <v>0</v>
      </c>
      <c r="D74" s="33">
        <f>COUNTA(D76)</f>
        <v>1</v>
      </c>
    </row>
    <row r="75" spans="2:4" x14ac:dyDescent="0.2">
      <c r="B75" s="3"/>
      <c r="C75" s="54"/>
      <c r="D75" s="54"/>
    </row>
    <row r="76" spans="2:4" x14ac:dyDescent="0.2">
      <c r="B76" s="3" t="s">
        <v>53</v>
      </c>
      <c r="C76" s="291"/>
      <c r="D76" s="296" t="s">
        <v>417</v>
      </c>
    </row>
    <row r="77" spans="2:4" x14ac:dyDescent="0.2">
      <c r="B77" s="3"/>
      <c r="C77" s="54"/>
      <c r="D77" s="54"/>
    </row>
    <row r="78" spans="2:4" x14ac:dyDescent="0.2">
      <c r="B78" s="3"/>
      <c r="C78" s="54"/>
      <c r="D78" s="54"/>
    </row>
    <row r="79" spans="2:4" x14ac:dyDescent="0.2">
      <c r="B79" s="15" t="s">
        <v>116</v>
      </c>
      <c r="C79" s="54"/>
      <c r="D79" s="54"/>
    </row>
    <row r="80" spans="2:4" x14ac:dyDescent="0.2">
      <c r="B80" s="3"/>
      <c r="C80" s="54"/>
      <c r="D80" s="54"/>
    </row>
    <row r="81" spans="2:4" x14ac:dyDescent="0.2">
      <c r="B81" s="3"/>
      <c r="C81" s="49" t="s">
        <v>185</v>
      </c>
      <c r="D81" s="48" t="s">
        <v>186</v>
      </c>
    </row>
    <row r="82" spans="2:4" x14ac:dyDescent="0.2">
      <c r="B82" s="3"/>
      <c r="C82" s="33">
        <f>COUNTA(C84:C86)</f>
        <v>0</v>
      </c>
      <c r="D82" s="33">
        <f>COUNTA(D84:D86)</f>
        <v>3</v>
      </c>
    </row>
    <row r="83" spans="2:4" x14ac:dyDescent="0.2">
      <c r="B83" s="3"/>
      <c r="C83" s="54"/>
      <c r="D83" s="54"/>
    </row>
    <row r="84" spans="2:4" x14ac:dyDescent="0.2">
      <c r="B84" s="37" t="s">
        <v>54</v>
      </c>
      <c r="C84" s="291"/>
      <c r="D84" s="296" t="s">
        <v>417</v>
      </c>
    </row>
    <row r="85" spans="2:4" x14ac:dyDescent="0.2">
      <c r="B85" s="37" t="s">
        <v>55</v>
      </c>
      <c r="C85" s="291"/>
      <c r="D85" s="296" t="s">
        <v>417</v>
      </c>
    </row>
    <row r="86" spans="2:4" x14ac:dyDescent="0.2">
      <c r="B86" s="37" t="s">
        <v>56</v>
      </c>
      <c r="C86" s="291"/>
      <c r="D86" s="296" t="s">
        <v>417</v>
      </c>
    </row>
    <row r="87" spans="2:4" x14ac:dyDescent="0.2">
      <c r="B87" s="3"/>
      <c r="C87" s="54"/>
      <c r="D87" s="54"/>
    </row>
    <row r="88" spans="2:4" x14ac:dyDescent="0.2">
      <c r="B88" s="3"/>
      <c r="C88" s="54"/>
      <c r="D88" s="54"/>
    </row>
    <row r="89" spans="2:4" x14ac:dyDescent="0.2">
      <c r="B89" s="15" t="s">
        <v>118</v>
      </c>
      <c r="C89" s="54"/>
      <c r="D89" s="54"/>
    </row>
    <row r="90" spans="2:4" x14ac:dyDescent="0.2">
      <c r="B90" s="3"/>
      <c r="C90" s="54"/>
      <c r="D90" s="54"/>
    </row>
    <row r="91" spans="2:4" x14ac:dyDescent="0.2">
      <c r="B91" s="3"/>
      <c r="C91" s="49" t="s">
        <v>185</v>
      </c>
      <c r="D91" s="48" t="s">
        <v>186</v>
      </c>
    </row>
    <row r="92" spans="2:4" x14ac:dyDescent="0.2">
      <c r="B92" s="3"/>
      <c r="C92" s="33">
        <f>COUNTA(C94:C146)</f>
        <v>46</v>
      </c>
      <c r="D92" s="33">
        <f>COUNTA(D94:D146)</f>
        <v>7</v>
      </c>
    </row>
    <row r="93" spans="2:4" x14ac:dyDescent="0.2">
      <c r="B93" s="3"/>
    </row>
    <row r="94" spans="2:4" x14ac:dyDescent="0.2">
      <c r="B94" s="37" t="s">
        <v>57</v>
      </c>
      <c r="C94" s="296" t="s">
        <v>417</v>
      </c>
      <c r="D94" s="278"/>
    </row>
    <row r="95" spans="2:4" x14ac:dyDescent="0.2">
      <c r="B95" s="37" t="s">
        <v>58</v>
      </c>
      <c r="C95" s="296" t="s">
        <v>417</v>
      </c>
      <c r="D95" s="278"/>
    </row>
    <row r="96" spans="2:4" x14ac:dyDescent="0.2">
      <c r="B96" s="37" t="s">
        <v>59</v>
      </c>
      <c r="C96" s="296" t="s">
        <v>417</v>
      </c>
      <c r="D96" s="278"/>
    </row>
    <row r="97" spans="2:4" x14ac:dyDescent="0.2">
      <c r="B97" s="37" t="s">
        <v>60</v>
      </c>
      <c r="C97" s="296" t="s">
        <v>417</v>
      </c>
      <c r="D97" s="278"/>
    </row>
    <row r="98" spans="2:4" x14ac:dyDescent="0.2">
      <c r="B98" s="37" t="s">
        <v>61</v>
      </c>
      <c r="C98" s="296" t="s">
        <v>417</v>
      </c>
      <c r="D98" s="278"/>
    </row>
    <row r="99" spans="2:4" x14ac:dyDescent="0.2">
      <c r="B99" s="37" t="s">
        <v>62</v>
      </c>
      <c r="C99" s="296" t="s">
        <v>417</v>
      </c>
      <c r="D99" s="278"/>
    </row>
    <row r="100" spans="2:4" x14ac:dyDescent="0.2">
      <c r="B100" s="37" t="s">
        <v>64</v>
      </c>
      <c r="C100" s="296" t="s">
        <v>417</v>
      </c>
      <c r="D100" s="278"/>
    </row>
    <row r="101" spans="2:4" x14ac:dyDescent="0.2">
      <c r="B101" s="37" t="s">
        <v>65</v>
      </c>
      <c r="C101" s="296" t="s">
        <v>417</v>
      </c>
      <c r="D101" s="296"/>
    </row>
    <row r="102" spans="2:4" x14ac:dyDescent="0.2">
      <c r="B102" s="37" t="s">
        <v>66</v>
      </c>
      <c r="C102" s="296" t="s">
        <v>417</v>
      </c>
      <c r="D102" s="278"/>
    </row>
    <row r="103" spans="2:4" x14ac:dyDescent="0.2">
      <c r="B103" s="37" t="s">
        <v>67</v>
      </c>
      <c r="C103" s="276"/>
      <c r="D103" s="296" t="s">
        <v>417</v>
      </c>
    </row>
    <row r="104" spans="2:4" x14ac:dyDescent="0.2">
      <c r="B104" s="37" t="s">
        <v>68</v>
      </c>
      <c r="C104" s="296" t="s">
        <v>417</v>
      </c>
      <c r="D104" s="278"/>
    </row>
    <row r="105" spans="2:4" x14ac:dyDescent="0.2">
      <c r="B105" s="37" t="s">
        <v>69</v>
      </c>
      <c r="C105" s="296"/>
      <c r="D105" s="296" t="s">
        <v>417</v>
      </c>
    </row>
    <row r="106" spans="2:4" x14ac:dyDescent="0.2">
      <c r="B106" s="37" t="s">
        <v>72</v>
      </c>
      <c r="C106" s="296" t="s">
        <v>417</v>
      </c>
      <c r="D106" s="278"/>
    </row>
    <row r="107" spans="2:4" x14ac:dyDescent="0.2">
      <c r="B107" s="37" t="s">
        <v>73</v>
      </c>
      <c r="C107" s="296" t="s">
        <v>417</v>
      </c>
      <c r="D107" s="278"/>
    </row>
    <row r="108" spans="2:4" x14ac:dyDescent="0.2">
      <c r="B108" s="37" t="s">
        <v>75</v>
      </c>
      <c r="C108" s="296" t="s">
        <v>417</v>
      </c>
      <c r="D108" s="278"/>
    </row>
    <row r="109" spans="2:4" x14ac:dyDescent="0.2">
      <c r="B109" s="37" t="s">
        <v>76</v>
      </c>
      <c r="C109" s="296" t="s">
        <v>417</v>
      </c>
      <c r="D109" s="278"/>
    </row>
    <row r="110" spans="2:4" x14ac:dyDescent="0.2">
      <c r="B110" s="37" t="s">
        <v>77</v>
      </c>
      <c r="C110" s="296" t="s">
        <v>417</v>
      </c>
      <c r="D110" s="278"/>
    </row>
    <row r="111" spans="2:4" x14ac:dyDescent="0.2">
      <c r="B111" s="37" t="s">
        <v>79</v>
      </c>
      <c r="C111" s="296" t="s">
        <v>417</v>
      </c>
      <c r="D111" s="278"/>
    </row>
    <row r="112" spans="2:4" x14ac:dyDescent="0.2">
      <c r="B112" s="37" t="s">
        <v>80</v>
      </c>
      <c r="C112" s="296" t="s">
        <v>417</v>
      </c>
      <c r="D112" s="278"/>
    </row>
    <row r="113" spans="2:4" x14ac:dyDescent="0.2">
      <c r="B113" s="37" t="s">
        <v>81</v>
      </c>
      <c r="C113" s="296" t="s">
        <v>417</v>
      </c>
      <c r="D113" s="278"/>
    </row>
    <row r="114" spans="2:4" x14ac:dyDescent="0.2">
      <c r="B114" s="37" t="s">
        <v>82</v>
      </c>
      <c r="C114" s="296" t="s">
        <v>417</v>
      </c>
      <c r="D114" s="278"/>
    </row>
    <row r="115" spans="2:4" x14ac:dyDescent="0.2">
      <c r="B115" s="37" t="s">
        <v>83</v>
      </c>
      <c r="C115" s="296" t="s">
        <v>417</v>
      </c>
      <c r="D115" s="278"/>
    </row>
    <row r="116" spans="2:4" x14ac:dyDescent="0.2">
      <c r="B116" s="37" t="s">
        <v>84</v>
      </c>
      <c r="C116" s="296" t="s">
        <v>417</v>
      </c>
      <c r="D116" s="278"/>
    </row>
    <row r="117" spans="2:4" x14ac:dyDescent="0.2">
      <c r="B117" s="37" t="s">
        <v>558</v>
      </c>
      <c r="C117" s="296"/>
      <c r="D117" s="296" t="s">
        <v>417</v>
      </c>
    </row>
    <row r="118" spans="2:4" x14ac:dyDescent="0.2">
      <c r="B118" s="468" t="s">
        <v>85</v>
      </c>
      <c r="C118" s="296" t="s">
        <v>417</v>
      </c>
      <c r="D118" s="278"/>
    </row>
    <row r="119" spans="2:4" x14ac:dyDescent="0.2">
      <c r="B119" s="37" t="s">
        <v>86</v>
      </c>
      <c r="C119" s="296" t="s">
        <v>417</v>
      </c>
      <c r="D119" s="278"/>
    </row>
    <row r="120" spans="2:4" x14ac:dyDescent="0.2">
      <c r="B120" s="37" t="s">
        <v>87</v>
      </c>
      <c r="C120" s="296" t="s">
        <v>417</v>
      </c>
      <c r="D120" s="278"/>
    </row>
    <row r="121" spans="2:4" x14ac:dyDescent="0.2">
      <c r="B121" s="37" t="s">
        <v>565</v>
      </c>
      <c r="C121" s="296" t="s">
        <v>417</v>
      </c>
      <c r="D121" s="278"/>
    </row>
    <row r="122" spans="2:4" x14ac:dyDescent="0.2">
      <c r="B122" s="37" t="s">
        <v>88</v>
      </c>
      <c r="C122" s="278"/>
      <c r="D122" s="296" t="s">
        <v>417</v>
      </c>
    </row>
    <row r="123" spans="2:4" x14ac:dyDescent="0.2">
      <c r="B123" s="37" t="s">
        <v>89</v>
      </c>
      <c r="C123" s="296" t="s">
        <v>417</v>
      </c>
      <c r="D123" s="296"/>
    </row>
    <row r="124" spans="2:4" x14ac:dyDescent="0.2">
      <c r="B124" s="37" t="s">
        <v>90</v>
      </c>
      <c r="C124" s="296"/>
      <c r="D124" s="296" t="s">
        <v>417</v>
      </c>
    </row>
    <row r="125" spans="2:4" x14ac:dyDescent="0.2">
      <c r="B125" s="37" t="s">
        <v>91</v>
      </c>
      <c r="C125" s="296" t="s">
        <v>417</v>
      </c>
      <c r="D125" s="278"/>
    </row>
    <row r="126" spans="2:4" x14ac:dyDescent="0.2">
      <c r="B126" s="37" t="s">
        <v>92</v>
      </c>
      <c r="C126" s="296" t="s">
        <v>417</v>
      </c>
      <c r="D126" s="278"/>
    </row>
    <row r="127" spans="2:4" x14ac:dyDescent="0.2">
      <c r="B127" s="37" t="s">
        <v>93</v>
      </c>
      <c r="C127" s="296" t="s">
        <v>417</v>
      </c>
      <c r="D127" s="278"/>
    </row>
    <row r="128" spans="2:4" x14ac:dyDescent="0.2">
      <c r="B128" s="37" t="s">
        <v>94</v>
      </c>
      <c r="C128" s="296" t="s">
        <v>417</v>
      </c>
      <c r="D128" s="278"/>
    </row>
    <row r="129" spans="2:4" x14ac:dyDescent="0.2">
      <c r="B129" s="37" t="s">
        <v>95</v>
      </c>
      <c r="C129" s="296" t="s">
        <v>417</v>
      </c>
      <c r="D129" s="278"/>
    </row>
    <row r="130" spans="2:4" x14ac:dyDescent="0.2">
      <c r="B130" s="37" t="s">
        <v>96</v>
      </c>
      <c r="C130" s="296" t="s">
        <v>417</v>
      </c>
      <c r="D130" s="278"/>
    </row>
    <row r="131" spans="2:4" x14ac:dyDescent="0.2">
      <c r="B131" s="37" t="s">
        <v>560</v>
      </c>
      <c r="C131" s="296" t="s">
        <v>417</v>
      </c>
      <c r="D131" s="278"/>
    </row>
    <row r="132" spans="2:4" x14ac:dyDescent="0.2">
      <c r="B132" s="37" t="s">
        <v>97</v>
      </c>
      <c r="C132" s="296" t="s">
        <v>417</v>
      </c>
      <c r="D132" s="278"/>
    </row>
    <row r="133" spans="2:4" x14ac:dyDescent="0.2">
      <c r="B133" s="37" t="s">
        <v>98</v>
      </c>
      <c r="C133" s="296" t="s">
        <v>417</v>
      </c>
      <c r="D133" s="278"/>
    </row>
    <row r="134" spans="2:4" x14ac:dyDescent="0.2">
      <c r="B134" s="37" t="s">
        <v>99</v>
      </c>
      <c r="C134" s="296" t="s">
        <v>417</v>
      </c>
      <c r="D134" s="278"/>
    </row>
    <row r="135" spans="2:4" x14ac:dyDescent="0.2">
      <c r="B135" s="37" t="s">
        <v>101</v>
      </c>
      <c r="C135" s="296" t="s">
        <v>417</v>
      </c>
      <c r="D135" s="278"/>
    </row>
    <row r="136" spans="2:4" x14ac:dyDescent="0.2">
      <c r="B136" s="37" t="s">
        <v>102</v>
      </c>
      <c r="C136" s="296" t="s">
        <v>417</v>
      </c>
      <c r="D136" s="278"/>
    </row>
    <row r="137" spans="2:4" x14ac:dyDescent="0.2">
      <c r="B137" s="37" t="s">
        <v>103</v>
      </c>
      <c r="C137" s="296" t="s">
        <v>417</v>
      </c>
      <c r="D137" s="278"/>
    </row>
    <row r="138" spans="2:4" x14ac:dyDescent="0.2">
      <c r="B138" s="37" t="s">
        <v>104</v>
      </c>
      <c r="C138" s="296" t="s">
        <v>417</v>
      </c>
      <c r="D138" s="278"/>
    </row>
    <row r="139" spans="2:4" x14ac:dyDescent="0.2">
      <c r="B139" s="37" t="s">
        <v>105</v>
      </c>
      <c r="C139" s="278"/>
      <c r="D139" s="296" t="s">
        <v>417</v>
      </c>
    </row>
    <row r="140" spans="2:4" x14ac:dyDescent="0.2">
      <c r="B140" s="37" t="s">
        <v>106</v>
      </c>
      <c r="C140" s="296" t="s">
        <v>417</v>
      </c>
      <c r="D140" s="296"/>
    </row>
    <row r="141" spans="2:4" x14ac:dyDescent="0.2">
      <c r="B141" s="37" t="s">
        <v>107</v>
      </c>
      <c r="C141" s="296" t="s">
        <v>417</v>
      </c>
      <c r="D141" s="278"/>
    </row>
    <row r="142" spans="2:4" x14ac:dyDescent="0.2">
      <c r="B142" s="37" t="s">
        <v>108</v>
      </c>
      <c r="C142" s="296"/>
      <c r="D142" s="296" t="s">
        <v>417</v>
      </c>
    </row>
    <row r="143" spans="2:4" x14ac:dyDescent="0.2">
      <c r="B143" s="37" t="s">
        <v>109</v>
      </c>
      <c r="C143" s="296" t="s">
        <v>417</v>
      </c>
      <c r="D143" s="278"/>
    </row>
    <row r="144" spans="2:4" x14ac:dyDescent="0.2">
      <c r="B144" s="37" t="s">
        <v>110</v>
      </c>
      <c r="C144" s="296" t="s">
        <v>417</v>
      </c>
      <c r="D144" s="278"/>
    </row>
    <row r="145" spans="2:4" x14ac:dyDescent="0.2">
      <c r="B145" s="37" t="s">
        <v>111</v>
      </c>
      <c r="C145" s="296" t="s">
        <v>417</v>
      </c>
      <c r="D145" s="296"/>
    </row>
    <row r="146" spans="2:4" x14ac:dyDescent="0.2">
      <c r="B146" s="37" t="s">
        <v>112</v>
      </c>
      <c r="C146" s="296" t="s">
        <v>417</v>
      </c>
      <c r="D146" s="278"/>
    </row>
    <row r="147" spans="2:4" x14ac:dyDescent="0.2">
      <c r="B147" s="37"/>
      <c r="C147" s="54"/>
      <c r="D147" s="54"/>
    </row>
    <row r="148" spans="2:4" x14ac:dyDescent="0.2">
      <c r="B148" s="3"/>
      <c r="C148" s="54"/>
      <c r="D148" s="54"/>
    </row>
    <row r="149" spans="2:4" x14ac:dyDescent="0.2">
      <c r="B149" s="15" t="s">
        <v>113</v>
      </c>
      <c r="C149" s="54"/>
      <c r="D149" s="54"/>
    </row>
    <row r="150" spans="2:4" x14ac:dyDescent="0.2">
      <c r="B150" s="3"/>
      <c r="C150" s="54"/>
      <c r="D150" s="54"/>
    </row>
    <row r="151" spans="2:4" x14ac:dyDescent="0.2">
      <c r="B151" s="3"/>
      <c r="C151" s="49" t="s">
        <v>185</v>
      </c>
      <c r="D151" s="48" t="s">
        <v>186</v>
      </c>
    </row>
    <row r="152" spans="2:4" x14ac:dyDescent="0.2">
      <c r="B152" s="3"/>
      <c r="C152" s="33">
        <f>COUNTA(C154:C157)</f>
        <v>0</v>
      </c>
      <c r="D152" s="33">
        <f>COUNTA(D154:D157)</f>
        <v>1</v>
      </c>
    </row>
    <row r="153" spans="2:4" x14ac:dyDescent="0.2">
      <c r="B153" s="3"/>
    </row>
    <row r="154" spans="2:4" x14ac:dyDescent="0.2">
      <c r="B154" s="37" t="s">
        <v>114</v>
      </c>
      <c r="C154" s="278"/>
      <c r="D154" s="296" t="s">
        <v>417</v>
      </c>
    </row>
    <row r="155" spans="2:4" x14ac:dyDescent="0.2">
      <c r="B155" s="3"/>
      <c r="C155" s="54"/>
      <c r="D155" s="54"/>
    </row>
    <row r="156" spans="2:4" x14ac:dyDescent="0.2">
      <c r="B156" s="3"/>
      <c r="C156" s="54"/>
      <c r="D156" s="54"/>
    </row>
    <row r="157" spans="2:4" x14ac:dyDescent="0.2">
      <c r="B157" s="3"/>
      <c r="C157" s="54"/>
      <c r="D157" s="54"/>
    </row>
    <row r="158" spans="2:4" x14ac:dyDescent="0.2">
      <c r="B158" s="3"/>
      <c r="C158" s="54"/>
      <c r="D158" s="54"/>
    </row>
    <row r="159" spans="2:4" x14ac:dyDescent="0.2">
      <c r="B159" s="15" t="s">
        <v>120</v>
      </c>
      <c r="C159" s="54"/>
      <c r="D159" s="54"/>
    </row>
    <row r="160" spans="2:4" x14ac:dyDescent="0.2">
      <c r="B160" s="3"/>
      <c r="C160" s="54"/>
      <c r="D160" s="54"/>
    </row>
    <row r="161" spans="2:4" x14ac:dyDescent="0.2">
      <c r="B161" s="3"/>
      <c r="C161" s="49" t="s">
        <v>185</v>
      </c>
      <c r="D161" s="48" t="s">
        <v>186</v>
      </c>
    </row>
    <row r="162" spans="2:4" x14ac:dyDescent="0.2">
      <c r="B162" s="3"/>
      <c r="C162" s="33">
        <f>COUNTA(C164:C167)</f>
        <v>2</v>
      </c>
      <c r="D162" s="33">
        <f>COUNTA(D164:D167)</f>
        <v>2</v>
      </c>
    </row>
    <row r="163" spans="2:4" x14ac:dyDescent="0.2">
      <c r="B163" s="3"/>
    </row>
    <row r="164" spans="2:4" x14ac:dyDescent="0.2">
      <c r="B164" s="37" t="s">
        <v>122</v>
      </c>
      <c r="C164" s="278"/>
      <c r="D164" s="296" t="s">
        <v>417</v>
      </c>
    </row>
    <row r="165" spans="2:4" x14ac:dyDescent="0.2">
      <c r="B165" s="37" t="s">
        <v>123</v>
      </c>
      <c r="C165" s="278"/>
      <c r="D165" s="296" t="s">
        <v>417</v>
      </c>
    </row>
    <row r="166" spans="2:4" x14ac:dyDescent="0.2">
      <c r="B166" s="37" t="s">
        <v>124</v>
      </c>
      <c r="C166" s="296" t="s">
        <v>417</v>
      </c>
      <c r="D166" s="278"/>
    </row>
    <row r="167" spans="2:4" x14ac:dyDescent="0.2">
      <c r="B167" s="37" t="s">
        <v>125</v>
      </c>
      <c r="C167" s="296" t="s">
        <v>417</v>
      </c>
      <c r="D167" s="278"/>
    </row>
    <row r="168" spans="2:4" x14ac:dyDescent="0.2">
      <c r="B168" s="3"/>
      <c r="C168" s="54"/>
      <c r="D168" s="54"/>
    </row>
    <row r="169" spans="2:4" x14ac:dyDescent="0.2">
      <c r="B169" s="3"/>
      <c r="C169" s="54"/>
      <c r="D169" s="54"/>
    </row>
    <row r="170" spans="2:4" x14ac:dyDescent="0.2">
      <c r="B170" s="15" t="s">
        <v>126</v>
      </c>
      <c r="C170" s="54"/>
      <c r="D170" s="54"/>
    </row>
    <row r="171" spans="2:4" x14ac:dyDescent="0.2">
      <c r="B171" s="3"/>
      <c r="C171" s="54"/>
      <c r="D171" s="54"/>
    </row>
    <row r="172" spans="2:4" x14ac:dyDescent="0.2">
      <c r="B172" s="3"/>
      <c r="C172" s="49" t="s">
        <v>185</v>
      </c>
      <c r="D172" s="48" t="s">
        <v>186</v>
      </c>
    </row>
    <row r="173" spans="2:4" x14ac:dyDescent="0.2">
      <c r="B173" s="3"/>
      <c r="C173" s="33">
        <f>COUNTA(C175:C199)</f>
        <v>11</v>
      </c>
      <c r="D173" s="33">
        <f>COUNTA(D175:D199)</f>
        <v>14</v>
      </c>
    </row>
    <row r="174" spans="2:4" x14ac:dyDescent="0.2">
      <c r="B174" s="3"/>
    </row>
    <row r="175" spans="2:4" x14ac:dyDescent="0.2">
      <c r="B175" s="37" t="s">
        <v>128</v>
      </c>
      <c r="C175" s="296" t="s">
        <v>417</v>
      </c>
      <c r="D175" s="278"/>
    </row>
    <row r="176" spans="2:4" x14ac:dyDescent="0.2">
      <c r="B176" s="37" t="s">
        <v>129</v>
      </c>
      <c r="C176" s="296" t="s">
        <v>417</v>
      </c>
      <c r="D176" s="276"/>
    </row>
    <row r="177" spans="2:4" x14ac:dyDescent="0.2">
      <c r="B177" s="37" t="s">
        <v>130</v>
      </c>
      <c r="C177" s="278"/>
      <c r="D177" s="296" t="s">
        <v>417</v>
      </c>
    </row>
    <row r="178" spans="2:4" x14ac:dyDescent="0.2">
      <c r="B178" s="37" t="s">
        <v>131</v>
      </c>
      <c r="C178" s="296" t="s">
        <v>417</v>
      </c>
      <c r="D178" s="278"/>
    </row>
    <row r="179" spans="2:4" x14ac:dyDescent="0.2">
      <c r="B179" s="37" t="s">
        <v>132</v>
      </c>
      <c r="C179" s="278"/>
      <c r="D179" s="296" t="s">
        <v>417</v>
      </c>
    </row>
    <row r="180" spans="2:4" x14ac:dyDescent="0.2">
      <c r="B180" s="37" t="s">
        <v>133</v>
      </c>
      <c r="C180" s="278"/>
      <c r="D180" s="296" t="s">
        <v>417</v>
      </c>
    </row>
    <row r="181" spans="2:4" x14ac:dyDescent="0.2">
      <c r="B181" s="37" t="s">
        <v>134</v>
      </c>
      <c r="C181" s="296" t="s">
        <v>417</v>
      </c>
      <c r="D181" s="278"/>
    </row>
    <row r="182" spans="2:4" x14ac:dyDescent="0.2">
      <c r="B182" s="37" t="s">
        <v>135</v>
      </c>
      <c r="C182" s="296" t="s">
        <v>417</v>
      </c>
      <c r="D182" s="278"/>
    </row>
    <row r="183" spans="2:4" x14ac:dyDescent="0.2">
      <c r="B183" s="37" t="s">
        <v>545</v>
      </c>
      <c r="C183" s="296"/>
      <c r="D183" s="296" t="s">
        <v>417</v>
      </c>
    </row>
    <row r="184" spans="2:4" x14ac:dyDescent="0.2">
      <c r="B184" s="37" t="s">
        <v>136</v>
      </c>
      <c r="C184" s="296" t="s">
        <v>417</v>
      </c>
      <c r="D184" s="296"/>
    </row>
    <row r="185" spans="2:4" x14ac:dyDescent="0.2">
      <c r="B185" s="37" t="s">
        <v>137</v>
      </c>
      <c r="C185" s="296"/>
      <c r="D185" s="296" t="s">
        <v>417</v>
      </c>
    </row>
    <row r="186" spans="2:4" x14ac:dyDescent="0.2">
      <c r="B186" s="37" t="s">
        <v>138</v>
      </c>
      <c r="C186" s="296" t="s">
        <v>417</v>
      </c>
      <c r="D186" s="296"/>
    </row>
    <row r="187" spans="2:4" x14ac:dyDescent="0.2">
      <c r="B187" s="37" t="s">
        <v>139</v>
      </c>
      <c r="C187" s="296"/>
      <c r="D187" s="296" t="s">
        <v>417</v>
      </c>
    </row>
    <row r="188" spans="2:4" x14ac:dyDescent="0.2">
      <c r="B188" s="37" t="s">
        <v>539</v>
      </c>
      <c r="C188" s="278"/>
      <c r="D188" s="296" t="s">
        <v>417</v>
      </c>
    </row>
    <row r="189" spans="2:4" x14ac:dyDescent="0.2">
      <c r="B189" s="37" t="s">
        <v>140</v>
      </c>
      <c r="C189" s="296" t="s">
        <v>417</v>
      </c>
      <c r="D189" s="296"/>
    </row>
    <row r="190" spans="2:4" x14ac:dyDescent="0.2">
      <c r="B190" s="37" t="s">
        <v>141</v>
      </c>
      <c r="C190" s="296"/>
      <c r="D190" s="296" t="s">
        <v>417</v>
      </c>
    </row>
    <row r="191" spans="2:4" x14ac:dyDescent="0.2">
      <c r="B191" s="37" t="s">
        <v>142</v>
      </c>
      <c r="C191" s="278"/>
      <c r="D191" s="296" t="s">
        <v>417</v>
      </c>
    </row>
    <row r="192" spans="2:4" x14ac:dyDescent="0.2">
      <c r="B192" s="466" t="s">
        <v>143</v>
      </c>
      <c r="C192" s="296" t="s">
        <v>417</v>
      </c>
      <c r="D192" s="278"/>
    </row>
    <row r="193" spans="2:5" x14ac:dyDescent="0.2">
      <c r="B193" s="37" t="s">
        <v>561</v>
      </c>
      <c r="C193" s="296" t="s">
        <v>417</v>
      </c>
      <c r="D193" s="278"/>
    </row>
    <row r="194" spans="2:5" x14ac:dyDescent="0.2">
      <c r="B194" s="37" t="s">
        <v>562</v>
      </c>
      <c r="C194" s="296"/>
      <c r="D194" s="296" t="s">
        <v>417</v>
      </c>
    </row>
    <row r="195" spans="2:5" x14ac:dyDescent="0.2">
      <c r="B195" s="37" t="s">
        <v>144</v>
      </c>
      <c r="C195" s="278"/>
      <c r="D195" s="296" t="s">
        <v>417</v>
      </c>
    </row>
    <row r="196" spans="2:5" x14ac:dyDescent="0.2">
      <c r="B196" s="37" t="s">
        <v>145</v>
      </c>
      <c r="C196" s="296"/>
      <c r="D196" s="296" t="s">
        <v>417</v>
      </c>
    </row>
    <row r="197" spans="2:5" x14ac:dyDescent="0.2">
      <c r="B197" s="37" t="s">
        <v>546</v>
      </c>
      <c r="C197" s="296"/>
      <c r="D197" s="296" t="s">
        <v>417</v>
      </c>
    </row>
    <row r="198" spans="2:5" x14ac:dyDescent="0.2">
      <c r="B198" s="37" t="s">
        <v>147</v>
      </c>
      <c r="C198" s="276"/>
      <c r="D198" s="296" t="s">
        <v>417</v>
      </c>
    </row>
    <row r="199" spans="2:5" x14ac:dyDescent="0.2">
      <c r="B199" s="37" t="s">
        <v>148</v>
      </c>
      <c r="C199" s="296" t="s">
        <v>417</v>
      </c>
      <c r="D199" s="291"/>
    </row>
    <row r="200" spans="2:5" x14ac:dyDescent="0.2">
      <c r="B200" s="37"/>
      <c r="C200" s="54"/>
      <c r="D200" s="54"/>
    </row>
    <row r="201" spans="2:5" x14ac:dyDescent="0.2">
      <c r="B201" s="15" t="s">
        <v>149</v>
      </c>
      <c r="C201" s="54"/>
      <c r="D201" s="54"/>
    </row>
    <row r="202" spans="2:5" x14ac:dyDescent="0.2">
      <c r="B202" s="3"/>
      <c r="C202" s="54"/>
      <c r="D202" s="54"/>
    </row>
    <row r="203" spans="2:5" x14ac:dyDescent="0.2">
      <c r="B203" s="3"/>
      <c r="C203" s="49" t="s">
        <v>185</v>
      </c>
      <c r="D203" s="48" t="s">
        <v>186</v>
      </c>
    </row>
    <row r="204" spans="2:5" x14ac:dyDescent="0.2">
      <c r="B204" s="3"/>
      <c r="C204" s="33">
        <f>COUNTA(C206)</f>
        <v>1</v>
      </c>
      <c r="D204" s="33">
        <f>COUNTA(D206)</f>
        <v>0</v>
      </c>
    </row>
    <row r="205" spans="2:5" x14ac:dyDescent="0.2">
      <c r="B205" s="3"/>
    </row>
    <row r="206" spans="2:5" x14ac:dyDescent="0.2">
      <c r="B206" s="37" t="s">
        <v>150</v>
      </c>
      <c r="C206" s="295" t="s">
        <v>417</v>
      </c>
      <c r="D206" s="278"/>
    </row>
    <row r="207" spans="2:5" x14ac:dyDescent="0.2">
      <c r="C207" s="54"/>
      <c r="D207" s="54"/>
    </row>
    <row r="208" spans="2:5" ht="15" x14ac:dyDescent="0.25">
      <c r="B208" s="16" t="s">
        <v>492</v>
      </c>
      <c r="C208" s="27"/>
      <c r="D208" s="34"/>
      <c r="E208" s="5"/>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row r="325" spans="3:4" x14ac:dyDescent="0.2">
      <c r="C325" s="54"/>
      <c r="D325" s="54"/>
    </row>
    <row r="326" spans="3:4" x14ac:dyDescent="0.2">
      <c r="C326" s="54"/>
      <c r="D326" s="54"/>
    </row>
    <row r="327" spans="3:4" x14ac:dyDescent="0.2">
      <c r="C327" s="54"/>
      <c r="D327" s="54"/>
    </row>
    <row r="328" spans="3:4" x14ac:dyDescent="0.2">
      <c r="C328" s="54"/>
      <c r="D328" s="54"/>
    </row>
    <row r="329" spans="3:4" x14ac:dyDescent="0.2">
      <c r="C329" s="54"/>
      <c r="D329" s="54"/>
    </row>
    <row r="330" spans="3:4" x14ac:dyDescent="0.2">
      <c r="C330" s="54"/>
      <c r="D330" s="54"/>
    </row>
    <row r="331" spans="3:4" x14ac:dyDescent="0.2">
      <c r="C331" s="54"/>
      <c r="D331" s="54"/>
    </row>
    <row r="332" spans="3:4" x14ac:dyDescent="0.2">
      <c r="C332" s="54"/>
      <c r="D332" s="54"/>
    </row>
    <row r="333" spans="3:4" x14ac:dyDescent="0.2">
      <c r="C333" s="54"/>
      <c r="D333" s="54"/>
    </row>
    <row r="334" spans="3:4" x14ac:dyDescent="0.2">
      <c r="C334" s="54"/>
      <c r="D334"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7"/>
  <sheetViews>
    <sheetView showGridLines="0" zoomScaleNormal="100" workbookViewId="0">
      <selection activeCell="H2" sqref="H2"/>
    </sheetView>
  </sheetViews>
  <sheetFormatPr baseColWidth="10" defaultRowHeight="12.75" x14ac:dyDescent="0.2"/>
  <cols>
    <col min="1" max="1" width="3.5703125" style="2" customWidth="1"/>
    <col min="2" max="2" width="81.28515625" style="2" customWidth="1"/>
    <col min="3" max="4" width="10.7109375" style="24" customWidth="1"/>
    <col min="5" max="6" width="10.7109375" style="2" customWidth="1"/>
    <col min="7"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4"/>
    </row>
    <row r="2" spans="2:6" x14ac:dyDescent="0.2">
      <c r="C2" s="2"/>
      <c r="E2" s="24"/>
    </row>
    <row r="3" spans="2:6" x14ac:dyDescent="0.2">
      <c r="C3" s="2"/>
      <c r="E3" s="24"/>
    </row>
    <row r="4" spans="2:6" ht="15.75" x14ac:dyDescent="0.2">
      <c r="B4" s="421" t="s">
        <v>567</v>
      </c>
      <c r="C4" s="2"/>
      <c r="E4" s="24"/>
    </row>
    <row r="5" spans="2:6" x14ac:dyDescent="0.2">
      <c r="C5" s="2"/>
      <c r="E5" s="24"/>
    </row>
    <row r="6" spans="2:6" ht="15.75" x14ac:dyDescent="0.25">
      <c r="C6" s="1"/>
      <c r="D6" s="2"/>
      <c r="F6" s="358" t="s">
        <v>4</v>
      </c>
    </row>
    <row r="7" spans="2:6" ht="5.25" customHeight="1" x14ac:dyDescent="0.2">
      <c r="F7" s="358"/>
    </row>
    <row r="8" spans="2:6" ht="5.25" customHeight="1" thickBot="1" x14ac:dyDescent="0.25">
      <c r="B8" s="4"/>
      <c r="C8" s="25"/>
      <c r="D8" s="25"/>
      <c r="E8" s="4"/>
      <c r="F8" s="4"/>
    </row>
    <row r="9" spans="2:6" ht="5.25" customHeight="1" x14ac:dyDescent="0.2">
      <c r="B9" s="5"/>
      <c r="C9" s="26"/>
      <c r="D9" s="26"/>
    </row>
    <row r="10" spans="2:6" x14ac:dyDescent="0.2">
      <c r="E10" s="36"/>
      <c r="F10" s="36"/>
    </row>
    <row r="11" spans="2:6" ht="15" x14ac:dyDescent="0.25">
      <c r="B11" s="16" t="s">
        <v>187</v>
      </c>
      <c r="C11" s="27"/>
      <c r="D11" s="27"/>
      <c r="E11" s="6"/>
      <c r="F11" s="55"/>
    </row>
    <row r="12" spans="2:6" x14ac:dyDescent="0.2">
      <c r="B12" s="6"/>
    </row>
    <row r="13" spans="2:6" s="8" customFormat="1" x14ac:dyDescent="0.2">
      <c r="B13" s="13" t="s">
        <v>5</v>
      </c>
      <c r="C13" s="50" t="s">
        <v>188</v>
      </c>
      <c r="D13" s="28" t="s">
        <v>189</v>
      </c>
      <c r="E13" s="50" t="s">
        <v>190</v>
      </c>
      <c r="F13" s="28" t="s">
        <v>191</v>
      </c>
    </row>
    <row r="14" spans="2:6" x14ac:dyDescent="0.2">
      <c r="B14" s="3" t="s">
        <v>31</v>
      </c>
      <c r="C14" s="56">
        <f>SUM(C21,C31,C52,C66,C74,C82,C92,C152)</f>
        <v>6</v>
      </c>
      <c r="D14" s="54">
        <f>SUM(D21,D31,D52,D66,D74,D82,D92,D152)</f>
        <v>61</v>
      </c>
      <c r="E14" s="2">
        <f>SUM(E21,E31,E52,E66,E74,E82,E92,E152)</f>
        <v>8</v>
      </c>
      <c r="F14" s="2">
        <f>SUM(F21,F31,F52,F66,F74,F82,F92,F152)</f>
        <v>3</v>
      </c>
    </row>
    <row r="15" spans="2:6" x14ac:dyDescent="0.2">
      <c r="B15" s="3" t="s">
        <v>34</v>
      </c>
      <c r="C15" s="54">
        <f>SUM(C163,C174,C206)</f>
        <v>7</v>
      </c>
      <c r="D15" s="54">
        <f>SUM(D163,D174,D206)</f>
        <v>14</v>
      </c>
      <c r="E15" s="2">
        <f>SUM(E163,E174,E206)</f>
        <v>4</v>
      </c>
      <c r="F15" s="2">
        <f>SUM(F163,F174,F206)</f>
        <v>1</v>
      </c>
    </row>
    <row r="16" spans="2:6" x14ac:dyDescent="0.2">
      <c r="B16" s="10" t="s">
        <v>6</v>
      </c>
      <c r="C16" s="33">
        <f>SUM(C14,C15)</f>
        <v>13</v>
      </c>
      <c r="D16" s="33">
        <f>SUM(D14,D15)</f>
        <v>75</v>
      </c>
      <c r="E16" s="33">
        <f>SUM(E14,E15)</f>
        <v>12</v>
      </c>
      <c r="F16" s="33">
        <f>SUM(F14,F15)</f>
        <v>4</v>
      </c>
    </row>
    <row r="17" spans="2:6" x14ac:dyDescent="0.2">
      <c r="B17" s="3"/>
      <c r="C17" s="54"/>
      <c r="D17" s="54"/>
    </row>
    <row r="18" spans="2:6" x14ac:dyDescent="0.2">
      <c r="B18" s="3"/>
      <c r="C18" s="54"/>
      <c r="D18" s="54"/>
    </row>
    <row r="19" spans="2:6" x14ac:dyDescent="0.2">
      <c r="B19" s="15" t="s">
        <v>43</v>
      </c>
      <c r="C19" s="57"/>
      <c r="D19" s="54"/>
    </row>
    <row r="20" spans="2:6" x14ac:dyDescent="0.2">
      <c r="B20" s="41"/>
      <c r="C20" s="49" t="s">
        <v>188</v>
      </c>
      <c r="D20" s="48" t="s">
        <v>189</v>
      </c>
      <c r="E20" s="48" t="s">
        <v>190</v>
      </c>
      <c r="F20" s="33" t="s">
        <v>191</v>
      </c>
    </row>
    <row r="21" spans="2:6" x14ac:dyDescent="0.2">
      <c r="B21" s="3"/>
      <c r="C21" s="33">
        <v>0</v>
      </c>
      <c r="D21" s="33">
        <v>2</v>
      </c>
      <c r="E21" s="33">
        <v>0</v>
      </c>
      <c r="F21" s="33">
        <v>2</v>
      </c>
    </row>
    <row r="22" spans="2:6" x14ac:dyDescent="0.2">
      <c r="B22" s="3"/>
      <c r="C22" s="54"/>
      <c r="D22" s="54"/>
    </row>
    <row r="23" spans="2:6" x14ac:dyDescent="0.2">
      <c r="B23" s="3" t="s">
        <v>544</v>
      </c>
      <c r="C23" s="278"/>
      <c r="D23" s="296" t="s">
        <v>417</v>
      </c>
      <c r="E23" s="278"/>
      <c r="F23" s="278"/>
    </row>
    <row r="24" spans="2:6" x14ac:dyDescent="0.2">
      <c r="B24" s="3" t="s">
        <v>37</v>
      </c>
      <c r="C24" s="278"/>
      <c r="D24" s="296" t="s">
        <v>417</v>
      </c>
      <c r="E24" s="278"/>
      <c r="F24" s="296"/>
    </row>
    <row r="25" spans="2:6" x14ac:dyDescent="0.2">
      <c r="B25" s="3" t="s">
        <v>38</v>
      </c>
      <c r="C25" s="278"/>
      <c r="D25" s="278"/>
      <c r="E25" s="278"/>
      <c r="F25" s="296" t="s">
        <v>417</v>
      </c>
    </row>
    <row r="26" spans="2:6" x14ac:dyDescent="0.2">
      <c r="B26" s="3" t="s">
        <v>39</v>
      </c>
      <c r="C26" s="278"/>
      <c r="D26" s="278"/>
      <c r="E26" s="278"/>
      <c r="F26" s="296" t="s">
        <v>417</v>
      </c>
    </row>
    <row r="27" spans="2:6" x14ac:dyDescent="0.2">
      <c r="B27" s="3"/>
      <c r="C27" s="54"/>
      <c r="D27" s="54"/>
      <c r="E27" s="54"/>
      <c r="F27" s="54"/>
    </row>
    <row r="28" spans="2:6" x14ac:dyDescent="0.2">
      <c r="B28" s="3"/>
      <c r="C28" s="54"/>
      <c r="D28" s="54"/>
      <c r="E28" s="54"/>
      <c r="F28" s="54"/>
    </row>
    <row r="29" spans="2:6" x14ac:dyDescent="0.2">
      <c r="B29" s="15" t="s">
        <v>44</v>
      </c>
      <c r="C29" s="54"/>
      <c r="D29" s="54"/>
      <c r="E29" s="54"/>
      <c r="F29" s="54"/>
    </row>
    <row r="30" spans="2:6" x14ac:dyDescent="0.2">
      <c r="B30" s="3"/>
      <c r="C30" s="49" t="s">
        <v>188</v>
      </c>
      <c r="D30" s="48" t="s">
        <v>189</v>
      </c>
      <c r="E30" s="48" t="s">
        <v>190</v>
      </c>
      <c r="F30" s="33" t="s">
        <v>191</v>
      </c>
    </row>
    <row r="31" spans="2:6" x14ac:dyDescent="0.2">
      <c r="B31" s="3"/>
      <c r="C31" s="33">
        <v>1</v>
      </c>
      <c r="D31" s="33">
        <v>12</v>
      </c>
      <c r="E31" s="33">
        <v>2</v>
      </c>
      <c r="F31" s="33">
        <v>0</v>
      </c>
    </row>
    <row r="32" spans="2:6" x14ac:dyDescent="0.2">
      <c r="B32" s="3"/>
      <c r="C32" s="54"/>
      <c r="D32" s="54"/>
      <c r="E32" s="54"/>
      <c r="F32" s="54"/>
    </row>
    <row r="33" spans="2:6" x14ac:dyDescent="0.2">
      <c r="B33" s="3" t="s">
        <v>543</v>
      </c>
      <c r="C33" s="278"/>
      <c r="D33" s="296" t="s">
        <v>417</v>
      </c>
      <c r="E33" s="278"/>
      <c r="F33" s="278"/>
    </row>
    <row r="34" spans="2:6" x14ac:dyDescent="0.2">
      <c r="B34" s="3" t="s">
        <v>536</v>
      </c>
      <c r="C34" s="278"/>
      <c r="D34" s="296" t="s">
        <v>417</v>
      </c>
      <c r="E34" s="296"/>
      <c r="F34" s="278"/>
    </row>
    <row r="35" spans="2:6" x14ac:dyDescent="0.2">
      <c r="B35" s="455" t="s">
        <v>564</v>
      </c>
      <c r="C35" s="278"/>
      <c r="D35" s="296" t="s">
        <v>417</v>
      </c>
      <c r="E35" s="278"/>
      <c r="F35" s="278"/>
    </row>
    <row r="36" spans="2:6" x14ac:dyDescent="0.2">
      <c r="B36" s="3" t="s">
        <v>537</v>
      </c>
      <c r="C36" s="278"/>
      <c r="D36" s="296" t="s">
        <v>417</v>
      </c>
      <c r="E36" s="278"/>
      <c r="F36" s="278"/>
    </row>
    <row r="37" spans="2:6" x14ac:dyDescent="0.2">
      <c r="B37" s="3" t="s">
        <v>532</v>
      </c>
      <c r="C37" s="278"/>
      <c r="D37" s="296" t="s">
        <v>417</v>
      </c>
      <c r="E37" s="278"/>
      <c r="F37" s="278"/>
    </row>
    <row r="38" spans="2:6" x14ac:dyDescent="0.2">
      <c r="B38" s="455" t="s">
        <v>530</v>
      </c>
      <c r="C38" s="278"/>
      <c r="D38" s="296" t="s">
        <v>417</v>
      </c>
      <c r="E38" s="278"/>
      <c r="F38" s="278"/>
    </row>
    <row r="39" spans="2:6" x14ac:dyDescent="0.2">
      <c r="B39" s="3" t="s">
        <v>531</v>
      </c>
      <c r="C39" s="278"/>
      <c r="D39" s="296" t="s">
        <v>417</v>
      </c>
      <c r="E39" s="278"/>
      <c r="F39" s="278"/>
    </row>
    <row r="40" spans="2:6" x14ac:dyDescent="0.2">
      <c r="B40" s="3" t="s">
        <v>533</v>
      </c>
      <c r="C40" s="278"/>
      <c r="D40" s="296" t="s">
        <v>417</v>
      </c>
      <c r="E40" s="296"/>
      <c r="F40" s="278"/>
    </row>
    <row r="41" spans="2:6" x14ac:dyDescent="0.2">
      <c r="B41" s="3" t="s">
        <v>557</v>
      </c>
      <c r="C41" s="296"/>
      <c r="D41" s="296" t="s">
        <v>417</v>
      </c>
      <c r="E41" s="296"/>
      <c r="F41" s="278"/>
    </row>
    <row r="42" spans="2:6" x14ac:dyDescent="0.2">
      <c r="B42" s="455" t="s">
        <v>534</v>
      </c>
      <c r="C42" s="296"/>
      <c r="D42" s="278"/>
      <c r="E42" s="296" t="s">
        <v>417</v>
      </c>
      <c r="F42" s="278"/>
    </row>
    <row r="43" spans="2:6" x14ac:dyDescent="0.2">
      <c r="B43" s="3" t="s">
        <v>556</v>
      </c>
      <c r="C43" s="296"/>
      <c r="D43" s="296" t="s">
        <v>417</v>
      </c>
      <c r="E43" s="296"/>
      <c r="F43" s="278"/>
    </row>
    <row r="44" spans="2:6" x14ac:dyDescent="0.2">
      <c r="B44" s="3" t="s">
        <v>535</v>
      </c>
      <c r="C44" s="296"/>
      <c r="D44" s="296" t="s">
        <v>417</v>
      </c>
      <c r="E44" s="296"/>
      <c r="F44" s="278"/>
    </row>
    <row r="45" spans="2:6" x14ac:dyDescent="0.2">
      <c r="B45" s="3" t="s">
        <v>40</v>
      </c>
      <c r="C45" s="296" t="s">
        <v>417</v>
      </c>
      <c r="D45" s="278"/>
      <c r="E45" s="296"/>
      <c r="F45" s="278"/>
    </row>
    <row r="46" spans="2:6" x14ac:dyDescent="0.2">
      <c r="B46" s="3" t="s">
        <v>41</v>
      </c>
      <c r="C46" s="296"/>
      <c r="D46" s="278"/>
      <c r="E46" s="296" t="s">
        <v>417</v>
      </c>
      <c r="F46" s="278"/>
    </row>
    <row r="47" spans="2:6" x14ac:dyDescent="0.2">
      <c r="B47" s="3" t="s">
        <v>42</v>
      </c>
      <c r="C47" s="278"/>
      <c r="D47" s="296" t="s">
        <v>417</v>
      </c>
      <c r="E47" s="278"/>
      <c r="F47" s="278"/>
    </row>
    <row r="48" spans="2:6" x14ac:dyDescent="0.2">
      <c r="B48" s="3"/>
      <c r="C48" s="54"/>
      <c r="D48" s="58"/>
      <c r="E48" s="54"/>
      <c r="F48" s="54"/>
    </row>
    <row r="49" spans="2:6" x14ac:dyDescent="0.2">
      <c r="B49" s="3"/>
      <c r="C49" s="54"/>
      <c r="D49" s="54"/>
      <c r="E49" s="54"/>
      <c r="F49" s="54"/>
    </row>
    <row r="50" spans="2:6" x14ac:dyDescent="0.2">
      <c r="B50" s="15" t="s">
        <v>45</v>
      </c>
      <c r="C50" s="54"/>
      <c r="D50" s="54"/>
      <c r="E50" s="54"/>
      <c r="F50" s="54"/>
    </row>
    <row r="51" spans="2:6" x14ac:dyDescent="0.2">
      <c r="B51" s="3"/>
      <c r="C51" s="49" t="s">
        <v>188</v>
      </c>
      <c r="D51" s="48" t="s">
        <v>189</v>
      </c>
      <c r="E51" s="48" t="s">
        <v>190</v>
      </c>
      <c r="F51" s="33" t="s">
        <v>191</v>
      </c>
    </row>
    <row r="52" spans="2:6" x14ac:dyDescent="0.2">
      <c r="B52" s="3"/>
      <c r="C52" s="33">
        <v>0</v>
      </c>
      <c r="D52" s="33">
        <v>6</v>
      </c>
      <c r="E52" s="33">
        <v>0</v>
      </c>
      <c r="F52" s="33">
        <v>0</v>
      </c>
    </row>
    <row r="53" spans="2:6" x14ac:dyDescent="0.2">
      <c r="B53" s="3"/>
      <c r="C53" s="54"/>
      <c r="D53" s="54"/>
      <c r="E53" s="54"/>
      <c r="F53" s="54"/>
    </row>
    <row r="54" spans="2:6" ht="15" x14ac:dyDescent="0.25">
      <c r="B54" s="495" t="s">
        <v>538</v>
      </c>
      <c r="C54" s="485"/>
      <c r="D54" s="484"/>
      <c r="E54" s="485"/>
      <c r="F54" s="485"/>
    </row>
    <row r="55" spans="2:6" x14ac:dyDescent="0.2">
      <c r="B55" s="37" t="s">
        <v>46</v>
      </c>
      <c r="C55" s="278"/>
      <c r="D55" s="296" t="s">
        <v>417</v>
      </c>
      <c r="E55" s="278"/>
      <c r="F55" s="278"/>
    </row>
    <row r="56" spans="2:6" x14ac:dyDescent="0.2">
      <c r="B56" s="37" t="s">
        <v>47</v>
      </c>
      <c r="C56" s="278"/>
      <c r="D56" s="296" t="s">
        <v>417</v>
      </c>
      <c r="E56" s="296"/>
      <c r="F56" s="278"/>
    </row>
    <row r="57" spans="2:6" x14ac:dyDescent="0.2">
      <c r="B57" s="37" t="s">
        <v>48</v>
      </c>
      <c r="C57" s="278"/>
      <c r="D57" s="296" t="s">
        <v>417</v>
      </c>
      <c r="E57" s="296"/>
      <c r="F57" s="278"/>
    </row>
    <row r="58" spans="2:6" x14ac:dyDescent="0.2">
      <c r="B58" s="37" t="s">
        <v>49</v>
      </c>
      <c r="C58" s="278"/>
      <c r="D58" s="296" t="s">
        <v>417</v>
      </c>
      <c r="E58" s="296"/>
      <c r="F58" s="278"/>
    </row>
    <row r="59" spans="2:6" x14ac:dyDescent="0.2">
      <c r="B59" s="37" t="s">
        <v>50</v>
      </c>
      <c r="C59" s="278"/>
      <c r="D59" s="296" t="s">
        <v>417</v>
      </c>
      <c r="E59" s="296"/>
      <c r="F59" s="278"/>
    </row>
    <row r="60" spans="2:6" x14ac:dyDescent="0.2">
      <c r="B60" s="37" t="s">
        <v>540</v>
      </c>
      <c r="C60" s="278"/>
      <c r="D60" s="296" t="s">
        <v>417</v>
      </c>
      <c r="E60" s="296"/>
      <c r="F60" s="278"/>
    </row>
    <row r="61" spans="2:6" x14ac:dyDescent="0.2">
      <c r="B61" s="3"/>
      <c r="C61" s="54"/>
      <c r="D61" s="54"/>
      <c r="E61" s="54"/>
      <c r="F61" s="54"/>
    </row>
    <row r="62" spans="2:6" x14ac:dyDescent="0.2">
      <c r="B62" s="3"/>
      <c r="C62" s="54"/>
      <c r="D62" s="54"/>
      <c r="E62" s="54"/>
      <c r="F62" s="54"/>
    </row>
    <row r="63" spans="2:6" x14ac:dyDescent="0.2">
      <c r="B63" s="15" t="s">
        <v>115</v>
      </c>
      <c r="C63" s="54"/>
      <c r="D63" s="54"/>
      <c r="E63" s="54"/>
      <c r="F63" s="54"/>
    </row>
    <row r="64" spans="2:6" x14ac:dyDescent="0.2">
      <c r="B64" s="3"/>
      <c r="C64" s="54"/>
      <c r="D64" s="54"/>
      <c r="E64" s="54"/>
      <c r="F64" s="54"/>
    </row>
    <row r="65" spans="2:6" x14ac:dyDescent="0.2">
      <c r="B65" s="3"/>
      <c r="C65" s="49" t="s">
        <v>188</v>
      </c>
      <c r="D65" s="48" t="s">
        <v>189</v>
      </c>
      <c r="E65" s="48" t="s">
        <v>190</v>
      </c>
      <c r="F65" s="33" t="s">
        <v>191</v>
      </c>
    </row>
    <row r="66" spans="2:6" x14ac:dyDescent="0.2">
      <c r="B66" s="3"/>
      <c r="C66" s="33">
        <v>0</v>
      </c>
      <c r="D66" s="33">
        <v>0</v>
      </c>
      <c r="E66" s="33">
        <v>1</v>
      </c>
      <c r="F66" s="33">
        <v>0</v>
      </c>
    </row>
    <row r="67" spans="2:6" x14ac:dyDescent="0.2">
      <c r="B67" s="3"/>
      <c r="C67" s="54"/>
      <c r="D67" s="54"/>
      <c r="E67" s="54"/>
      <c r="F67" s="54"/>
    </row>
    <row r="68" spans="2:6" x14ac:dyDescent="0.2">
      <c r="B68" s="3" t="s">
        <v>52</v>
      </c>
      <c r="C68" s="291"/>
      <c r="D68" s="278"/>
      <c r="E68" s="296" t="s">
        <v>417</v>
      </c>
      <c r="F68" s="291"/>
    </row>
    <row r="69" spans="2:6" x14ac:dyDescent="0.2">
      <c r="B69" s="3"/>
      <c r="C69" s="54"/>
      <c r="D69" s="54"/>
      <c r="E69" s="54"/>
      <c r="F69" s="54"/>
    </row>
    <row r="70" spans="2:6" x14ac:dyDescent="0.2">
      <c r="B70" s="3"/>
      <c r="C70" s="54"/>
      <c r="D70" s="54"/>
      <c r="E70" s="54"/>
      <c r="F70" s="54"/>
    </row>
    <row r="71" spans="2:6" x14ac:dyDescent="0.2">
      <c r="B71" s="15" t="s">
        <v>117</v>
      </c>
      <c r="C71" s="54"/>
      <c r="D71" s="54"/>
      <c r="E71" s="54"/>
      <c r="F71" s="54"/>
    </row>
    <row r="72" spans="2:6" x14ac:dyDescent="0.2">
      <c r="B72" s="3"/>
      <c r="C72" s="54"/>
      <c r="D72" s="54"/>
      <c r="E72" s="54"/>
      <c r="F72" s="54"/>
    </row>
    <row r="73" spans="2:6" x14ac:dyDescent="0.2">
      <c r="B73" s="3"/>
      <c r="C73" s="49" t="s">
        <v>188</v>
      </c>
      <c r="D73" s="48" t="s">
        <v>189</v>
      </c>
      <c r="E73" s="48" t="s">
        <v>190</v>
      </c>
      <c r="F73" s="33" t="s">
        <v>191</v>
      </c>
    </row>
    <row r="74" spans="2:6" x14ac:dyDescent="0.2">
      <c r="B74" s="3"/>
      <c r="C74" s="33">
        <v>0</v>
      </c>
      <c r="D74" s="33">
        <v>1</v>
      </c>
      <c r="E74" s="33">
        <v>0</v>
      </c>
      <c r="F74" s="33">
        <v>0</v>
      </c>
    </row>
    <row r="75" spans="2:6" x14ac:dyDescent="0.2">
      <c r="B75" s="3"/>
      <c r="C75" s="54"/>
      <c r="D75" s="54"/>
      <c r="E75" s="54"/>
      <c r="F75" s="54"/>
    </row>
    <row r="76" spans="2:6" x14ac:dyDescent="0.2">
      <c r="B76" s="3" t="s">
        <v>53</v>
      </c>
      <c r="C76" s="291"/>
      <c r="D76" s="296" t="s">
        <v>417</v>
      </c>
      <c r="E76" s="291"/>
      <c r="F76" s="291"/>
    </row>
    <row r="77" spans="2:6" x14ac:dyDescent="0.2">
      <c r="B77" s="3"/>
      <c r="C77" s="54"/>
      <c r="D77" s="54"/>
      <c r="E77" s="54"/>
      <c r="F77" s="54"/>
    </row>
    <row r="78" spans="2:6" x14ac:dyDescent="0.2">
      <c r="B78" s="3"/>
      <c r="C78" s="54"/>
      <c r="D78" s="54"/>
      <c r="E78" s="54"/>
      <c r="F78" s="54"/>
    </row>
    <row r="79" spans="2:6" x14ac:dyDescent="0.2">
      <c r="B79" s="15" t="s">
        <v>116</v>
      </c>
      <c r="C79" s="54"/>
      <c r="D79" s="54"/>
      <c r="E79" s="54"/>
      <c r="F79" s="54"/>
    </row>
    <row r="80" spans="2:6" x14ac:dyDescent="0.2">
      <c r="B80" s="3"/>
      <c r="C80" s="54"/>
      <c r="D80" s="54"/>
      <c r="E80" s="54"/>
      <c r="F80" s="54"/>
    </row>
    <row r="81" spans="2:6" x14ac:dyDescent="0.2">
      <c r="B81" s="3"/>
      <c r="C81" s="49" t="s">
        <v>188</v>
      </c>
      <c r="D81" s="48" t="s">
        <v>189</v>
      </c>
      <c r="E81" s="48" t="s">
        <v>190</v>
      </c>
      <c r="F81" s="33" t="s">
        <v>191</v>
      </c>
    </row>
    <row r="82" spans="2:6" x14ac:dyDescent="0.2">
      <c r="B82" s="3"/>
      <c r="C82" s="33">
        <v>0</v>
      </c>
      <c r="D82" s="33">
        <v>2</v>
      </c>
      <c r="E82" s="33">
        <v>0</v>
      </c>
      <c r="F82" s="33">
        <v>0</v>
      </c>
    </row>
    <row r="83" spans="2:6" x14ac:dyDescent="0.2">
      <c r="B83" s="3"/>
      <c r="C83" s="54"/>
      <c r="D83" s="54"/>
      <c r="E83" s="54"/>
      <c r="F83" s="54"/>
    </row>
    <row r="84" spans="2:6" x14ac:dyDescent="0.2">
      <c r="B84" s="37" t="s">
        <v>54</v>
      </c>
      <c r="C84" s="291"/>
      <c r="D84" s="296" t="s">
        <v>417</v>
      </c>
      <c r="E84" s="291"/>
      <c r="F84" s="291"/>
    </row>
    <row r="85" spans="2:6" x14ac:dyDescent="0.2">
      <c r="B85" s="37" t="s">
        <v>55</v>
      </c>
      <c r="C85" s="291"/>
      <c r="D85" s="296" t="s">
        <v>417</v>
      </c>
      <c r="E85" s="295"/>
      <c r="F85" s="291"/>
    </row>
    <row r="86" spans="2:6" x14ac:dyDescent="0.2">
      <c r="B86" s="468" t="s">
        <v>56</v>
      </c>
      <c r="C86" s="496"/>
      <c r="D86" s="485"/>
      <c r="E86" s="496"/>
      <c r="F86" s="496"/>
    </row>
    <row r="87" spans="2:6" x14ac:dyDescent="0.2">
      <c r="B87" s="3"/>
      <c r="C87" s="54"/>
      <c r="D87" s="54"/>
      <c r="E87" s="54"/>
      <c r="F87" s="54"/>
    </row>
    <row r="88" spans="2:6" x14ac:dyDescent="0.2">
      <c r="B88" s="3"/>
      <c r="C88" s="54"/>
      <c r="D88" s="54"/>
      <c r="E88" s="54"/>
      <c r="F88" s="54"/>
    </row>
    <row r="89" spans="2:6" x14ac:dyDescent="0.2">
      <c r="B89" s="15" t="s">
        <v>118</v>
      </c>
      <c r="C89" s="54"/>
      <c r="D89" s="54"/>
      <c r="E89" s="54"/>
      <c r="F89" s="54"/>
    </row>
    <row r="90" spans="2:6" x14ac:dyDescent="0.2">
      <c r="B90" s="3"/>
      <c r="C90" s="54"/>
      <c r="D90" s="54"/>
      <c r="E90" s="54"/>
      <c r="F90" s="54"/>
    </row>
    <row r="91" spans="2:6" x14ac:dyDescent="0.2">
      <c r="B91" s="3"/>
      <c r="C91" s="49" t="s">
        <v>188</v>
      </c>
      <c r="D91" s="48" t="s">
        <v>189</v>
      </c>
      <c r="E91" s="48" t="s">
        <v>190</v>
      </c>
      <c r="F91" s="33" t="s">
        <v>191</v>
      </c>
    </row>
    <row r="92" spans="2:6" x14ac:dyDescent="0.2">
      <c r="B92" s="3"/>
      <c r="C92" s="33">
        <v>5</v>
      </c>
      <c r="D92" s="33">
        <v>38</v>
      </c>
      <c r="E92" s="33">
        <v>4</v>
      </c>
      <c r="F92" s="33">
        <v>1</v>
      </c>
    </row>
    <row r="93" spans="2:6" x14ac:dyDescent="0.2">
      <c r="B93" s="3"/>
      <c r="C93" s="54"/>
      <c r="D93" s="54"/>
      <c r="E93" s="54"/>
      <c r="F93" s="54"/>
    </row>
    <row r="94" spans="2:6" ht="12.75" customHeight="1" x14ac:dyDescent="0.25">
      <c r="B94" s="17" t="s">
        <v>57</v>
      </c>
      <c r="C94" s="278"/>
      <c r="D94" s="296" t="s">
        <v>417</v>
      </c>
      <c r="E94" s="278"/>
      <c r="F94" s="278"/>
    </row>
    <row r="95" spans="2:6" ht="12.75" customHeight="1" x14ac:dyDescent="0.25">
      <c r="B95" s="17" t="s">
        <v>58</v>
      </c>
      <c r="C95" s="278"/>
      <c r="D95" s="296" t="s">
        <v>417</v>
      </c>
      <c r="E95" s="278"/>
      <c r="F95" s="278"/>
    </row>
    <row r="96" spans="2:6" ht="12.75" customHeight="1" x14ac:dyDescent="0.25">
      <c r="B96" s="17" t="s">
        <v>59</v>
      </c>
      <c r="C96" s="278"/>
      <c r="D96" s="278"/>
      <c r="E96" s="278"/>
      <c r="F96" s="296" t="s">
        <v>417</v>
      </c>
    </row>
    <row r="97" spans="2:6" ht="12.75" customHeight="1" x14ac:dyDescent="0.25">
      <c r="B97" s="17" t="s">
        <v>60</v>
      </c>
      <c r="C97" s="278"/>
      <c r="D97" s="296" t="s">
        <v>417</v>
      </c>
      <c r="E97" s="278"/>
      <c r="F97" s="278"/>
    </row>
    <row r="98" spans="2:6" ht="12.75" customHeight="1" x14ac:dyDescent="0.25">
      <c r="B98" s="17" t="s">
        <v>61</v>
      </c>
      <c r="C98" s="278"/>
      <c r="D98" s="296" t="s">
        <v>417</v>
      </c>
      <c r="E98" s="278"/>
      <c r="F98" s="278"/>
    </row>
    <row r="99" spans="2:6" ht="12.75" customHeight="1" x14ac:dyDescent="0.25">
      <c r="B99" s="17" t="s">
        <v>62</v>
      </c>
      <c r="C99" s="278"/>
      <c r="D99" s="296" t="s">
        <v>417</v>
      </c>
      <c r="E99" s="296"/>
      <c r="F99" s="278"/>
    </row>
    <row r="100" spans="2:6" ht="12.75" customHeight="1" x14ac:dyDescent="0.25">
      <c r="B100" s="17" t="s">
        <v>64</v>
      </c>
      <c r="C100" s="278"/>
      <c r="D100" s="296" t="s">
        <v>417</v>
      </c>
      <c r="E100" s="278"/>
      <c r="F100" s="278"/>
    </row>
    <row r="101" spans="2:6" ht="12.75" customHeight="1" x14ac:dyDescent="0.25">
      <c r="B101" s="17" t="s">
        <v>65</v>
      </c>
      <c r="C101" s="278"/>
      <c r="D101" s="296" t="s">
        <v>417</v>
      </c>
      <c r="E101" s="278"/>
      <c r="F101" s="278"/>
    </row>
    <row r="102" spans="2:6" ht="12.75" customHeight="1" x14ac:dyDescent="0.25">
      <c r="B102" s="17" t="s">
        <v>66</v>
      </c>
      <c r="C102" s="278"/>
      <c r="D102" s="296" t="s">
        <v>417</v>
      </c>
      <c r="E102" s="278"/>
      <c r="F102" s="278"/>
    </row>
    <row r="103" spans="2:6" ht="12.75" customHeight="1" x14ac:dyDescent="0.25">
      <c r="B103" s="497" t="s">
        <v>67</v>
      </c>
      <c r="C103" s="485"/>
      <c r="D103" s="485"/>
      <c r="E103" s="485"/>
      <c r="F103" s="485"/>
    </row>
    <row r="104" spans="2:6" ht="12.75" customHeight="1" x14ac:dyDescent="0.25">
      <c r="B104" s="17" t="s">
        <v>68</v>
      </c>
      <c r="C104" s="296" t="s">
        <v>417</v>
      </c>
      <c r="D104" s="278"/>
      <c r="E104" s="278"/>
      <c r="F104" s="278"/>
    </row>
    <row r="105" spans="2:6" ht="12.75" customHeight="1" x14ac:dyDescent="0.25">
      <c r="B105" s="497" t="s">
        <v>69</v>
      </c>
      <c r="C105" s="485"/>
      <c r="D105" s="485"/>
      <c r="E105" s="485"/>
      <c r="F105" s="485"/>
    </row>
    <row r="106" spans="2:6" ht="12.75" customHeight="1" x14ac:dyDescent="0.25">
      <c r="B106" s="17" t="s">
        <v>72</v>
      </c>
      <c r="C106" s="278"/>
      <c r="D106" s="296" t="s">
        <v>417</v>
      </c>
      <c r="E106" s="278"/>
      <c r="F106" s="278"/>
    </row>
    <row r="107" spans="2:6" ht="12.75" customHeight="1" x14ac:dyDescent="0.25">
      <c r="B107" s="17" t="s">
        <v>73</v>
      </c>
      <c r="C107" s="278"/>
      <c r="D107" s="296" t="s">
        <v>417</v>
      </c>
      <c r="E107" s="278"/>
      <c r="F107" s="278"/>
    </row>
    <row r="108" spans="2:6" ht="12.75" customHeight="1" x14ac:dyDescent="0.25">
      <c r="B108" s="17" t="s">
        <v>75</v>
      </c>
      <c r="C108" s="278"/>
      <c r="D108" s="296" t="s">
        <v>417</v>
      </c>
      <c r="E108" s="278"/>
      <c r="F108" s="278"/>
    </row>
    <row r="109" spans="2:6" ht="12.75" customHeight="1" x14ac:dyDescent="0.25">
      <c r="B109" s="17" t="s">
        <v>76</v>
      </c>
      <c r="C109" s="278"/>
      <c r="D109" s="296" t="s">
        <v>417</v>
      </c>
      <c r="E109" s="278"/>
      <c r="F109" s="278"/>
    </row>
    <row r="110" spans="2:6" ht="12.75" customHeight="1" x14ac:dyDescent="0.25">
      <c r="B110" s="17" t="s">
        <v>77</v>
      </c>
      <c r="C110" s="296" t="s">
        <v>417</v>
      </c>
      <c r="D110" s="296"/>
      <c r="E110" s="278"/>
      <c r="F110" s="278"/>
    </row>
    <row r="111" spans="2:6" ht="12.75" customHeight="1" x14ac:dyDescent="0.25">
      <c r="B111" s="17" t="s">
        <v>79</v>
      </c>
      <c r="C111" s="278"/>
      <c r="D111" s="278"/>
      <c r="E111" s="296" t="s">
        <v>417</v>
      </c>
      <c r="F111" s="296"/>
    </row>
    <row r="112" spans="2:6" ht="12.75" customHeight="1" x14ac:dyDescent="0.25">
      <c r="B112" s="17" t="s">
        <v>80</v>
      </c>
      <c r="C112" s="278"/>
      <c r="D112" s="296" t="s">
        <v>417</v>
      </c>
      <c r="E112" s="278"/>
      <c r="F112" s="278"/>
    </row>
    <row r="113" spans="2:6" ht="12.75" customHeight="1" x14ac:dyDescent="0.25">
      <c r="B113" s="17" t="s">
        <v>81</v>
      </c>
      <c r="C113" s="278"/>
      <c r="D113" s="278"/>
      <c r="E113" s="296" t="s">
        <v>417</v>
      </c>
      <c r="F113" s="278"/>
    </row>
    <row r="114" spans="2:6" ht="12.75" customHeight="1" x14ac:dyDescent="0.25">
      <c r="B114" s="17" t="s">
        <v>82</v>
      </c>
      <c r="C114" s="278"/>
      <c r="D114" s="296" t="s">
        <v>417</v>
      </c>
      <c r="E114" s="278"/>
      <c r="F114" s="278"/>
    </row>
    <row r="115" spans="2:6" ht="12.75" customHeight="1" x14ac:dyDescent="0.25">
      <c r="B115" s="17" t="s">
        <v>83</v>
      </c>
      <c r="C115" s="278"/>
      <c r="D115" s="296" t="s">
        <v>417</v>
      </c>
      <c r="E115" s="278"/>
      <c r="F115" s="278"/>
    </row>
    <row r="116" spans="2:6" ht="12.75" customHeight="1" x14ac:dyDescent="0.25">
      <c r="B116" s="17" t="s">
        <v>84</v>
      </c>
      <c r="C116" s="278"/>
      <c r="D116" s="296" t="s">
        <v>417</v>
      </c>
      <c r="E116" s="278"/>
      <c r="F116" s="278"/>
    </row>
    <row r="117" spans="2:6" ht="12.75" customHeight="1" x14ac:dyDescent="0.2">
      <c r="B117" s="37" t="s">
        <v>558</v>
      </c>
      <c r="C117" s="278"/>
      <c r="D117" s="296" t="s">
        <v>417</v>
      </c>
      <c r="E117" s="278"/>
      <c r="F117" s="278"/>
    </row>
    <row r="118" spans="2:6" ht="12.75" customHeight="1" x14ac:dyDescent="0.2">
      <c r="B118" s="468" t="s">
        <v>85</v>
      </c>
      <c r="C118" s="485"/>
      <c r="D118" s="484"/>
      <c r="E118" s="485"/>
      <c r="F118" s="485"/>
    </row>
    <row r="119" spans="2:6" ht="12.75" customHeight="1" x14ac:dyDescent="0.25">
      <c r="B119" s="17" t="s">
        <v>86</v>
      </c>
      <c r="C119" s="278"/>
      <c r="D119" s="296" t="s">
        <v>417</v>
      </c>
      <c r="E119" s="278"/>
      <c r="F119" s="278"/>
    </row>
    <row r="120" spans="2:6" ht="12.75" customHeight="1" x14ac:dyDescent="0.25">
      <c r="B120" s="17" t="s">
        <v>87</v>
      </c>
      <c r="C120" s="278"/>
      <c r="D120" s="296" t="s">
        <v>417</v>
      </c>
      <c r="E120" s="278"/>
      <c r="F120" s="278"/>
    </row>
    <row r="121" spans="2:6" ht="12.75" customHeight="1" x14ac:dyDescent="0.2">
      <c r="B121" s="37" t="s">
        <v>565</v>
      </c>
      <c r="C121" s="278"/>
      <c r="D121" s="296" t="s">
        <v>417</v>
      </c>
      <c r="E121" s="278"/>
      <c r="F121" s="278"/>
    </row>
    <row r="122" spans="2:6" ht="12.75" customHeight="1" x14ac:dyDescent="0.25">
      <c r="B122" s="17" t="s">
        <v>88</v>
      </c>
      <c r="C122" s="278"/>
      <c r="D122" s="278"/>
      <c r="E122" s="296" t="s">
        <v>417</v>
      </c>
      <c r="F122" s="278"/>
    </row>
    <row r="123" spans="2:6" ht="12.75" customHeight="1" x14ac:dyDescent="0.25">
      <c r="B123" s="17" t="s">
        <v>89</v>
      </c>
      <c r="C123" s="296" t="s">
        <v>417</v>
      </c>
      <c r="D123" s="278"/>
      <c r="E123" s="278"/>
      <c r="F123" s="278"/>
    </row>
    <row r="124" spans="2:6" ht="12.75" customHeight="1" x14ac:dyDescent="0.25">
      <c r="B124" s="17" t="s">
        <v>90</v>
      </c>
      <c r="C124" s="278"/>
      <c r="D124" s="296" t="s">
        <v>417</v>
      </c>
      <c r="E124" s="278"/>
      <c r="F124" s="278"/>
    </row>
    <row r="125" spans="2:6" ht="12.75" customHeight="1" x14ac:dyDescent="0.25">
      <c r="B125" s="17" t="s">
        <v>91</v>
      </c>
      <c r="C125" s="278"/>
      <c r="D125" s="296" t="s">
        <v>417</v>
      </c>
      <c r="E125" s="278"/>
      <c r="F125" s="278"/>
    </row>
    <row r="126" spans="2:6" ht="12.75" customHeight="1" x14ac:dyDescent="0.25">
      <c r="B126" s="17" t="s">
        <v>92</v>
      </c>
      <c r="C126" s="278"/>
      <c r="D126" s="296" t="s">
        <v>417</v>
      </c>
      <c r="E126" s="278"/>
      <c r="F126" s="278"/>
    </row>
    <row r="127" spans="2:6" ht="12.75" customHeight="1" x14ac:dyDescent="0.25">
      <c r="B127" s="17" t="s">
        <v>93</v>
      </c>
      <c r="C127" s="278"/>
      <c r="D127" s="296" t="s">
        <v>417</v>
      </c>
      <c r="E127" s="278"/>
      <c r="F127" s="278"/>
    </row>
    <row r="128" spans="2:6" ht="12.75" customHeight="1" x14ac:dyDescent="0.25">
      <c r="B128" s="17" t="s">
        <v>94</v>
      </c>
      <c r="C128" s="278"/>
      <c r="D128" s="296" t="s">
        <v>417</v>
      </c>
      <c r="E128" s="278"/>
      <c r="F128" s="278"/>
    </row>
    <row r="129" spans="2:6" ht="12.75" customHeight="1" x14ac:dyDescent="0.25">
      <c r="B129" s="17" t="s">
        <v>95</v>
      </c>
      <c r="C129" s="278"/>
      <c r="D129" s="296" t="s">
        <v>417</v>
      </c>
      <c r="E129" s="278"/>
      <c r="F129" s="278"/>
    </row>
    <row r="130" spans="2:6" ht="12.75" customHeight="1" x14ac:dyDescent="0.25">
      <c r="B130" s="17" t="s">
        <v>96</v>
      </c>
      <c r="C130" s="278"/>
      <c r="D130" s="296" t="s">
        <v>417</v>
      </c>
      <c r="E130" s="278"/>
      <c r="F130" s="278"/>
    </row>
    <row r="131" spans="2:6" ht="12.75" customHeight="1" x14ac:dyDescent="0.25">
      <c r="B131" s="17" t="s">
        <v>560</v>
      </c>
      <c r="C131" s="278"/>
      <c r="D131" s="296" t="s">
        <v>417</v>
      </c>
      <c r="E131" s="278"/>
      <c r="F131" s="278"/>
    </row>
    <row r="132" spans="2:6" ht="12.75" customHeight="1" x14ac:dyDescent="0.25">
      <c r="B132" s="17" t="s">
        <v>97</v>
      </c>
      <c r="C132" s="296" t="s">
        <v>417</v>
      </c>
      <c r="D132" s="278"/>
      <c r="E132" s="278"/>
      <c r="F132" s="278"/>
    </row>
    <row r="133" spans="2:6" ht="12.75" customHeight="1" x14ac:dyDescent="0.25">
      <c r="B133" s="17" t="s">
        <v>98</v>
      </c>
      <c r="C133" s="278"/>
      <c r="D133" s="296" t="s">
        <v>417</v>
      </c>
      <c r="E133" s="278"/>
      <c r="F133" s="278"/>
    </row>
    <row r="134" spans="2:6" ht="12.75" customHeight="1" x14ac:dyDescent="0.25">
      <c r="B134" s="17" t="s">
        <v>99</v>
      </c>
      <c r="C134" s="296"/>
      <c r="D134" s="296" t="s">
        <v>417</v>
      </c>
      <c r="E134" s="278"/>
      <c r="F134" s="278"/>
    </row>
    <row r="135" spans="2:6" ht="12.75" customHeight="1" x14ac:dyDescent="0.25">
      <c r="B135" s="17" t="s">
        <v>101</v>
      </c>
      <c r="C135" s="278"/>
      <c r="D135" s="296" t="s">
        <v>417</v>
      </c>
      <c r="E135" s="278"/>
      <c r="F135" s="278"/>
    </row>
    <row r="136" spans="2:6" ht="12.75" customHeight="1" x14ac:dyDescent="0.25">
      <c r="B136" s="17" t="s">
        <v>102</v>
      </c>
      <c r="C136" s="296" t="s">
        <v>417</v>
      </c>
      <c r="D136" s="278"/>
      <c r="E136" s="278"/>
      <c r="F136" s="278"/>
    </row>
    <row r="137" spans="2:6" ht="12.75" customHeight="1" x14ac:dyDescent="0.25">
      <c r="B137" s="17" t="s">
        <v>103</v>
      </c>
      <c r="C137" s="278"/>
      <c r="D137" s="296" t="s">
        <v>417</v>
      </c>
      <c r="E137" s="278"/>
      <c r="F137" s="278"/>
    </row>
    <row r="138" spans="2:6" ht="12.75" customHeight="1" x14ac:dyDescent="0.25">
      <c r="B138" s="17" t="s">
        <v>104</v>
      </c>
      <c r="C138" s="278"/>
      <c r="D138" s="296" t="s">
        <v>417</v>
      </c>
      <c r="E138" s="278"/>
      <c r="F138" s="278"/>
    </row>
    <row r="139" spans="2:6" ht="12.75" customHeight="1" x14ac:dyDescent="0.25">
      <c r="B139" s="17" t="s">
        <v>105</v>
      </c>
      <c r="C139" s="278"/>
      <c r="D139" s="296" t="s">
        <v>417</v>
      </c>
      <c r="E139" s="278"/>
      <c r="F139" s="278"/>
    </row>
    <row r="140" spans="2:6" s="498" customFormat="1" ht="12.75" customHeight="1" x14ac:dyDescent="0.25">
      <c r="B140" s="497" t="s">
        <v>106</v>
      </c>
      <c r="C140" s="485"/>
      <c r="D140" s="484"/>
      <c r="E140" s="485"/>
      <c r="F140" s="485"/>
    </row>
    <row r="141" spans="2:6" ht="12.75" customHeight="1" x14ac:dyDescent="0.25">
      <c r="B141" s="17" t="s">
        <v>107</v>
      </c>
      <c r="C141" s="278"/>
      <c r="D141" s="296" t="s">
        <v>417</v>
      </c>
      <c r="E141" s="278"/>
      <c r="F141" s="278"/>
    </row>
    <row r="142" spans="2:6" ht="12.75" customHeight="1" x14ac:dyDescent="0.25">
      <c r="B142" s="17" t="s">
        <v>108</v>
      </c>
      <c r="C142" s="278"/>
      <c r="D142" s="278"/>
      <c r="E142" s="296" t="s">
        <v>417</v>
      </c>
      <c r="F142" s="278"/>
    </row>
    <row r="143" spans="2:6" s="498" customFormat="1" ht="12.75" customHeight="1" x14ac:dyDescent="0.25">
      <c r="B143" s="497" t="s">
        <v>109</v>
      </c>
      <c r="C143" s="485"/>
      <c r="D143" s="485"/>
      <c r="E143" s="485"/>
      <c r="F143" s="485"/>
    </row>
    <row r="144" spans="2:6" ht="12.75" customHeight="1" x14ac:dyDescent="0.25">
      <c r="B144" s="17" t="s">
        <v>110</v>
      </c>
      <c r="C144" s="278"/>
      <c r="D144" s="296" t="s">
        <v>417</v>
      </c>
      <c r="E144" s="278"/>
      <c r="F144" s="278"/>
    </row>
    <row r="145" spans="2:6" ht="12.75" customHeight="1" x14ac:dyDescent="0.25">
      <c r="B145" s="17" t="s">
        <v>111</v>
      </c>
      <c r="C145" s="278"/>
      <c r="D145" s="296" t="s">
        <v>417</v>
      </c>
      <c r="E145" s="278"/>
      <c r="F145" s="278"/>
    </row>
    <row r="146" spans="2:6" ht="12.75" customHeight="1" x14ac:dyDescent="0.25">
      <c r="B146" s="17" t="s">
        <v>112</v>
      </c>
      <c r="C146" s="278"/>
      <c r="D146" s="296" t="s">
        <v>417</v>
      </c>
      <c r="E146" s="278"/>
      <c r="F146" s="278"/>
    </row>
    <row r="147" spans="2:6" x14ac:dyDescent="0.2">
      <c r="B147" s="37"/>
      <c r="C147" s="54"/>
      <c r="D147" s="54"/>
      <c r="E147" s="54"/>
      <c r="F147" s="54"/>
    </row>
    <row r="148" spans="2:6" x14ac:dyDescent="0.2">
      <c r="B148" s="37"/>
      <c r="C148" s="54"/>
      <c r="D148" s="54"/>
      <c r="E148" s="54"/>
      <c r="F148" s="54"/>
    </row>
    <row r="149" spans="2:6" x14ac:dyDescent="0.2">
      <c r="B149" s="15" t="s">
        <v>113</v>
      </c>
      <c r="C149" s="54"/>
      <c r="D149" s="54"/>
      <c r="E149" s="54"/>
      <c r="F149" s="54"/>
    </row>
    <row r="150" spans="2:6" x14ac:dyDescent="0.2">
      <c r="B150" s="3"/>
      <c r="C150" s="54"/>
      <c r="D150" s="54"/>
      <c r="E150" s="54"/>
      <c r="F150" s="54"/>
    </row>
    <row r="151" spans="2:6" x14ac:dyDescent="0.2">
      <c r="B151" s="3"/>
      <c r="C151" s="49" t="s">
        <v>188</v>
      </c>
      <c r="D151" s="48" t="s">
        <v>189</v>
      </c>
      <c r="E151" s="48" t="s">
        <v>190</v>
      </c>
      <c r="F151" s="33" t="s">
        <v>191</v>
      </c>
    </row>
    <row r="152" spans="2:6" x14ac:dyDescent="0.2">
      <c r="B152" s="3"/>
      <c r="C152" s="33">
        <v>0</v>
      </c>
      <c r="D152" s="33">
        <v>0</v>
      </c>
      <c r="E152" s="33">
        <v>1</v>
      </c>
      <c r="F152" s="33">
        <v>0</v>
      </c>
    </row>
    <row r="153" spans="2:6" x14ac:dyDescent="0.2">
      <c r="B153" s="3"/>
      <c r="C153" s="54"/>
      <c r="D153" s="54"/>
      <c r="E153" s="54"/>
      <c r="F153" s="54"/>
    </row>
    <row r="154" spans="2:6" x14ac:dyDescent="0.2">
      <c r="B154" s="37" t="s">
        <v>114</v>
      </c>
      <c r="C154" s="278"/>
      <c r="D154" s="278"/>
      <c r="E154" s="296" t="s">
        <v>417</v>
      </c>
      <c r="F154" s="291"/>
    </row>
    <row r="155" spans="2:6" x14ac:dyDescent="0.2">
      <c r="B155" s="3"/>
      <c r="C155" s="54"/>
      <c r="D155" s="54"/>
      <c r="E155" s="54"/>
      <c r="F155" s="54"/>
    </row>
    <row r="156" spans="2:6" x14ac:dyDescent="0.2">
      <c r="B156" s="3"/>
      <c r="C156" s="54"/>
      <c r="D156" s="54"/>
      <c r="E156" s="54"/>
      <c r="F156" s="54"/>
    </row>
    <row r="157" spans="2:6" x14ac:dyDescent="0.2">
      <c r="B157" s="3"/>
      <c r="C157" s="54"/>
      <c r="D157" s="54"/>
      <c r="E157" s="54"/>
      <c r="F157" s="54"/>
    </row>
    <row r="158" spans="2:6" x14ac:dyDescent="0.2">
      <c r="B158" s="3"/>
      <c r="C158" s="54"/>
      <c r="D158" s="54"/>
      <c r="E158" s="54"/>
      <c r="F158" s="54"/>
    </row>
    <row r="159" spans="2:6" x14ac:dyDescent="0.2">
      <c r="B159" s="3"/>
      <c r="C159" s="54"/>
      <c r="D159" s="54"/>
      <c r="E159" s="54"/>
      <c r="F159" s="54"/>
    </row>
    <row r="160" spans="2:6" x14ac:dyDescent="0.2">
      <c r="B160" s="15" t="s">
        <v>120</v>
      </c>
      <c r="C160" s="54"/>
      <c r="D160" s="54"/>
      <c r="E160" s="54"/>
      <c r="F160" s="54"/>
    </row>
    <row r="161" spans="2:6" x14ac:dyDescent="0.2">
      <c r="B161" s="3"/>
      <c r="C161" s="54"/>
      <c r="D161" s="54"/>
      <c r="E161" s="54"/>
      <c r="F161" s="54"/>
    </row>
    <row r="162" spans="2:6" x14ac:dyDescent="0.2">
      <c r="B162" s="3"/>
      <c r="C162" s="49" t="s">
        <v>188</v>
      </c>
      <c r="D162" s="48" t="s">
        <v>189</v>
      </c>
      <c r="E162" s="48" t="s">
        <v>190</v>
      </c>
      <c r="F162" s="33" t="s">
        <v>191</v>
      </c>
    </row>
    <row r="163" spans="2:6" x14ac:dyDescent="0.2">
      <c r="B163" s="3"/>
      <c r="C163" s="33">
        <v>0</v>
      </c>
      <c r="D163" s="33">
        <v>2</v>
      </c>
      <c r="E163" s="33">
        <v>0</v>
      </c>
      <c r="F163" s="33">
        <v>0</v>
      </c>
    </row>
    <row r="164" spans="2:6" x14ac:dyDescent="0.2">
      <c r="B164" s="3"/>
      <c r="C164" s="54"/>
      <c r="D164" s="54"/>
      <c r="E164" s="54"/>
      <c r="F164" s="54"/>
    </row>
    <row r="165" spans="2:6" s="498" customFormat="1" ht="12.75" customHeight="1" x14ac:dyDescent="0.2">
      <c r="B165" s="468" t="s">
        <v>122</v>
      </c>
      <c r="C165" s="485"/>
      <c r="D165" s="485"/>
      <c r="E165" s="496"/>
      <c r="F165" s="496"/>
    </row>
    <row r="166" spans="2:6" s="498" customFormat="1" x14ac:dyDescent="0.2">
      <c r="B166" s="468" t="s">
        <v>123</v>
      </c>
      <c r="C166" s="485"/>
      <c r="D166" s="484"/>
      <c r="E166" s="496"/>
      <c r="F166" s="496"/>
    </row>
    <row r="167" spans="2:6" x14ac:dyDescent="0.2">
      <c r="B167" s="37" t="s">
        <v>124</v>
      </c>
      <c r="C167" s="278"/>
      <c r="D167" s="296" t="s">
        <v>417</v>
      </c>
      <c r="E167" s="291"/>
      <c r="F167" s="291"/>
    </row>
    <row r="168" spans="2:6" x14ac:dyDescent="0.2">
      <c r="B168" s="37" t="s">
        <v>125</v>
      </c>
      <c r="C168" s="278"/>
      <c r="D168" s="296" t="s">
        <v>417</v>
      </c>
      <c r="E168" s="291"/>
      <c r="F168" s="291"/>
    </row>
    <row r="169" spans="2:6" x14ac:dyDescent="0.2">
      <c r="B169" s="37"/>
      <c r="C169" s="54"/>
      <c r="D169" s="54"/>
      <c r="E169" s="54"/>
      <c r="F169" s="54"/>
    </row>
    <row r="170" spans="2:6" x14ac:dyDescent="0.2">
      <c r="B170" s="3"/>
      <c r="C170" s="54"/>
      <c r="D170" s="54"/>
      <c r="E170" s="54"/>
      <c r="F170" s="54"/>
    </row>
    <row r="171" spans="2:6" x14ac:dyDescent="0.2">
      <c r="B171" s="15" t="s">
        <v>126</v>
      </c>
      <c r="C171" s="54"/>
      <c r="D171" s="54"/>
      <c r="E171" s="54"/>
      <c r="F171" s="54"/>
    </row>
    <row r="172" spans="2:6" x14ac:dyDescent="0.2">
      <c r="B172" s="3"/>
      <c r="C172" s="54"/>
      <c r="D172" s="54"/>
      <c r="E172" s="54"/>
      <c r="F172" s="54"/>
    </row>
    <row r="173" spans="2:6" x14ac:dyDescent="0.2">
      <c r="B173" s="3"/>
      <c r="C173" s="49" t="s">
        <v>188</v>
      </c>
      <c r="D173" s="48" t="s">
        <v>189</v>
      </c>
      <c r="E173" s="48" t="s">
        <v>190</v>
      </c>
      <c r="F173" s="33" t="s">
        <v>191</v>
      </c>
    </row>
    <row r="174" spans="2:6" x14ac:dyDescent="0.2">
      <c r="B174" s="3"/>
      <c r="C174" s="33">
        <v>7</v>
      </c>
      <c r="D174" s="33">
        <v>11</v>
      </c>
      <c r="E174" s="33">
        <v>4</v>
      </c>
      <c r="F174" s="33">
        <v>1</v>
      </c>
    </row>
    <row r="175" spans="2:6" x14ac:dyDescent="0.2">
      <c r="B175" s="3"/>
      <c r="C175" s="54"/>
      <c r="D175" s="54"/>
      <c r="E175" s="54"/>
      <c r="F175" s="54"/>
    </row>
    <row r="176" spans="2:6" x14ac:dyDescent="0.2">
      <c r="B176" s="37" t="s">
        <v>128</v>
      </c>
      <c r="C176" s="296"/>
      <c r="D176" s="296" t="s">
        <v>417</v>
      </c>
      <c r="E176" s="278"/>
      <c r="F176" s="278"/>
    </row>
    <row r="177" spans="2:6" x14ac:dyDescent="0.2">
      <c r="B177" s="37" t="s">
        <v>129</v>
      </c>
      <c r="C177" s="278"/>
      <c r="D177" s="296" t="s">
        <v>417</v>
      </c>
      <c r="E177" s="278"/>
      <c r="F177" s="278"/>
    </row>
    <row r="178" spans="2:6" s="498" customFormat="1" x14ac:dyDescent="0.2">
      <c r="B178" s="468" t="s">
        <v>130</v>
      </c>
      <c r="C178" s="484"/>
      <c r="D178" s="484"/>
      <c r="E178" s="485"/>
      <c r="F178" s="485"/>
    </row>
    <row r="179" spans="2:6" x14ac:dyDescent="0.2">
      <c r="B179" s="37" t="s">
        <v>131</v>
      </c>
      <c r="C179" s="296" t="s">
        <v>417</v>
      </c>
      <c r="D179" s="278"/>
      <c r="E179" s="278"/>
      <c r="F179" s="278"/>
    </row>
    <row r="180" spans="2:6" x14ac:dyDescent="0.2">
      <c r="B180" s="37" t="s">
        <v>132</v>
      </c>
      <c r="C180" s="296" t="s">
        <v>417</v>
      </c>
      <c r="E180" s="278"/>
      <c r="F180" s="278"/>
    </row>
    <row r="181" spans="2:6" x14ac:dyDescent="0.2">
      <c r="B181" s="37" t="s">
        <v>133</v>
      </c>
      <c r="C181" s="296" t="s">
        <v>417</v>
      </c>
      <c r="D181" s="278"/>
      <c r="E181" s="278"/>
      <c r="F181" s="278"/>
    </row>
    <row r="182" spans="2:6" x14ac:dyDescent="0.2">
      <c r="B182" s="37" t="s">
        <v>134</v>
      </c>
      <c r="C182" s="278"/>
      <c r="D182" s="296" t="s">
        <v>417</v>
      </c>
      <c r="E182" s="278"/>
      <c r="F182" s="278"/>
    </row>
    <row r="183" spans="2:6" x14ac:dyDescent="0.2">
      <c r="B183" s="37" t="s">
        <v>135</v>
      </c>
      <c r="C183" s="296" t="s">
        <v>417</v>
      </c>
      <c r="D183" s="278"/>
      <c r="E183" s="278"/>
      <c r="F183" s="278"/>
    </row>
    <row r="184" spans="2:6" x14ac:dyDescent="0.2">
      <c r="B184" s="37" t="s">
        <v>545</v>
      </c>
      <c r="C184" s="296" t="s">
        <v>417</v>
      </c>
      <c r="D184" s="296"/>
      <c r="E184" s="278"/>
      <c r="F184" s="278"/>
    </row>
    <row r="185" spans="2:6" x14ac:dyDescent="0.2">
      <c r="B185" s="37" t="s">
        <v>136</v>
      </c>
      <c r="C185" s="278"/>
      <c r="D185" s="296" t="s">
        <v>417</v>
      </c>
      <c r="E185" s="278"/>
      <c r="F185" s="278"/>
    </row>
    <row r="186" spans="2:6" x14ac:dyDescent="0.2">
      <c r="B186" s="37" t="s">
        <v>137</v>
      </c>
      <c r="C186" s="278"/>
      <c r="D186" s="296" t="s">
        <v>417</v>
      </c>
      <c r="F186" s="278"/>
    </row>
    <row r="187" spans="2:6" x14ac:dyDescent="0.2">
      <c r="B187" s="37" t="s">
        <v>138</v>
      </c>
      <c r="C187" s="300"/>
      <c r="D187" s="278"/>
      <c r="E187" s="296" t="s">
        <v>417</v>
      </c>
      <c r="F187" s="278"/>
    </row>
    <row r="188" spans="2:6" x14ac:dyDescent="0.2">
      <c r="B188" s="37" t="s">
        <v>139</v>
      </c>
      <c r="C188" s="296" t="s">
        <v>417</v>
      </c>
      <c r="D188" s="296"/>
      <c r="E188" s="278"/>
      <c r="F188" s="278"/>
    </row>
    <row r="189" spans="2:6" x14ac:dyDescent="0.2">
      <c r="B189" s="37" t="s">
        <v>539</v>
      </c>
      <c r="C189" s="296" t="s">
        <v>417</v>
      </c>
      <c r="D189" s="278"/>
      <c r="E189" s="278"/>
      <c r="F189" s="278"/>
    </row>
    <row r="190" spans="2:6" x14ac:dyDescent="0.2">
      <c r="B190" s="37" t="s">
        <v>140</v>
      </c>
      <c r="C190" s="278"/>
      <c r="D190" s="296" t="s">
        <v>417</v>
      </c>
      <c r="F190" s="278"/>
    </row>
    <row r="191" spans="2:6" s="498" customFormat="1" x14ac:dyDescent="0.2">
      <c r="B191" s="468" t="s">
        <v>141</v>
      </c>
      <c r="C191" s="485"/>
      <c r="D191" s="485"/>
      <c r="E191" s="484"/>
      <c r="F191" s="485"/>
    </row>
    <row r="192" spans="2:6" x14ac:dyDescent="0.2">
      <c r="B192" s="37" t="s">
        <v>142</v>
      </c>
      <c r="C192" s="278"/>
      <c r="D192" s="278"/>
      <c r="E192" s="296" t="s">
        <v>417</v>
      </c>
      <c r="F192" s="278"/>
    </row>
    <row r="193" spans="2:6" x14ac:dyDescent="0.2">
      <c r="B193" s="466" t="s">
        <v>143</v>
      </c>
      <c r="C193" s="278"/>
      <c r="D193" s="296" t="s">
        <v>417</v>
      </c>
      <c r="E193" s="276"/>
      <c r="F193" s="278"/>
    </row>
    <row r="194" spans="2:6" x14ac:dyDescent="0.2">
      <c r="B194" s="37" t="s">
        <v>561</v>
      </c>
      <c r="C194" s="278"/>
      <c r="D194" s="296" t="s">
        <v>417</v>
      </c>
      <c r="E194" s="276"/>
      <c r="F194" s="278"/>
    </row>
    <row r="195" spans="2:6" x14ac:dyDescent="0.2">
      <c r="B195" s="37" t="s">
        <v>562</v>
      </c>
      <c r="C195" s="278"/>
      <c r="D195" s="296"/>
      <c r="F195" s="296" t="s">
        <v>417</v>
      </c>
    </row>
    <row r="196" spans="2:6" x14ac:dyDescent="0.2">
      <c r="B196" s="37" t="s">
        <v>144</v>
      </c>
      <c r="C196" s="278"/>
      <c r="D196" s="296" t="s">
        <v>417</v>
      </c>
      <c r="E196" s="296"/>
      <c r="F196" s="278"/>
    </row>
    <row r="197" spans="2:6" x14ac:dyDescent="0.2">
      <c r="B197" s="37" t="s">
        <v>145</v>
      </c>
      <c r="C197" s="278"/>
      <c r="D197" s="278"/>
      <c r="E197" s="296" t="s">
        <v>417</v>
      </c>
      <c r="F197" s="278"/>
    </row>
    <row r="198" spans="2:6" x14ac:dyDescent="0.2">
      <c r="B198" s="37" t="s">
        <v>546</v>
      </c>
      <c r="C198" s="278"/>
      <c r="D198" s="296" t="s">
        <v>417</v>
      </c>
      <c r="F198" s="278"/>
    </row>
    <row r="199" spans="2:6" x14ac:dyDescent="0.2">
      <c r="B199" s="37" t="s">
        <v>147</v>
      </c>
      <c r="C199" s="278"/>
      <c r="D199" s="300"/>
      <c r="E199" s="296" t="s">
        <v>417</v>
      </c>
      <c r="F199" s="278"/>
    </row>
    <row r="200" spans="2:6" x14ac:dyDescent="0.2">
      <c r="B200" s="37" t="s">
        <v>148</v>
      </c>
      <c r="C200" s="278"/>
      <c r="D200" s="296" t="s">
        <v>417</v>
      </c>
      <c r="E200" s="296"/>
      <c r="F200" s="278"/>
    </row>
    <row r="201" spans="2:6" x14ac:dyDescent="0.2">
      <c r="B201" s="37"/>
      <c r="C201" s="58"/>
      <c r="D201" s="58"/>
      <c r="E201" s="54"/>
      <c r="F201" s="54"/>
    </row>
    <row r="202" spans="2:6" x14ac:dyDescent="0.2">
      <c r="B202" s="3"/>
      <c r="C202" s="54"/>
      <c r="D202" s="54"/>
      <c r="E202" s="54"/>
      <c r="F202" s="54"/>
    </row>
    <row r="203" spans="2:6" x14ac:dyDescent="0.2">
      <c r="B203" s="15" t="s">
        <v>149</v>
      </c>
      <c r="C203" s="54"/>
      <c r="D203" s="54"/>
      <c r="E203" s="54"/>
      <c r="F203" s="54"/>
    </row>
    <row r="204" spans="2:6" x14ac:dyDescent="0.2">
      <c r="B204" s="3"/>
      <c r="C204" s="54"/>
      <c r="D204" s="54"/>
      <c r="E204" s="54"/>
      <c r="F204" s="54"/>
    </row>
    <row r="205" spans="2:6" x14ac:dyDescent="0.2">
      <c r="B205" s="3"/>
      <c r="C205" s="49" t="s">
        <v>188</v>
      </c>
      <c r="D205" s="48" t="s">
        <v>189</v>
      </c>
      <c r="E205" s="48" t="s">
        <v>190</v>
      </c>
      <c r="F205" s="33" t="s">
        <v>191</v>
      </c>
    </row>
    <row r="206" spans="2:6" x14ac:dyDescent="0.2">
      <c r="B206" s="3"/>
      <c r="C206" s="33">
        <v>0</v>
      </c>
      <c r="D206" s="33">
        <v>1</v>
      </c>
      <c r="E206" s="33">
        <v>0</v>
      </c>
      <c r="F206" s="33">
        <v>0</v>
      </c>
    </row>
    <row r="207" spans="2:6" x14ac:dyDescent="0.2">
      <c r="B207" s="3"/>
      <c r="C207" s="54"/>
      <c r="D207" s="54"/>
      <c r="E207" s="54"/>
      <c r="F207" s="54"/>
    </row>
    <row r="208" spans="2:6" x14ac:dyDescent="0.2">
      <c r="B208" s="37" t="s">
        <v>150</v>
      </c>
      <c r="C208" s="291"/>
      <c r="D208" s="295" t="s">
        <v>417</v>
      </c>
      <c r="E208" s="295"/>
      <c r="F208" s="291"/>
    </row>
    <row r="209" spans="2:6" x14ac:dyDescent="0.2">
      <c r="B209" s="37"/>
      <c r="C209" s="57"/>
      <c r="D209" s="426"/>
      <c r="E209" s="427"/>
      <c r="F209" s="57"/>
    </row>
    <row r="210" spans="2:6" x14ac:dyDescent="0.2">
      <c r="C210" s="54"/>
      <c r="D210" s="54"/>
    </row>
    <row r="211" spans="2:6" ht="15" x14ac:dyDescent="0.25">
      <c r="B211" s="16" t="s">
        <v>493</v>
      </c>
      <c r="C211" s="27"/>
      <c r="D211" s="27"/>
      <c r="E211" s="6"/>
      <c r="F211" s="55"/>
    </row>
    <row r="212" spans="2:6" x14ac:dyDescent="0.2">
      <c r="C212" s="54"/>
      <c r="D212" s="54"/>
    </row>
    <row r="213" spans="2:6" x14ac:dyDescent="0.2">
      <c r="C213" s="54"/>
      <c r="D213" s="54"/>
    </row>
    <row r="214" spans="2:6" x14ac:dyDescent="0.2">
      <c r="C214" s="54"/>
      <c r="D214" s="54"/>
    </row>
    <row r="215" spans="2:6" x14ac:dyDescent="0.2">
      <c r="C215" s="54"/>
      <c r="D215" s="54"/>
    </row>
    <row r="216" spans="2:6" x14ac:dyDescent="0.2">
      <c r="C216" s="54"/>
      <c r="D216" s="54"/>
    </row>
    <row r="217" spans="2:6" x14ac:dyDescent="0.2">
      <c r="C217" s="54"/>
      <c r="D217" s="54"/>
    </row>
    <row r="218" spans="2:6" x14ac:dyDescent="0.2">
      <c r="C218" s="54"/>
      <c r="D218" s="54"/>
    </row>
    <row r="219" spans="2:6" x14ac:dyDescent="0.2">
      <c r="C219" s="54"/>
      <c r="D219" s="54"/>
    </row>
    <row r="220" spans="2:6" x14ac:dyDescent="0.2">
      <c r="C220" s="54"/>
      <c r="D220" s="54"/>
    </row>
    <row r="221" spans="2:6" x14ac:dyDescent="0.2">
      <c r="C221" s="54"/>
      <c r="D221" s="54"/>
    </row>
    <row r="222" spans="2:6" x14ac:dyDescent="0.2">
      <c r="C222" s="54"/>
      <c r="D222" s="54"/>
    </row>
    <row r="223" spans="2:6" x14ac:dyDescent="0.2">
      <c r="C223" s="54"/>
      <c r="D223" s="54"/>
    </row>
    <row r="224" spans="2:6"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row r="325" spans="3:4" x14ac:dyDescent="0.2">
      <c r="C325" s="54"/>
      <c r="D325" s="54"/>
    </row>
    <row r="326" spans="3:4" x14ac:dyDescent="0.2">
      <c r="C326" s="54"/>
      <c r="D326" s="54"/>
    </row>
    <row r="327" spans="3:4" x14ac:dyDescent="0.2">
      <c r="C327" s="54"/>
      <c r="D327" s="54"/>
    </row>
    <row r="328" spans="3:4" x14ac:dyDescent="0.2">
      <c r="C328" s="54"/>
      <c r="D328" s="54"/>
    </row>
    <row r="329" spans="3:4" x14ac:dyDescent="0.2">
      <c r="C329" s="54"/>
      <c r="D329" s="54"/>
    </row>
    <row r="330" spans="3:4" x14ac:dyDescent="0.2">
      <c r="C330" s="54"/>
      <c r="D330" s="54"/>
    </row>
    <row r="331" spans="3:4" x14ac:dyDescent="0.2">
      <c r="C331" s="54"/>
      <c r="D331" s="54"/>
    </row>
    <row r="332" spans="3:4" x14ac:dyDescent="0.2">
      <c r="C332" s="54"/>
      <c r="D332" s="54"/>
    </row>
    <row r="333" spans="3:4" x14ac:dyDescent="0.2">
      <c r="C333" s="54"/>
      <c r="D333" s="54"/>
    </row>
    <row r="334" spans="3:4" x14ac:dyDescent="0.2">
      <c r="C334" s="54"/>
      <c r="D334" s="54"/>
    </row>
    <row r="335" spans="3:4" x14ac:dyDescent="0.2">
      <c r="C335" s="54"/>
      <c r="D335" s="54"/>
    </row>
    <row r="336" spans="3:4" x14ac:dyDescent="0.2">
      <c r="C336" s="54"/>
      <c r="D336" s="54"/>
    </row>
    <row r="337" spans="3:4" x14ac:dyDescent="0.2">
      <c r="C337" s="54"/>
      <c r="D337" s="54"/>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4"/>
  <sheetViews>
    <sheetView showGridLines="0" zoomScaleNormal="100" workbookViewId="0">
      <selection activeCell="F2" sqref="F2"/>
    </sheetView>
  </sheetViews>
  <sheetFormatPr baseColWidth="10" defaultRowHeight="12.75" x14ac:dyDescent="0.2"/>
  <cols>
    <col min="1" max="1" width="3.5703125" style="2" customWidth="1"/>
    <col min="2" max="2" width="87.140625"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4"/>
    </row>
    <row r="2" spans="2:6" x14ac:dyDescent="0.2">
      <c r="C2" s="2"/>
      <c r="E2" s="24"/>
    </row>
    <row r="3" spans="2:6" x14ac:dyDescent="0.2">
      <c r="C3" s="2"/>
      <c r="E3" s="24"/>
    </row>
    <row r="4" spans="2:6" ht="15.75" x14ac:dyDescent="0.2">
      <c r="B4" s="421" t="s">
        <v>567</v>
      </c>
      <c r="C4" s="2"/>
      <c r="E4" s="24"/>
    </row>
    <row r="5" spans="2:6" x14ac:dyDescent="0.2">
      <c r="C5" s="2"/>
      <c r="E5" s="24"/>
    </row>
    <row r="6" spans="2:6" ht="15.75" x14ac:dyDescent="0.25">
      <c r="C6" s="1"/>
      <c r="D6" s="358" t="s">
        <v>4</v>
      </c>
    </row>
    <row r="7" spans="2:6" ht="5.25" customHeight="1" x14ac:dyDescent="0.2">
      <c r="F7" s="358"/>
    </row>
    <row r="8" spans="2:6" ht="5.25" customHeight="1" thickBot="1" x14ac:dyDescent="0.25">
      <c r="B8" s="4"/>
      <c r="C8" s="25"/>
      <c r="D8" s="25"/>
    </row>
    <row r="9" spans="2:6" ht="5.25" customHeight="1" x14ac:dyDescent="0.2">
      <c r="B9" s="5"/>
      <c r="C9" s="26"/>
      <c r="D9" s="26"/>
    </row>
    <row r="11" spans="2:6" ht="15" x14ac:dyDescent="0.25">
      <c r="B11" s="16" t="s">
        <v>192</v>
      </c>
      <c r="C11" s="27"/>
      <c r="D11" s="34"/>
      <c r="E11" s="5"/>
    </row>
    <row r="12" spans="2:6" x14ac:dyDescent="0.2">
      <c r="B12" s="6"/>
    </row>
    <row r="13" spans="2:6" s="8" customFormat="1" x14ac:dyDescent="0.2">
      <c r="B13" s="13" t="s">
        <v>5</v>
      </c>
      <c r="C13" s="50" t="s">
        <v>193</v>
      </c>
      <c r="D13" s="28" t="s">
        <v>194</v>
      </c>
    </row>
    <row r="14" spans="2:6" x14ac:dyDescent="0.2">
      <c r="B14" s="3" t="s">
        <v>31</v>
      </c>
      <c r="C14" s="56">
        <f>SUM(C21,C31,C52,C66,C74,C82,C92,C152)</f>
        <v>75</v>
      </c>
      <c r="D14" s="54">
        <f>SUM(D21,D31,D52,D66,D74,D82,D92,D152)</f>
        <v>10</v>
      </c>
    </row>
    <row r="15" spans="2:6" x14ac:dyDescent="0.2">
      <c r="B15" s="3" t="s">
        <v>34</v>
      </c>
      <c r="C15" s="54">
        <f>SUM(C162,C172,C203)</f>
        <v>23</v>
      </c>
      <c r="D15" s="54">
        <f>SUM(D162,D172,D203)</f>
        <v>7</v>
      </c>
    </row>
    <row r="16" spans="2:6" x14ac:dyDescent="0.2">
      <c r="B16" s="10" t="s">
        <v>6</v>
      </c>
      <c r="C16" s="33">
        <f>SUM(C14,C15)</f>
        <v>98</v>
      </c>
      <c r="D16" s="33">
        <f>SUM(D14,D15)</f>
        <v>17</v>
      </c>
    </row>
    <row r="17" spans="2:4" x14ac:dyDescent="0.2">
      <c r="B17" s="3"/>
      <c r="C17" s="54"/>
      <c r="D17" s="54"/>
    </row>
    <row r="18" spans="2:4" x14ac:dyDescent="0.2">
      <c r="B18" s="3"/>
      <c r="C18" s="54"/>
      <c r="D18" s="54"/>
    </row>
    <row r="19" spans="2:4" x14ac:dyDescent="0.2">
      <c r="B19" s="15" t="s">
        <v>43</v>
      </c>
      <c r="C19" s="57"/>
      <c r="D19" s="54"/>
    </row>
    <row r="20" spans="2:4" x14ac:dyDescent="0.2">
      <c r="B20" s="41"/>
      <c r="C20" s="49" t="s">
        <v>193</v>
      </c>
      <c r="D20" s="48" t="s">
        <v>194</v>
      </c>
    </row>
    <row r="21" spans="2:4" x14ac:dyDescent="0.2">
      <c r="B21" s="3"/>
      <c r="C21" s="33">
        <v>2</v>
      </c>
      <c r="D21" s="33">
        <v>2</v>
      </c>
    </row>
    <row r="22" spans="2:4" x14ac:dyDescent="0.2">
      <c r="B22" s="3"/>
      <c r="C22" s="54"/>
      <c r="D22" s="54"/>
    </row>
    <row r="23" spans="2:4" x14ac:dyDescent="0.2">
      <c r="B23" s="3" t="s">
        <v>544</v>
      </c>
      <c r="C23" s="296" t="s">
        <v>417</v>
      </c>
      <c r="D23" s="278"/>
    </row>
    <row r="24" spans="2:4" x14ac:dyDescent="0.2">
      <c r="B24" s="3" t="s">
        <v>37</v>
      </c>
      <c r="C24" s="296" t="s">
        <v>417</v>
      </c>
      <c r="D24" s="296"/>
    </row>
    <row r="25" spans="2:4" x14ac:dyDescent="0.2">
      <c r="B25" s="3" t="s">
        <v>38</v>
      </c>
      <c r="C25" s="278"/>
      <c r="D25" s="296" t="s">
        <v>417</v>
      </c>
    </row>
    <row r="26" spans="2:4" x14ac:dyDescent="0.2">
      <c r="B26" s="3" t="s">
        <v>39</v>
      </c>
      <c r="C26" s="278"/>
      <c r="D26" s="296" t="s">
        <v>417</v>
      </c>
    </row>
    <row r="27" spans="2:4" x14ac:dyDescent="0.2">
      <c r="B27" s="3"/>
      <c r="C27" s="54"/>
      <c r="D27" s="54"/>
    </row>
    <row r="28" spans="2:4" x14ac:dyDescent="0.2">
      <c r="B28" s="3"/>
      <c r="C28" s="54"/>
      <c r="D28" s="54"/>
    </row>
    <row r="29" spans="2:4" x14ac:dyDescent="0.2">
      <c r="B29" s="15" t="s">
        <v>44</v>
      </c>
      <c r="C29" s="54"/>
      <c r="D29" s="54"/>
    </row>
    <row r="30" spans="2:4" x14ac:dyDescent="0.2">
      <c r="B30" s="3"/>
      <c r="C30" s="49" t="s">
        <v>193</v>
      </c>
      <c r="D30" s="48" t="s">
        <v>194</v>
      </c>
    </row>
    <row r="31" spans="2:4" x14ac:dyDescent="0.2">
      <c r="B31" s="3"/>
      <c r="C31" s="33">
        <v>14</v>
      </c>
      <c r="D31" s="33">
        <v>1</v>
      </c>
    </row>
    <row r="32" spans="2:4" x14ac:dyDescent="0.2">
      <c r="B32" s="3"/>
    </row>
    <row r="33" spans="2:4" x14ac:dyDescent="0.2">
      <c r="B33" s="3" t="s">
        <v>543</v>
      </c>
      <c r="C33" s="296" t="s">
        <v>417</v>
      </c>
      <c r="D33" s="278"/>
    </row>
    <row r="34" spans="2:4" x14ac:dyDescent="0.2">
      <c r="B34" s="3" t="s">
        <v>536</v>
      </c>
      <c r="C34" s="296" t="s">
        <v>417</v>
      </c>
      <c r="D34" s="278"/>
    </row>
    <row r="35" spans="2:4" x14ac:dyDescent="0.2">
      <c r="B35" s="455" t="s">
        <v>564</v>
      </c>
      <c r="C35" s="296" t="s">
        <v>417</v>
      </c>
      <c r="D35" s="278"/>
    </row>
    <row r="36" spans="2:4" x14ac:dyDescent="0.2">
      <c r="B36" s="3" t="s">
        <v>537</v>
      </c>
      <c r="C36" s="296" t="s">
        <v>417</v>
      </c>
      <c r="D36" s="278"/>
    </row>
    <row r="37" spans="2:4" x14ac:dyDescent="0.2">
      <c r="B37" s="3" t="s">
        <v>532</v>
      </c>
      <c r="C37" s="296" t="s">
        <v>417</v>
      </c>
      <c r="D37" s="278"/>
    </row>
    <row r="38" spans="2:4" x14ac:dyDescent="0.2">
      <c r="B38" s="455" t="s">
        <v>530</v>
      </c>
      <c r="C38" s="296" t="s">
        <v>417</v>
      </c>
      <c r="D38" s="278"/>
    </row>
    <row r="39" spans="2:4" x14ac:dyDescent="0.2">
      <c r="B39" s="3" t="s">
        <v>531</v>
      </c>
      <c r="C39" s="296" t="s">
        <v>417</v>
      </c>
      <c r="D39" s="278"/>
    </row>
    <row r="40" spans="2:4" x14ac:dyDescent="0.2">
      <c r="B40" s="3" t="s">
        <v>533</v>
      </c>
      <c r="C40" s="296" t="s">
        <v>417</v>
      </c>
      <c r="D40" s="278"/>
    </row>
    <row r="41" spans="2:4" x14ac:dyDescent="0.2">
      <c r="B41" s="3" t="s">
        <v>557</v>
      </c>
      <c r="C41" s="296" t="s">
        <v>417</v>
      </c>
      <c r="D41" s="278"/>
    </row>
    <row r="42" spans="2:4" x14ac:dyDescent="0.2">
      <c r="B42" s="482" t="s">
        <v>534</v>
      </c>
      <c r="C42" s="484"/>
      <c r="D42" s="296" t="s">
        <v>417</v>
      </c>
    </row>
    <row r="43" spans="2:4" x14ac:dyDescent="0.2">
      <c r="B43" s="3" t="s">
        <v>556</v>
      </c>
      <c r="C43" s="296" t="s">
        <v>417</v>
      </c>
      <c r="D43" s="278"/>
    </row>
    <row r="44" spans="2:4" x14ac:dyDescent="0.2">
      <c r="B44" s="3" t="s">
        <v>535</v>
      </c>
      <c r="C44" s="296" t="s">
        <v>417</v>
      </c>
      <c r="D44" s="278"/>
    </row>
    <row r="45" spans="2:4" x14ac:dyDescent="0.2">
      <c r="B45" s="3" t="s">
        <v>40</v>
      </c>
      <c r="C45" s="296" t="s">
        <v>417</v>
      </c>
      <c r="D45" s="278"/>
    </row>
    <row r="46" spans="2:4" x14ac:dyDescent="0.2">
      <c r="B46" s="3" t="s">
        <v>41</v>
      </c>
      <c r="C46" s="296" t="s">
        <v>417</v>
      </c>
      <c r="D46" s="278"/>
    </row>
    <row r="47" spans="2:4" x14ac:dyDescent="0.2">
      <c r="B47" s="3" t="s">
        <v>42</v>
      </c>
      <c r="C47" s="296" t="s">
        <v>417</v>
      </c>
      <c r="D47" s="278"/>
    </row>
    <row r="48" spans="2:4" ht="15" x14ac:dyDescent="0.25">
      <c r="B48" s="3"/>
      <c r="C48" s="303"/>
      <c r="D48" s="303"/>
    </row>
    <row r="49" spans="2:4" x14ac:dyDescent="0.2">
      <c r="B49" s="3"/>
      <c r="C49" s="54"/>
      <c r="D49" s="54"/>
    </row>
    <row r="50" spans="2:4" x14ac:dyDescent="0.2">
      <c r="B50" s="15" t="s">
        <v>45</v>
      </c>
      <c r="C50" s="54"/>
      <c r="D50" s="54"/>
    </row>
    <row r="51" spans="2:4" x14ac:dyDescent="0.2">
      <c r="B51" s="3"/>
      <c r="C51" s="49" t="s">
        <v>193</v>
      </c>
      <c r="D51" s="48" t="s">
        <v>194</v>
      </c>
    </row>
    <row r="52" spans="2:4" x14ac:dyDescent="0.2">
      <c r="B52" s="3"/>
      <c r="C52" s="33">
        <v>5</v>
      </c>
      <c r="D52" s="33">
        <v>2</v>
      </c>
    </row>
    <row r="53" spans="2:4" x14ac:dyDescent="0.2">
      <c r="B53" s="3"/>
    </row>
    <row r="54" spans="2:4" ht="15" x14ac:dyDescent="0.25">
      <c r="B54" s="425" t="s">
        <v>538</v>
      </c>
      <c r="C54" s="296" t="s">
        <v>417</v>
      </c>
      <c r="D54" s="278"/>
    </row>
    <row r="55" spans="2:4" x14ac:dyDescent="0.2">
      <c r="B55" s="37" t="s">
        <v>46</v>
      </c>
      <c r="C55" s="296" t="s">
        <v>417</v>
      </c>
      <c r="D55" s="278"/>
    </row>
    <row r="56" spans="2:4" x14ac:dyDescent="0.2">
      <c r="B56" s="37" t="s">
        <v>47</v>
      </c>
      <c r="C56" s="296" t="s">
        <v>417</v>
      </c>
      <c r="D56" s="296"/>
    </row>
    <row r="57" spans="2:4" x14ac:dyDescent="0.2">
      <c r="B57" s="37" t="s">
        <v>48</v>
      </c>
      <c r="C57" s="296"/>
      <c r="D57" s="296" t="s">
        <v>417</v>
      </c>
    </row>
    <row r="58" spans="2:4" x14ac:dyDescent="0.2">
      <c r="B58" s="37" t="s">
        <v>49</v>
      </c>
      <c r="C58" s="296" t="s">
        <v>417</v>
      </c>
      <c r="D58" s="296"/>
    </row>
    <row r="59" spans="2:4" x14ac:dyDescent="0.2">
      <c r="B59" s="37" t="s">
        <v>50</v>
      </c>
      <c r="C59" s="296"/>
      <c r="D59" s="296" t="s">
        <v>417</v>
      </c>
    </row>
    <row r="60" spans="2:4" x14ac:dyDescent="0.2">
      <c r="B60" s="37" t="s">
        <v>540</v>
      </c>
      <c r="C60" s="296" t="s">
        <v>417</v>
      </c>
      <c r="D60" s="296"/>
    </row>
    <row r="61" spans="2:4" ht="15" x14ac:dyDescent="0.25">
      <c r="B61" s="37"/>
      <c r="C61" s="303"/>
      <c r="D61" s="303"/>
    </row>
    <row r="62" spans="2:4" x14ac:dyDescent="0.2">
      <c r="B62" s="3"/>
      <c r="C62" s="54"/>
      <c r="D62" s="54"/>
    </row>
    <row r="63" spans="2:4" x14ac:dyDescent="0.2">
      <c r="B63" s="15" t="s">
        <v>115</v>
      </c>
      <c r="C63" s="54"/>
      <c r="D63" s="54"/>
    </row>
    <row r="64" spans="2:4" x14ac:dyDescent="0.2">
      <c r="B64" s="3"/>
      <c r="C64" s="54"/>
      <c r="D64" s="54"/>
    </row>
    <row r="65" spans="2:4" x14ac:dyDescent="0.2">
      <c r="B65" s="3"/>
      <c r="C65" s="49" t="s">
        <v>193</v>
      </c>
      <c r="D65" s="48" t="s">
        <v>194</v>
      </c>
    </row>
    <row r="66" spans="2:4" x14ac:dyDescent="0.2">
      <c r="B66" s="3"/>
      <c r="C66" s="33">
        <v>0</v>
      </c>
      <c r="D66" s="33">
        <v>1</v>
      </c>
    </row>
    <row r="67" spans="2:4" x14ac:dyDescent="0.2">
      <c r="B67" s="3"/>
      <c r="C67" s="54"/>
      <c r="D67" s="54"/>
    </row>
    <row r="68" spans="2:4" x14ac:dyDescent="0.2">
      <c r="B68" s="3" t="s">
        <v>52</v>
      </c>
      <c r="C68" s="291"/>
      <c r="D68" s="296" t="s">
        <v>417</v>
      </c>
    </row>
    <row r="69" spans="2:4" x14ac:dyDescent="0.2">
      <c r="B69" s="3"/>
      <c r="C69" s="54"/>
      <c r="D69" s="54"/>
    </row>
    <row r="70" spans="2:4" x14ac:dyDescent="0.2">
      <c r="B70" s="3"/>
      <c r="C70" s="54"/>
      <c r="D70" s="54"/>
    </row>
    <row r="71" spans="2:4" x14ac:dyDescent="0.2">
      <c r="B71" s="15" t="s">
        <v>117</v>
      </c>
      <c r="C71" s="54"/>
      <c r="D71" s="54"/>
    </row>
    <row r="72" spans="2:4" x14ac:dyDescent="0.2">
      <c r="B72" s="3"/>
      <c r="C72" s="54"/>
      <c r="D72" s="54"/>
    </row>
    <row r="73" spans="2:4" x14ac:dyDescent="0.2">
      <c r="B73" s="3"/>
      <c r="C73" s="49" t="s">
        <v>193</v>
      </c>
      <c r="D73" s="48" t="s">
        <v>194</v>
      </c>
    </row>
    <row r="74" spans="2:4" x14ac:dyDescent="0.2">
      <c r="B74" s="3"/>
      <c r="C74" s="33">
        <v>1</v>
      </c>
      <c r="D74" s="33">
        <v>0</v>
      </c>
    </row>
    <row r="75" spans="2:4" x14ac:dyDescent="0.2">
      <c r="B75" s="3"/>
      <c r="C75" s="54"/>
      <c r="D75" s="54"/>
    </row>
    <row r="76" spans="2:4" x14ac:dyDescent="0.2">
      <c r="B76" s="3" t="s">
        <v>53</v>
      </c>
      <c r="C76" s="295" t="s">
        <v>417</v>
      </c>
      <c r="D76" s="278"/>
    </row>
    <row r="77" spans="2:4" x14ac:dyDescent="0.2">
      <c r="B77" s="3"/>
      <c r="C77" s="54"/>
      <c r="D77" s="54"/>
    </row>
    <row r="78" spans="2:4" x14ac:dyDescent="0.2">
      <c r="B78" s="3"/>
      <c r="C78" s="54"/>
      <c r="D78" s="54"/>
    </row>
    <row r="79" spans="2:4" x14ac:dyDescent="0.2">
      <c r="B79" s="15" t="s">
        <v>116</v>
      </c>
      <c r="C79" s="54"/>
      <c r="D79" s="54"/>
    </row>
    <row r="80" spans="2:4" x14ac:dyDescent="0.2">
      <c r="B80" s="3"/>
      <c r="C80" s="54"/>
      <c r="D80" s="54"/>
    </row>
    <row r="81" spans="2:4" x14ac:dyDescent="0.2">
      <c r="B81" s="3"/>
      <c r="C81" s="49" t="s">
        <v>193</v>
      </c>
      <c r="D81" s="48" t="s">
        <v>194</v>
      </c>
    </row>
    <row r="82" spans="2:4" x14ac:dyDescent="0.2">
      <c r="B82" s="3"/>
      <c r="C82" s="33">
        <v>3</v>
      </c>
      <c r="D82" s="33">
        <v>0</v>
      </c>
    </row>
    <row r="83" spans="2:4" x14ac:dyDescent="0.2">
      <c r="B83" s="3"/>
      <c r="C83" s="54"/>
      <c r="D83" s="54"/>
    </row>
    <row r="84" spans="2:4" x14ac:dyDescent="0.2">
      <c r="B84" s="37" t="s">
        <v>54</v>
      </c>
      <c r="C84" s="296" t="s">
        <v>417</v>
      </c>
      <c r="D84" s="278"/>
    </row>
    <row r="85" spans="2:4" x14ac:dyDescent="0.2">
      <c r="B85" s="37" t="s">
        <v>55</v>
      </c>
      <c r="C85" s="296" t="s">
        <v>417</v>
      </c>
      <c r="D85" s="278"/>
    </row>
    <row r="86" spans="2:4" x14ac:dyDescent="0.2">
      <c r="B86" s="37" t="s">
        <v>56</v>
      </c>
      <c r="C86" s="296" t="s">
        <v>417</v>
      </c>
      <c r="D86" s="278"/>
    </row>
    <row r="87" spans="2:4" x14ac:dyDescent="0.2">
      <c r="B87" s="3"/>
      <c r="C87" s="54"/>
      <c r="D87" s="54"/>
    </row>
    <row r="88" spans="2:4" x14ac:dyDescent="0.2">
      <c r="B88" s="3"/>
      <c r="C88" s="54"/>
      <c r="D88" s="54"/>
    </row>
    <row r="89" spans="2:4" x14ac:dyDescent="0.2">
      <c r="B89" s="15" t="s">
        <v>118</v>
      </c>
      <c r="C89" s="54"/>
      <c r="D89" s="54"/>
    </row>
    <row r="90" spans="2:4" x14ac:dyDescent="0.2">
      <c r="B90" s="3"/>
      <c r="C90" s="54"/>
      <c r="D90" s="54"/>
    </row>
    <row r="91" spans="2:4" x14ac:dyDescent="0.2">
      <c r="B91" s="3"/>
      <c r="C91" s="49" t="s">
        <v>193</v>
      </c>
      <c r="D91" s="48" t="s">
        <v>194</v>
      </c>
    </row>
    <row r="92" spans="2:4" x14ac:dyDescent="0.2">
      <c r="B92" s="3"/>
      <c r="C92" s="33">
        <v>50</v>
      </c>
      <c r="D92" s="33">
        <v>3</v>
      </c>
    </row>
    <row r="93" spans="2:4" x14ac:dyDescent="0.2">
      <c r="B93" s="3"/>
    </row>
    <row r="94" spans="2:4" x14ac:dyDescent="0.2">
      <c r="B94" s="37" t="s">
        <v>57</v>
      </c>
      <c r="C94" s="296" t="s">
        <v>417</v>
      </c>
      <c r="D94" s="278"/>
    </row>
    <row r="95" spans="2:4" x14ac:dyDescent="0.2">
      <c r="B95" s="37" t="s">
        <v>58</v>
      </c>
      <c r="C95" s="296" t="s">
        <v>417</v>
      </c>
      <c r="D95" s="278"/>
    </row>
    <row r="96" spans="2:4" x14ac:dyDescent="0.2">
      <c r="B96" s="37" t="s">
        <v>59</v>
      </c>
      <c r="C96" s="278"/>
      <c r="D96" s="296" t="s">
        <v>417</v>
      </c>
    </row>
    <row r="97" spans="2:4" x14ac:dyDescent="0.2">
      <c r="B97" s="37" t="s">
        <v>60</v>
      </c>
      <c r="C97" s="296" t="s">
        <v>417</v>
      </c>
      <c r="D97" s="278"/>
    </row>
    <row r="98" spans="2:4" x14ac:dyDescent="0.2">
      <c r="B98" s="37" t="s">
        <v>61</v>
      </c>
      <c r="C98" s="296" t="s">
        <v>417</v>
      </c>
      <c r="D98" s="278"/>
    </row>
    <row r="99" spans="2:4" x14ac:dyDescent="0.2">
      <c r="B99" s="37" t="s">
        <v>62</v>
      </c>
      <c r="C99" s="296" t="s">
        <v>417</v>
      </c>
      <c r="D99" s="278"/>
    </row>
    <row r="100" spans="2:4" x14ac:dyDescent="0.2">
      <c r="B100" s="37" t="s">
        <v>64</v>
      </c>
      <c r="C100" s="296" t="s">
        <v>417</v>
      </c>
      <c r="D100" s="278"/>
    </row>
    <row r="101" spans="2:4" x14ac:dyDescent="0.2">
      <c r="B101" s="37" t="s">
        <v>65</v>
      </c>
      <c r="C101" s="296" t="s">
        <v>417</v>
      </c>
      <c r="D101" s="278"/>
    </row>
    <row r="102" spans="2:4" x14ac:dyDescent="0.2">
      <c r="B102" s="37" t="s">
        <v>66</v>
      </c>
      <c r="C102" s="296" t="s">
        <v>417</v>
      </c>
      <c r="D102" s="278"/>
    </row>
    <row r="103" spans="2:4" x14ac:dyDescent="0.2">
      <c r="B103" s="37" t="s">
        <v>67</v>
      </c>
      <c r="C103" s="296" t="s">
        <v>417</v>
      </c>
      <c r="D103" s="278"/>
    </row>
    <row r="104" spans="2:4" x14ac:dyDescent="0.2">
      <c r="B104" s="37" t="s">
        <v>68</v>
      </c>
      <c r="C104" s="278"/>
      <c r="D104" s="296" t="s">
        <v>417</v>
      </c>
    </row>
    <row r="105" spans="2:4" x14ac:dyDescent="0.2">
      <c r="B105" s="37" t="s">
        <v>69</v>
      </c>
      <c r="C105" s="296" t="s">
        <v>417</v>
      </c>
      <c r="D105" s="278"/>
    </row>
    <row r="106" spans="2:4" x14ac:dyDescent="0.2">
      <c r="B106" s="37" t="s">
        <v>72</v>
      </c>
      <c r="C106" s="296" t="s">
        <v>417</v>
      </c>
      <c r="D106" s="278"/>
    </row>
    <row r="107" spans="2:4" x14ac:dyDescent="0.2">
      <c r="B107" s="37" t="s">
        <v>73</v>
      </c>
      <c r="C107" s="296" t="s">
        <v>417</v>
      </c>
      <c r="D107" s="278"/>
    </row>
    <row r="108" spans="2:4" x14ac:dyDescent="0.2">
      <c r="B108" s="37" t="s">
        <v>75</v>
      </c>
      <c r="C108" s="296" t="s">
        <v>417</v>
      </c>
      <c r="D108" s="278"/>
    </row>
    <row r="109" spans="2:4" x14ac:dyDescent="0.2">
      <c r="B109" s="37" t="s">
        <v>76</v>
      </c>
      <c r="C109" s="296" t="s">
        <v>417</v>
      </c>
      <c r="D109" s="278"/>
    </row>
    <row r="110" spans="2:4" x14ac:dyDescent="0.2">
      <c r="B110" s="37" t="s">
        <v>77</v>
      </c>
      <c r="C110" s="296" t="s">
        <v>417</v>
      </c>
      <c r="D110" s="278"/>
    </row>
    <row r="111" spans="2:4" x14ac:dyDescent="0.2">
      <c r="B111" s="37" t="s">
        <v>79</v>
      </c>
      <c r="C111" s="278"/>
      <c r="D111" s="296" t="s">
        <v>417</v>
      </c>
    </row>
    <row r="112" spans="2:4" x14ac:dyDescent="0.2">
      <c r="B112" s="37" t="s">
        <v>80</v>
      </c>
      <c r="C112" s="296" t="s">
        <v>417</v>
      </c>
      <c r="D112" s="278"/>
    </row>
    <row r="113" spans="2:4" x14ac:dyDescent="0.2">
      <c r="B113" s="37" t="s">
        <v>81</v>
      </c>
      <c r="C113" s="296" t="s">
        <v>417</v>
      </c>
      <c r="D113" s="278"/>
    </row>
    <row r="114" spans="2:4" x14ac:dyDescent="0.2">
      <c r="B114" s="37" t="s">
        <v>82</v>
      </c>
      <c r="C114" s="296" t="s">
        <v>417</v>
      </c>
      <c r="D114" s="278"/>
    </row>
    <row r="115" spans="2:4" x14ac:dyDescent="0.2">
      <c r="B115" s="37" t="s">
        <v>83</v>
      </c>
      <c r="C115" s="296" t="s">
        <v>417</v>
      </c>
      <c r="D115" s="278"/>
    </row>
    <row r="116" spans="2:4" x14ac:dyDescent="0.2">
      <c r="B116" s="37" t="s">
        <v>84</v>
      </c>
      <c r="C116" s="296" t="s">
        <v>417</v>
      </c>
      <c r="D116" s="278"/>
    </row>
    <row r="117" spans="2:4" x14ac:dyDescent="0.2">
      <c r="B117" s="37" t="s">
        <v>558</v>
      </c>
      <c r="C117" s="296" t="s">
        <v>417</v>
      </c>
      <c r="D117" s="278"/>
    </row>
    <row r="118" spans="2:4" x14ac:dyDescent="0.2">
      <c r="B118" s="468" t="s">
        <v>85</v>
      </c>
      <c r="C118" s="484"/>
      <c r="D118" s="485"/>
    </row>
    <row r="119" spans="2:4" x14ac:dyDescent="0.2">
      <c r="B119" s="37" t="s">
        <v>86</v>
      </c>
      <c r="C119" s="296" t="s">
        <v>417</v>
      </c>
      <c r="D119" s="278"/>
    </row>
    <row r="120" spans="2:4" x14ac:dyDescent="0.2">
      <c r="B120" s="37" t="s">
        <v>87</v>
      </c>
      <c r="C120" s="296" t="s">
        <v>417</v>
      </c>
      <c r="D120" s="278"/>
    </row>
    <row r="121" spans="2:4" x14ac:dyDescent="0.2">
      <c r="B121" s="37" t="s">
        <v>565</v>
      </c>
      <c r="C121" s="296" t="s">
        <v>417</v>
      </c>
      <c r="D121" s="278"/>
    </row>
    <row r="122" spans="2:4" x14ac:dyDescent="0.2">
      <c r="B122" s="37" t="s">
        <v>88</v>
      </c>
      <c r="C122" s="296" t="s">
        <v>417</v>
      </c>
      <c r="D122" s="278"/>
    </row>
    <row r="123" spans="2:4" x14ac:dyDescent="0.2">
      <c r="B123" s="37" t="s">
        <v>89</v>
      </c>
      <c r="C123" s="296" t="s">
        <v>417</v>
      </c>
      <c r="D123" s="278"/>
    </row>
    <row r="124" spans="2:4" x14ac:dyDescent="0.2">
      <c r="B124" s="37" t="s">
        <v>90</v>
      </c>
      <c r="C124" s="296" t="s">
        <v>417</v>
      </c>
      <c r="D124" s="278"/>
    </row>
    <row r="125" spans="2:4" x14ac:dyDescent="0.2">
      <c r="B125" s="37" t="s">
        <v>91</v>
      </c>
      <c r="C125" s="296" t="s">
        <v>417</v>
      </c>
      <c r="D125" s="278"/>
    </row>
    <row r="126" spans="2:4" x14ac:dyDescent="0.2">
      <c r="B126" s="37" t="s">
        <v>92</v>
      </c>
      <c r="C126" s="296" t="s">
        <v>417</v>
      </c>
      <c r="D126" s="278"/>
    </row>
    <row r="127" spans="2:4" x14ac:dyDescent="0.2">
      <c r="B127" s="37" t="s">
        <v>93</v>
      </c>
      <c r="C127" s="296" t="s">
        <v>417</v>
      </c>
      <c r="D127" s="278"/>
    </row>
    <row r="128" spans="2:4" x14ac:dyDescent="0.2">
      <c r="B128" s="37" t="s">
        <v>94</v>
      </c>
      <c r="C128" s="296" t="s">
        <v>417</v>
      </c>
      <c r="D128" s="278"/>
    </row>
    <row r="129" spans="2:4" x14ac:dyDescent="0.2">
      <c r="B129" s="37" t="s">
        <v>95</v>
      </c>
      <c r="C129" s="296" t="s">
        <v>417</v>
      </c>
      <c r="D129" s="278"/>
    </row>
    <row r="130" spans="2:4" x14ac:dyDescent="0.2">
      <c r="B130" s="37" t="s">
        <v>96</v>
      </c>
      <c r="C130" s="296" t="s">
        <v>417</v>
      </c>
      <c r="D130" s="278"/>
    </row>
    <row r="131" spans="2:4" x14ac:dyDescent="0.2">
      <c r="B131" s="37" t="s">
        <v>560</v>
      </c>
      <c r="C131" s="296" t="s">
        <v>417</v>
      </c>
      <c r="D131" s="278"/>
    </row>
    <row r="132" spans="2:4" x14ac:dyDescent="0.2">
      <c r="B132" s="37" t="s">
        <v>97</v>
      </c>
      <c r="C132" s="296" t="s">
        <v>417</v>
      </c>
      <c r="D132" s="278"/>
    </row>
    <row r="133" spans="2:4" x14ac:dyDescent="0.2">
      <c r="B133" s="37" t="s">
        <v>98</v>
      </c>
      <c r="C133" s="296" t="s">
        <v>417</v>
      </c>
      <c r="D133" s="278"/>
    </row>
    <row r="134" spans="2:4" x14ac:dyDescent="0.2">
      <c r="B134" s="37" t="s">
        <v>99</v>
      </c>
      <c r="C134" s="296" t="s">
        <v>417</v>
      </c>
      <c r="D134" s="278"/>
    </row>
    <row r="135" spans="2:4" x14ac:dyDescent="0.2">
      <c r="B135" s="37" t="s">
        <v>101</v>
      </c>
      <c r="C135" s="296" t="s">
        <v>417</v>
      </c>
      <c r="D135" s="278"/>
    </row>
    <row r="136" spans="2:4" x14ac:dyDescent="0.2">
      <c r="B136" s="37" t="s">
        <v>102</v>
      </c>
      <c r="C136" s="296" t="s">
        <v>417</v>
      </c>
      <c r="D136" s="278"/>
    </row>
    <row r="137" spans="2:4" x14ac:dyDescent="0.2">
      <c r="B137" s="37" t="s">
        <v>103</v>
      </c>
      <c r="C137" s="296" t="s">
        <v>417</v>
      </c>
      <c r="D137" s="278"/>
    </row>
    <row r="138" spans="2:4" x14ac:dyDescent="0.2">
      <c r="B138" s="37" t="s">
        <v>104</v>
      </c>
      <c r="C138" s="296" t="s">
        <v>417</v>
      </c>
      <c r="D138" s="278"/>
    </row>
    <row r="139" spans="2:4" x14ac:dyDescent="0.2">
      <c r="B139" s="37" t="s">
        <v>105</v>
      </c>
      <c r="C139" s="296" t="s">
        <v>417</v>
      </c>
      <c r="D139" s="278"/>
    </row>
    <row r="140" spans="2:4" x14ac:dyDescent="0.2">
      <c r="B140" s="37" t="s">
        <v>106</v>
      </c>
      <c r="C140" s="296" t="s">
        <v>417</v>
      </c>
      <c r="D140" s="278"/>
    </row>
    <row r="141" spans="2:4" x14ac:dyDescent="0.2">
      <c r="B141" s="37" t="s">
        <v>107</v>
      </c>
      <c r="C141" s="296" t="s">
        <v>417</v>
      </c>
      <c r="D141" s="278"/>
    </row>
    <row r="142" spans="2:4" x14ac:dyDescent="0.2">
      <c r="B142" s="37" t="s">
        <v>108</v>
      </c>
      <c r="C142" s="296" t="s">
        <v>417</v>
      </c>
      <c r="D142" s="278"/>
    </row>
    <row r="143" spans="2:4" x14ac:dyDescent="0.2">
      <c r="B143" s="37" t="s">
        <v>109</v>
      </c>
      <c r="C143" s="296" t="s">
        <v>417</v>
      </c>
      <c r="D143" s="278"/>
    </row>
    <row r="144" spans="2:4" x14ac:dyDescent="0.2">
      <c r="B144" s="37" t="s">
        <v>110</v>
      </c>
      <c r="C144" s="296" t="s">
        <v>417</v>
      </c>
      <c r="D144" s="278"/>
    </row>
    <row r="145" spans="2:5" x14ac:dyDescent="0.2">
      <c r="B145" s="37" t="s">
        <v>111</v>
      </c>
      <c r="C145" s="296" t="s">
        <v>417</v>
      </c>
      <c r="D145" s="278"/>
    </row>
    <row r="146" spans="2:5" x14ac:dyDescent="0.2">
      <c r="B146" s="37" t="s">
        <v>112</v>
      </c>
      <c r="C146" s="296" t="s">
        <v>417</v>
      </c>
      <c r="D146" s="278"/>
    </row>
    <row r="147" spans="2:5" x14ac:dyDescent="0.2">
      <c r="B147" s="37"/>
      <c r="C147" s="54"/>
      <c r="D147" s="54"/>
    </row>
    <row r="148" spans="2:5" x14ac:dyDescent="0.2">
      <c r="B148" s="3"/>
      <c r="C148" s="54"/>
      <c r="D148" s="54"/>
    </row>
    <row r="149" spans="2:5" x14ac:dyDescent="0.2">
      <c r="B149" s="15" t="s">
        <v>113</v>
      </c>
      <c r="C149" s="54"/>
      <c r="D149" s="54"/>
    </row>
    <row r="150" spans="2:5" x14ac:dyDescent="0.2">
      <c r="B150" s="3"/>
      <c r="C150" s="54"/>
      <c r="D150" s="54"/>
    </row>
    <row r="151" spans="2:5" x14ac:dyDescent="0.2">
      <c r="B151" s="3"/>
      <c r="C151" s="49" t="s">
        <v>193</v>
      </c>
      <c r="D151" s="48" t="s">
        <v>194</v>
      </c>
    </row>
    <row r="152" spans="2:5" x14ac:dyDescent="0.2">
      <c r="B152" s="3"/>
      <c r="C152" s="33">
        <v>0</v>
      </c>
      <c r="D152" s="33">
        <v>1</v>
      </c>
    </row>
    <row r="153" spans="2:5" x14ac:dyDescent="0.2">
      <c r="B153" s="3"/>
    </row>
    <row r="154" spans="2:5" ht="15" x14ac:dyDescent="0.25">
      <c r="B154" s="37" t="s">
        <v>114</v>
      </c>
      <c r="C154" s="296"/>
      <c r="D154" s="296" t="s">
        <v>417</v>
      </c>
      <c r="E154" s="17"/>
    </row>
    <row r="155" spans="2:5" x14ac:dyDescent="0.2">
      <c r="B155" s="3"/>
      <c r="C155" s="54"/>
      <c r="D155" s="54"/>
    </row>
    <row r="156" spans="2:5" x14ac:dyDescent="0.2">
      <c r="B156" s="3"/>
      <c r="C156" s="54"/>
      <c r="D156" s="54"/>
    </row>
    <row r="157" spans="2:5" x14ac:dyDescent="0.2">
      <c r="B157" s="3"/>
      <c r="C157" s="54"/>
      <c r="D157" s="54"/>
    </row>
    <row r="158" spans="2:5" x14ac:dyDescent="0.2">
      <c r="B158" s="3"/>
      <c r="C158" s="54"/>
      <c r="D158" s="54"/>
    </row>
    <row r="159" spans="2:5" x14ac:dyDescent="0.2">
      <c r="B159" s="15" t="s">
        <v>120</v>
      </c>
      <c r="C159" s="54"/>
      <c r="D159" s="54"/>
    </row>
    <row r="160" spans="2:5" x14ac:dyDescent="0.2">
      <c r="B160" s="3"/>
      <c r="C160" s="54"/>
      <c r="D160" s="54"/>
    </row>
    <row r="161" spans="2:5" x14ac:dyDescent="0.2">
      <c r="B161" s="3"/>
      <c r="C161" s="49" t="s">
        <v>193</v>
      </c>
      <c r="D161" s="48" t="s">
        <v>194</v>
      </c>
    </row>
    <row r="162" spans="2:5" x14ac:dyDescent="0.2">
      <c r="B162" s="3"/>
      <c r="C162" s="33">
        <v>3</v>
      </c>
      <c r="D162" s="33">
        <v>1</v>
      </c>
    </row>
    <row r="163" spans="2:5" x14ac:dyDescent="0.2">
      <c r="B163" s="3"/>
    </row>
    <row r="164" spans="2:5" ht="15" x14ac:dyDescent="0.25">
      <c r="B164" s="37" t="s">
        <v>122</v>
      </c>
      <c r="C164" s="296"/>
      <c r="D164" s="296" t="s">
        <v>417</v>
      </c>
      <c r="E164" s="17"/>
    </row>
    <row r="165" spans="2:5" ht="15" x14ac:dyDescent="0.25">
      <c r="B165" s="37" t="s">
        <v>123</v>
      </c>
      <c r="C165" s="296" t="s">
        <v>417</v>
      </c>
      <c r="D165" s="278"/>
      <c r="E165" s="17"/>
    </row>
    <row r="166" spans="2:5" ht="15" x14ac:dyDescent="0.25">
      <c r="B166" s="37" t="s">
        <v>124</v>
      </c>
      <c r="C166" s="296" t="s">
        <v>417</v>
      </c>
      <c r="D166" s="278"/>
      <c r="E166" s="17"/>
    </row>
    <row r="167" spans="2:5" x14ac:dyDescent="0.2">
      <c r="B167" s="37" t="s">
        <v>125</v>
      </c>
      <c r="C167" s="296" t="s">
        <v>417</v>
      </c>
      <c r="D167" s="278"/>
    </row>
    <row r="168" spans="2:5" x14ac:dyDescent="0.2">
      <c r="B168" s="3"/>
      <c r="C168" s="54"/>
      <c r="D168" s="54"/>
    </row>
    <row r="169" spans="2:5" x14ac:dyDescent="0.2">
      <c r="B169" s="15" t="s">
        <v>126</v>
      </c>
      <c r="C169" s="54"/>
      <c r="D169" s="54"/>
    </row>
    <row r="170" spans="2:5" x14ac:dyDescent="0.2">
      <c r="B170" s="3"/>
      <c r="C170" s="54"/>
      <c r="D170" s="54"/>
    </row>
    <row r="171" spans="2:5" x14ac:dyDescent="0.2">
      <c r="B171" s="3"/>
      <c r="C171" s="49" t="s">
        <v>193</v>
      </c>
      <c r="D171" s="48" t="s">
        <v>194</v>
      </c>
    </row>
    <row r="172" spans="2:5" x14ac:dyDescent="0.2">
      <c r="B172" s="3"/>
      <c r="C172" s="33">
        <v>20</v>
      </c>
      <c r="D172" s="33">
        <v>5</v>
      </c>
    </row>
    <row r="173" spans="2:5" x14ac:dyDescent="0.2">
      <c r="B173" s="3"/>
    </row>
    <row r="174" spans="2:5" x14ac:dyDescent="0.2">
      <c r="B174" s="37" t="s">
        <v>128</v>
      </c>
      <c r="C174" s="296" t="s">
        <v>417</v>
      </c>
      <c r="D174" s="278"/>
    </row>
    <row r="175" spans="2:5" x14ac:dyDescent="0.2">
      <c r="B175" s="37" t="s">
        <v>129</v>
      </c>
      <c r="C175" s="296" t="s">
        <v>417</v>
      </c>
      <c r="D175" s="296"/>
    </row>
    <row r="176" spans="2:5" x14ac:dyDescent="0.2">
      <c r="B176" s="37" t="s">
        <v>130</v>
      </c>
      <c r="C176" s="296" t="s">
        <v>417</v>
      </c>
      <c r="D176" s="278"/>
    </row>
    <row r="177" spans="2:4" x14ac:dyDescent="0.2">
      <c r="B177" s="37" t="s">
        <v>131</v>
      </c>
      <c r="C177" s="296" t="s">
        <v>417</v>
      </c>
      <c r="D177" s="278"/>
    </row>
    <row r="178" spans="2:4" x14ac:dyDescent="0.2">
      <c r="B178" s="37" t="s">
        <v>132</v>
      </c>
      <c r="C178" s="296" t="s">
        <v>417</v>
      </c>
      <c r="D178" s="278"/>
    </row>
    <row r="179" spans="2:4" x14ac:dyDescent="0.2">
      <c r="B179" s="37" t="s">
        <v>133</v>
      </c>
      <c r="C179" s="296" t="s">
        <v>417</v>
      </c>
      <c r="D179" s="278"/>
    </row>
    <row r="180" spans="2:4" x14ac:dyDescent="0.2">
      <c r="B180" s="37" t="s">
        <v>134</v>
      </c>
      <c r="C180" s="296" t="s">
        <v>417</v>
      </c>
      <c r="D180" s="278"/>
    </row>
    <row r="181" spans="2:4" x14ac:dyDescent="0.2">
      <c r="B181" s="37" t="s">
        <v>135</v>
      </c>
      <c r="C181" s="296" t="s">
        <v>417</v>
      </c>
      <c r="D181" s="278"/>
    </row>
    <row r="182" spans="2:4" x14ac:dyDescent="0.2">
      <c r="B182" s="37" t="s">
        <v>545</v>
      </c>
      <c r="C182" s="296" t="s">
        <v>417</v>
      </c>
      <c r="D182" s="296"/>
    </row>
    <row r="183" spans="2:4" x14ac:dyDescent="0.2">
      <c r="B183" s="37" t="s">
        <v>136</v>
      </c>
      <c r="C183" s="296" t="s">
        <v>417</v>
      </c>
      <c r="D183" s="296"/>
    </row>
    <row r="184" spans="2:4" x14ac:dyDescent="0.2">
      <c r="B184" s="37" t="s">
        <v>137</v>
      </c>
      <c r="C184" s="296" t="s">
        <v>417</v>
      </c>
      <c r="D184" s="296"/>
    </row>
    <row r="185" spans="2:4" x14ac:dyDescent="0.2">
      <c r="B185" s="37" t="s">
        <v>138</v>
      </c>
      <c r="C185" s="296"/>
      <c r="D185" s="296" t="s">
        <v>417</v>
      </c>
    </row>
    <row r="186" spans="2:4" x14ac:dyDescent="0.2">
      <c r="B186" s="37" t="s">
        <v>139</v>
      </c>
      <c r="C186" s="296" t="s">
        <v>417</v>
      </c>
      <c r="D186" s="278"/>
    </row>
    <row r="187" spans="2:4" x14ac:dyDescent="0.2">
      <c r="B187" s="37" t="s">
        <v>539</v>
      </c>
      <c r="C187" s="296" t="s">
        <v>417</v>
      </c>
      <c r="D187" s="278"/>
    </row>
    <row r="188" spans="2:4" x14ac:dyDescent="0.2">
      <c r="B188" s="37" t="s">
        <v>140</v>
      </c>
      <c r="C188" s="296" t="s">
        <v>417</v>
      </c>
      <c r="D188" s="296"/>
    </row>
    <row r="189" spans="2:4" x14ac:dyDescent="0.2">
      <c r="B189" s="37" t="s">
        <v>141</v>
      </c>
      <c r="C189" s="296" t="s">
        <v>417</v>
      </c>
      <c r="D189" s="296"/>
    </row>
    <row r="190" spans="2:4" x14ac:dyDescent="0.2">
      <c r="B190" s="37" t="s">
        <v>142</v>
      </c>
      <c r="C190" s="278"/>
      <c r="D190" s="296" t="s">
        <v>417</v>
      </c>
    </row>
    <row r="191" spans="2:4" x14ac:dyDescent="0.2">
      <c r="B191" s="466" t="s">
        <v>143</v>
      </c>
      <c r="C191" s="296" t="s">
        <v>417</v>
      </c>
      <c r="D191" s="296"/>
    </row>
    <row r="192" spans="2:4" x14ac:dyDescent="0.2">
      <c r="B192" s="468" t="s">
        <v>561</v>
      </c>
      <c r="C192" s="296" t="s">
        <v>417</v>
      </c>
      <c r="D192" s="484"/>
    </row>
    <row r="193" spans="2:5" x14ac:dyDescent="0.2">
      <c r="B193" s="37" t="s">
        <v>562</v>
      </c>
      <c r="C193" s="296"/>
      <c r="D193" s="296" t="s">
        <v>417</v>
      </c>
    </row>
    <row r="194" spans="2:5" x14ac:dyDescent="0.2">
      <c r="B194" s="37" t="s">
        <v>144</v>
      </c>
      <c r="C194" s="296" t="s">
        <v>417</v>
      </c>
      <c r="D194" s="296"/>
    </row>
    <row r="195" spans="2:5" x14ac:dyDescent="0.2">
      <c r="B195" s="37" t="s">
        <v>145</v>
      </c>
      <c r="C195" s="278"/>
      <c r="D195" s="296" t="s">
        <v>417</v>
      </c>
    </row>
    <row r="196" spans="2:5" x14ac:dyDescent="0.2">
      <c r="B196" s="37" t="s">
        <v>546</v>
      </c>
      <c r="C196" s="296" t="s">
        <v>417</v>
      </c>
      <c r="D196" s="278"/>
    </row>
    <row r="197" spans="2:5" x14ac:dyDescent="0.2">
      <c r="B197" s="37" t="s">
        <v>147</v>
      </c>
      <c r="C197" s="296"/>
      <c r="D197" s="296" t="s">
        <v>417</v>
      </c>
    </row>
    <row r="198" spans="2:5" x14ac:dyDescent="0.2">
      <c r="B198" s="37" t="s">
        <v>148</v>
      </c>
      <c r="C198" s="296" t="s">
        <v>417</v>
      </c>
      <c r="D198" s="278"/>
    </row>
    <row r="199" spans="2:5" x14ac:dyDescent="0.2">
      <c r="B199" s="3"/>
      <c r="C199" s="54"/>
      <c r="D199" s="54"/>
    </row>
    <row r="200" spans="2:5" x14ac:dyDescent="0.2">
      <c r="B200" s="15" t="s">
        <v>149</v>
      </c>
      <c r="C200" s="54"/>
      <c r="D200" s="54"/>
    </row>
    <row r="201" spans="2:5" x14ac:dyDescent="0.2">
      <c r="B201" s="3"/>
      <c r="C201" s="54"/>
      <c r="D201" s="54"/>
    </row>
    <row r="202" spans="2:5" x14ac:dyDescent="0.2">
      <c r="B202" s="3"/>
      <c r="C202" s="49" t="s">
        <v>193</v>
      </c>
      <c r="D202" s="48" t="s">
        <v>194</v>
      </c>
    </row>
    <row r="203" spans="2:5" x14ac:dyDescent="0.2">
      <c r="B203" s="3"/>
      <c r="C203" s="33">
        <v>0</v>
      </c>
      <c r="D203" s="33">
        <v>1</v>
      </c>
    </row>
    <row r="204" spans="2:5" x14ac:dyDescent="0.2">
      <c r="B204" s="3"/>
    </row>
    <row r="205" spans="2:5" x14ac:dyDescent="0.2">
      <c r="B205" s="37" t="s">
        <v>150</v>
      </c>
      <c r="C205" s="278"/>
      <c r="D205" s="296" t="s">
        <v>417</v>
      </c>
    </row>
    <row r="206" spans="2:5" x14ac:dyDescent="0.2">
      <c r="B206" s="37"/>
      <c r="C206" s="426"/>
      <c r="D206" s="428"/>
    </row>
    <row r="207" spans="2:5" x14ac:dyDescent="0.2">
      <c r="C207" s="54"/>
      <c r="D207" s="54"/>
    </row>
    <row r="208" spans="2:5" ht="15" x14ac:dyDescent="0.25">
      <c r="B208" s="16" t="s">
        <v>494</v>
      </c>
      <c r="C208" s="27"/>
      <c r="D208" s="34"/>
      <c r="E208" s="5"/>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row r="325" spans="3:4" x14ac:dyDescent="0.2">
      <c r="C325" s="54"/>
      <c r="D325" s="54"/>
    </row>
    <row r="326" spans="3:4" x14ac:dyDescent="0.2">
      <c r="C326" s="54"/>
      <c r="D326" s="54"/>
    </row>
    <row r="327" spans="3:4" x14ac:dyDescent="0.2">
      <c r="C327" s="54"/>
      <c r="D327" s="54"/>
    </row>
    <row r="328" spans="3:4" x14ac:dyDescent="0.2">
      <c r="C328" s="54"/>
      <c r="D328" s="54"/>
    </row>
    <row r="329" spans="3:4" x14ac:dyDescent="0.2">
      <c r="C329" s="54"/>
      <c r="D329" s="54"/>
    </row>
    <row r="330" spans="3:4" x14ac:dyDescent="0.2">
      <c r="C330" s="54"/>
      <c r="D330" s="54"/>
    </row>
    <row r="331" spans="3:4" x14ac:dyDescent="0.2">
      <c r="C331" s="54"/>
      <c r="D331" s="54"/>
    </row>
    <row r="332" spans="3:4" x14ac:dyDescent="0.2">
      <c r="C332" s="54"/>
      <c r="D332" s="54"/>
    </row>
    <row r="333" spans="3:4" x14ac:dyDescent="0.2">
      <c r="C333" s="54"/>
      <c r="D333" s="54"/>
    </row>
    <row r="334" spans="3:4" x14ac:dyDescent="0.2">
      <c r="C334" s="54"/>
      <c r="D334"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7"/>
  <sheetViews>
    <sheetView showGridLines="0" zoomScaleNormal="100" workbookViewId="0">
      <selection activeCell="F1" sqref="F1"/>
    </sheetView>
  </sheetViews>
  <sheetFormatPr baseColWidth="10" defaultRowHeight="12.75" x14ac:dyDescent="0.2"/>
  <cols>
    <col min="1" max="1" width="3.5703125" style="2" customWidth="1"/>
    <col min="2" max="2" width="81.140625" style="2" customWidth="1"/>
    <col min="3" max="3" width="13.7109375" style="82" customWidth="1"/>
    <col min="4" max="6" width="13.7109375" style="80" customWidth="1"/>
    <col min="7" max="21" width="13.7109375" style="81" customWidth="1"/>
    <col min="2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1:21" x14ac:dyDescent="0.2">
      <c r="C1" s="2"/>
      <c r="D1" s="24"/>
      <c r="E1" s="24"/>
      <c r="F1" s="2"/>
      <c r="G1" s="2"/>
      <c r="H1" s="2"/>
      <c r="I1" s="2"/>
      <c r="J1" s="2"/>
      <c r="K1" s="2"/>
      <c r="L1" s="2"/>
      <c r="M1" s="2"/>
      <c r="N1" s="2"/>
      <c r="O1" s="2"/>
      <c r="P1" s="2"/>
      <c r="Q1" s="2"/>
      <c r="R1" s="2"/>
      <c r="S1" s="2"/>
      <c r="T1" s="2"/>
      <c r="U1" s="2"/>
    </row>
    <row r="2" spans="1:21" x14ac:dyDescent="0.2">
      <c r="C2" s="2"/>
      <c r="D2" s="24"/>
      <c r="E2" s="24"/>
      <c r="F2" s="2"/>
      <c r="G2" s="2"/>
      <c r="H2" s="2"/>
      <c r="I2" s="2"/>
      <c r="J2" s="2"/>
      <c r="K2" s="2"/>
      <c r="L2" s="2"/>
      <c r="M2" s="2"/>
      <c r="N2" s="2"/>
      <c r="O2" s="2"/>
      <c r="P2" s="2"/>
      <c r="Q2" s="2"/>
      <c r="R2" s="2"/>
      <c r="S2" s="2"/>
      <c r="T2" s="2"/>
      <c r="U2" s="2"/>
    </row>
    <row r="3" spans="1:21" x14ac:dyDescent="0.2">
      <c r="C3" s="2"/>
      <c r="D3" s="24"/>
      <c r="E3" s="24"/>
      <c r="F3" s="2"/>
      <c r="G3" s="2"/>
      <c r="H3" s="2"/>
      <c r="I3" s="2"/>
      <c r="J3" s="2"/>
      <c r="K3" s="2"/>
      <c r="L3" s="2"/>
      <c r="M3" s="2"/>
      <c r="N3" s="2"/>
      <c r="O3" s="2"/>
      <c r="P3" s="2"/>
      <c r="Q3" s="2"/>
      <c r="R3" s="2"/>
      <c r="S3" s="2"/>
      <c r="T3" s="2"/>
      <c r="U3" s="2"/>
    </row>
    <row r="4" spans="1:21" ht="15.75" x14ac:dyDescent="0.2">
      <c r="B4" s="421" t="s">
        <v>567</v>
      </c>
      <c r="C4" s="2"/>
      <c r="D4" s="24"/>
      <c r="E4" s="24"/>
      <c r="F4" s="2"/>
      <c r="G4" s="2"/>
      <c r="H4" s="2"/>
      <c r="I4" s="2"/>
      <c r="J4" s="2"/>
      <c r="K4" s="2"/>
      <c r="L4" s="2"/>
      <c r="M4" s="2"/>
      <c r="N4" s="2"/>
      <c r="O4" s="2"/>
      <c r="P4" s="2"/>
      <c r="Q4" s="2"/>
      <c r="R4" s="2"/>
      <c r="S4" s="2"/>
      <c r="T4" s="2"/>
      <c r="U4" s="2"/>
    </row>
    <row r="5" spans="1:21" x14ac:dyDescent="0.2">
      <c r="C5" s="2"/>
      <c r="D5" s="24"/>
      <c r="E5" s="24"/>
      <c r="F5" s="2"/>
      <c r="G5" s="2"/>
      <c r="H5" s="2"/>
      <c r="I5" s="2"/>
      <c r="J5" s="2"/>
      <c r="K5" s="2"/>
      <c r="L5" s="2"/>
      <c r="M5" s="2"/>
      <c r="N5" s="2"/>
      <c r="O5" s="2"/>
      <c r="P5" s="2"/>
      <c r="Q5" s="2"/>
      <c r="R5" s="2"/>
      <c r="S5" s="2"/>
      <c r="T5" s="2"/>
      <c r="U5" s="2"/>
    </row>
    <row r="6" spans="1:21" ht="15.75" x14ac:dyDescent="0.25">
      <c r="C6" s="1"/>
      <c r="D6" s="2"/>
      <c r="E6" s="2"/>
      <c r="F6" s="2"/>
      <c r="G6" s="2"/>
      <c r="H6" s="2"/>
      <c r="I6" s="2"/>
      <c r="J6" s="2"/>
      <c r="K6" s="2"/>
      <c r="L6" s="2"/>
      <c r="M6" s="2"/>
      <c r="N6" s="2"/>
      <c r="O6" s="2"/>
      <c r="P6" s="2"/>
      <c r="Q6" s="2"/>
      <c r="R6" s="2"/>
      <c r="S6" s="2"/>
      <c r="T6" s="2"/>
      <c r="U6" s="358" t="s">
        <v>4</v>
      </c>
    </row>
    <row r="7" spans="1:21" ht="5.25" customHeight="1" x14ac:dyDescent="0.2">
      <c r="C7" s="24"/>
      <c r="D7" s="24"/>
      <c r="E7" s="2"/>
      <c r="F7" s="358"/>
      <c r="G7" s="2"/>
      <c r="H7" s="2"/>
      <c r="I7" s="2"/>
      <c r="J7" s="2"/>
      <c r="K7" s="2"/>
      <c r="L7" s="2"/>
      <c r="M7" s="2"/>
      <c r="N7" s="2"/>
      <c r="O7" s="2"/>
      <c r="P7" s="2"/>
      <c r="Q7" s="2"/>
      <c r="R7" s="2"/>
      <c r="S7" s="2"/>
      <c r="T7" s="2"/>
      <c r="U7" s="2"/>
    </row>
    <row r="8" spans="1:21" ht="5.25" customHeight="1" thickBot="1" x14ac:dyDescent="0.25">
      <c r="B8" s="4"/>
      <c r="C8" s="83"/>
      <c r="D8" s="84"/>
      <c r="E8" s="84"/>
      <c r="F8" s="84"/>
      <c r="G8" s="85"/>
      <c r="H8" s="85"/>
      <c r="I8" s="85"/>
      <c r="J8" s="71"/>
      <c r="K8" s="85"/>
      <c r="L8" s="85"/>
      <c r="M8" s="85"/>
      <c r="N8" s="85"/>
      <c r="O8" s="85"/>
      <c r="P8" s="85"/>
      <c r="Q8" s="85"/>
      <c r="R8" s="85"/>
      <c r="S8" s="85"/>
      <c r="T8" s="85"/>
      <c r="U8" s="85"/>
    </row>
    <row r="9" spans="1:21" ht="5.25" customHeight="1" x14ac:dyDescent="0.2">
      <c r="B9" s="5"/>
      <c r="C9" s="86"/>
      <c r="D9" s="87"/>
      <c r="E9" s="87"/>
      <c r="F9" s="87"/>
      <c r="G9" s="88"/>
      <c r="H9" s="88"/>
      <c r="I9" s="88"/>
      <c r="J9" s="21"/>
    </row>
    <row r="10" spans="1:21" x14ac:dyDescent="0.2">
      <c r="G10" s="89"/>
      <c r="H10" s="89"/>
      <c r="I10" s="89"/>
      <c r="J10" s="90"/>
      <c r="K10" s="89"/>
    </row>
    <row r="11" spans="1:21" ht="15" x14ac:dyDescent="0.25">
      <c r="B11" s="16" t="s">
        <v>195</v>
      </c>
      <c r="C11" s="91"/>
      <c r="D11" s="92"/>
      <c r="E11" s="92"/>
      <c r="F11" s="92"/>
      <c r="G11" s="93"/>
      <c r="H11" s="93"/>
      <c r="I11" s="93"/>
      <c r="J11" s="93"/>
      <c r="K11" s="93"/>
      <c r="L11" s="93"/>
      <c r="M11" s="93"/>
      <c r="N11" s="93"/>
      <c r="O11" s="93"/>
      <c r="P11" s="93"/>
      <c r="Q11" s="93"/>
      <c r="R11" s="93"/>
      <c r="S11" s="93"/>
      <c r="T11" s="93"/>
      <c r="U11" s="94"/>
    </row>
    <row r="12" spans="1:21" x14ac:dyDescent="0.2">
      <c r="B12" s="6"/>
      <c r="C12" s="86"/>
    </row>
    <row r="13" spans="1:21" s="77" customFormat="1" x14ac:dyDescent="0.2">
      <c r="A13" s="424"/>
      <c r="B13" s="13" t="s">
        <v>5</v>
      </c>
      <c r="C13" s="95" t="s">
        <v>199</v>
      </c>
      <c r="D13" s="96" t="s">
        <v>200</v>
      </c>
      <c r="E13" s="97" t="s">
        <v>202</v>
      </c>
      <c r="F13" s="97" t="s">
        <v>196</v>
      </c>
      <c r="G13" s="97" t="s">
        <v>204</v>
      </c>
      <c r="H13" s="97" t="s">
        <v>206</v>
      </c>
      <c r="I13" s="97" t="s">
        <v>208</v>
      </c>
      <c r="J13" s="97" t="s">
        <v>197</v>
      </c>
      <c r="K13" s="97" t="s">
        <v>210</v>
      </c>
      <c r="L13" s="97" t="s">
        <v>212</v>
      </c>
      <c r="M13" s="97" t="s">
        <v>214</v>
      </c>
      <c r="N13" s="97" t="s">
        <v>216</v>
      </c>
      <c r="O13" s="97" t="s">
        <v>218</v>
      </c>
      <c r="P13" s="97" t="s">
        <v>220</v>
      </c>
      <c r="Q13" s="97" t="s">
        <v>222</v>
      </c>
      <c r="R13" s="97" t="s">
        <v>223</v>
      </c>
      <c r="S13" s="97" t="s">
        <v>225</v>
      </c>
      <c r="T13" s="97" t="s">
        <v>227</v>
      </c>
      <c r="U13" s="98" t="s">
        <v>229</v>
      </c>
    </row>
    <row r="14" spans="1:21" s="77" customFormat="1" x14ac:dyDescent="0.2">
      <c r="A14" s="424"/>
      <c r="B14" s="78"/>
      <c r="C14" s="99" t="s">
        <v>198</v>
      </c>
      <c r="D14" s="100" t="s">
        <v>201</v>
      </c>
      <c r="E14" s="101" t="s">
        <v>203</v>
      </c>
      <c r="F14" s="98"/>
      <c r="G14" s="98" t="s">
        <v>205</v>
      </c>
      <c r="H14" s="98" t="s">
        <v>207</v>
      </c>
      <c r="I14" s="98" t="s">
        <v>209</v>
      </c>
      <c r="J14" s="98"/>
      <c r="K14" s="98" t="s">
        <v>211</v>
      </c>
      <c r="L14" s="98" t="s">
        <v>213</v>
      </c>
      <c r="M14" s="98" t="s">
        <v>215</v>
      </c>
      <c r="N14" s="98" t="s">
        <v>217</v>
      </c>
      <c r="O14" s="98" t="s">
        <v>219</v>
      </c>
      <c r="P14" s="98" t="s">
        <v>221</v>
      </c>
      <c r="Q14" s="98"/>
      <c r="R14" s="98" t="s">
        <v>224</v>
      </c>
      <c r="S14" s="98" t="s">
        <v>226</v>
      </c>
      <c r="T14" s="98" t="s">
        <v>228</v>
      </c>
      <c r="U14" s="98" t="s">
        <v>230</v>
      </c>
    </row>
    <row r="15" spans="1:21" x14ac:dyDescent="0.2">
      <c r="B15" s="3" t="s">
        <v>31</v>
      </c>
      <c r="C15" s="82">
        <f t="shared" ref="C15:U15" si="0">SUM(C23,C35,C57,C72,C81,C90,C101,C162)</f>
        <v>48</v>
      </c>
      <c r="D15" s="102">
        <f t="shared" si="0"/>
        <v>5</v>
      </c>
      <c r="E15" s="103">
        <f t="shared" si="0"/>
        <v>1</v>
      </c>
      <c r="F15" s="103">
        <f t="shared" si="0"/>
        <v>34</v>
      </c>
      <c r="G15" s="82">
        <f t="shared" si="0"/>
        <v>3</v>
      </c>
      <c r="H15" s="82">
        <f t="shared" si="0"/>
        <v>2</v>
      </c>
      <c r="I15" s="81">
        <f t="shared" si="0"/>
        <v>9</v>
      </c>
      <c r="J15" s="81">
        <f t="shared" si="0"/>
        <v>2</v>
      </c>
      <c r="K15" s="81">
        <f t="shared" si="0"/>
        <v>9</v>
      </c>
      <c r="L15" s="81">
        <f t="shared" si="0"/>
        <v>10</v>
      </c>
      <c r="M15" s="81">
        <f t="shared" si="0"/>
        <v>7</v>
      </c>
      <c r="N15" s="81">
        <f t="shared" si="0"/>
        <v>5</v>
      </c>
      <c r="O15" s="81">
        <f t="shared" si="0"/>
        <v>23</v>
      </c>
      <c r="P15" s="81">
        <f t="shared" si="0"/>
        <v>5</v>
      </c>
      <c r="Q15" s="81">
        <f t="shared" si="0"/>
        <v>0</v>
      </c>
      <c r="R15" s="81">
        <f t="shared" si="0"/>
        <v>11</v>
      </c>
      <c r="S15" s="81">
        <f t="shared" si="0"/>
        <v>30</v>
      </c>
      <c r="T15" s="81">
        <f t="shared" si="0"/>
        <v>0</v>
      </c>
      <c r="U15" s="81">
        <f t="shared" si="0"/>
        <v>50</v>
      </c>
    </row>
    <row r="16" spans="1:21" x14ac:dyDescent="0.2">
      <c r="B16" s="3" t="s">
        <v>34</v>
      </c>
      <c r="C16" s="82">
        <f t="shared" ref="C16:U16" si="1">SUM(C174,C186,C219)</f>
        <v>24</v>
      </c>
      <c r="D16" s="103">
        <f t="shared" si="1"/>
        <v>4</v>
      </c>
      <c r="E16" s="103">
        <f t="shared" si="1"/>
        <v>1</v>
      </c>
      <c r="F16" s="103">
        <f t="shared" si="1"/>
        <v>21</v>
      </c>
      <c r="G16" s="82">
        <f t="shared" si="1"/>
        <v>3</v>
      </c>
      <c r="H16" s="82">
        <f t="shared" si="1"/>
        <v>0</v>
      </c>
      <c r="I16" s="81">
        <f t="shared" si="1"/>
        <v>7</v>
      </c>
      <c r="J16" s="81">
        <f t="shared" si="1"/>
        <v>2</v>
      </c>
      <c r="K16" s="81">
        <f t="shared" si="1"/>
        <v>6</v>
      </c>
      <c r="L16" s="81">
        <f t="shared" si="1"/>
        <v>11</v>
      </c>
      <c r="M16" s="81">
        <f t="shared" si="1"/>
        <v>6</v>
      </c>
      <c r="N16" s="81">
        <f t="shared" si="1"/>
        <v>1</v>
      </c>
      <c r="O16" s="81">
        <f t="shared" si="1"/>
        <v>12</v>
      </c>
      <c r="P16" s="81">
        <f t="shared" si="1"/>
        <v>6</v>
      </c>
      <c r="Q16" s="81">
        <f t="shared" si="1"/>
        <v>4</v>
      </c>
      <c r="R16" s="81">
        <f t="shared" si="1"/>
        <v>3</v>
      </c>
      <c r="S16" s="81">
        <f t="shared" si="1"/>
        <v>14</v>
      </c>
      <c r="T16" s="81">
        <f t="shared" si="1"/>
        <v>2</v>
      </c>
      <c r="U16" s="81">
        <f t="shared" si="1"/>
        <v>15</v>
      </c>
    </row>
    <row r="17" spans="2:21" x14ac:dyDescent="0.2">
      <c r="B17" s="10" t="s">
        <v>6</v>
      </c>
      <c r="C17" s="104">
        <f>SUM(C15,C16)</f>
        <v>72</v>
      </c>
      <c r="D17" s="105">
        <f>SUM(D15,D16)</f>
        <v>9</v>
      </c>
      <c r="E17" s="105">
        <f>SUM(E15,E16)</f>
        <v>2</v>
      </c>
      <c r="F17" s="105">
        <f t="shared" ref="F17:S17" si="2">SUM(F15,F16)</f>
        <v>55</v>
      </c>
      <c r="G17" s="104">
        <f t="shared" si="2"/>
        <v>6</v>
      </c>
      <c r="H17" s="104">
        <f t="shared" si="2"/>
        <v>2</v>
      </c>
      <c r="I17" s="106">
        <f t="shared" si="2"/>
        <v>16</v>
      </c>
      <c r="J17" s="106">
        <f t="shared" si="2"/>
        <v>4</v>
      </c>
      <c r="K17" s="106">
        <f t="shared" si="2"/>
        <v>15</v>
      </c>
      <c r="L17" s="106">
        <f t="shared" si="2"/>
        <v>21</v>
      </c>
      <c r="M17" s="106">
        <f t="shared" si="2"/>
        <v>13</v>
      </c>
      <c r="N17" s="106">
        <f t="shared" si="2"/>
        <v>6</v>
      </c>
      <c r="O17" s="106">
        <f t="shared" si="2"/>
        <v>35</v>
      </c>
      <c r="P17" s="106">
        <f t="shared" si="2"/>
        <v>11</v>
      </c>
      <c r="Q17" s="106">
        <f t="shared" si="2"/>
        <v>4</v>
      </c>
      <c r="R17" s="106">
        <f t="shared" si="2"/>
        <v>14</v>
      </c>
      <c r="S17" s="106">
        <f t="shared" si="2"/>
        <v>44</v>
      </c>
      <c r="T17" s="106">
        <f>SUM(T15,T16)</f>
        <v>2</v>
      </c>
      <c r="U17" s="106">
        <f>SUM(U15,U16)</f>
        <v>65</v>
      </c>
    </row>
    <row r="18" spans="2:21" x14ac:dyDescent="0.2">
      <c r="D18" s="103"/>
      <c r="E18" s="103"/>
      <c r="F18" s="103"/>
      <c r="G18" s="82"/>
      <c r="H18" s="82"/>
    </row>
    <row r="19" spans="2:21" x14ac:dyDescent="0.2">
      <c r="D19" s="103"/>
      <c r="E19" s="103"/>
      <c r="F19" s="103"/>
      <c r="G19" s="82"/>
      <c r="H19" s="82"/>
    </row>
    <row r="20" spans="2:21" s="3" customFormat="1" x14ac:dyDescent="0.2">
      <c r="B20" s="15" t="s">
        <v>43</v>
      </c>
      <c r="C20" s="107"/>
      <c r="D20" s="108"/>
      <c r="E20" s="103"/>
      <c r="F20" s="103"/>
      <c r="G20" s="82"/>
      <c r="H20" s="82"/>
      <c r="I20" s="82"/>
      <c r="J20" s="82"/>
      <c r="K20" s="82"/>
      <c r="L20" s="82"/>
      <c r="M20" s="82"/>
      <c r="N20" s="82"/>
      <c r="O20" s="82"/>
      <c r="P20" s="82"/>
      <c r="Q20" s="82"/>
      <c r="R20" s="82"/>
      <c r="S20" s="82"/>
      <c r="T20" s="82"/>
      <c r="U20" s="82"/>
    </row>
    <row r="21" spans="2:21" s="3" customFormat="1" x14ac:dyDescent="0.2">
      <c r="B21" s="41"/>
      <c r="C21" s="109" t="s">
        <v>199</v>
      </c>
      <c r="D21" s="110" t="s">
        <v>200</v>
      </c>
      <c r="E21" s="110" t="s">
        <v>202</v>
      </c>
      <c r="F21" s="110" t="s">
        <v>196</v>
      </c>
      <c r="G21" s="110" t="s">
        <v>204</v>
      </c>
      <c r="H21" s="110" t="s">
        <v>206</v>
      </c>
      <c r="I21" s="110" t="s">
        <v>208</v>
      </c>
      <c r="J21" s="110" t="s">
        <v>197</v>
      </c>
      <c r="K21" s="110" t="s">
        <v>210</v>
      </c>
      <c r="L21" s="110" t="s">
        <v>212</v>
      </c>
      <c r="M21" s="110" t="s">
        <v>214</v>
      </c>
      <c r="N21" s="110" t="s">
        <v>216</v>
      </c>
      <c r="O21" s="110" t="s">
        <v>218</v>
      </c>
      <c r="P21" s="110" t="s">
        <v>220</v>
      </c>
      <c r="Q21" s="110" t="s">
        <v>222</v>
      </c>
      <c r="R21" s="110" t="s">
        <v>223</v>
      </c>
      <c r="S21" s="110" t="s">
        <v>225</v>
      </c>
      <c r="T21" s="110" t="s">
        <v>227</v>
      </c>
      <c r="U21" s="111" t="s">
        <v>229</v>
      </c>
    </row>
    <row r="22" spans="2:21" s="3" customFormat="1" x14ac:dyDescent="0.2">
      <c r="C22" s="112" t="s">
        <v>198</v>
      </c>
      <c r="D22" s="113" t="s">
        <v>201</v>
      </c>
      <c r="E22" s="113" t="s">
        <v>203</v>
      </c>
      <c r="F22" s="111"/>
      <c r="G22" s="111" t="s">
        <v>205</v>
      </c>
      <c r="H22" s="111" t="s">
        <v>207</v>
      </c>
      <c r="I22" s="111" t="s">
        <v>209</v>
      </c>
      <c r="J22" s="111"/>
      <c r="K22" s="111" t="s">
        <v>211</v>
      </c>
      <c r="L22" s="111" t="s">
        <v>213</v>
      </c>
      <c r="M22" s="111" t="s">
        <v>215</v>
      </c>
      <c r="N22" s="111" t="s">
        <v>217</v>
      </c>
      <c r="O22" s="111" t="s">
        <v>219</v>
      </c>
      <c r="P22" s="111" t="s">
        <v>221</v>
      </c>
      <c r="Q22" s="111"/>
      <c r="R22" s="111" t="s">
        <v>224</v>
      </c>
      <c r="S22" s="111" t="s">
        <v>226</v>
      </c>
      <c r="T22" s="111" t="s">
        <v>228</v>
      </c>
      <c r="U22" s="111" t="s">
        <v>230</v>
      </c>
    </row>
    <row r="23" spans="2:21" s="3" customFormat="1" x14ac:dyDescent="0.2">
      <c r="C23" s="112">
        <f t="shared" ref="C23:U23" si="3">COUNTA(C25:C28)</f>
        <v>2</v>
      </c>
      <c r="D23" s="112">
        <f t="shared" si="3"/>
        <v>2</v>
      </c>
      <c r="E23" s="112">
        <f t="shared" si="3"/>
        <v>0</v>
      </c>
      <c r="F23" s="112">
        <f t="shared" si="3"/>
        <v>2</v>
      </c>
      <c r="G23" s="112">
        <f t="shared" si="3"/>
        <v>2</v>
      </c>
      <c r="H23" s="112">
        <f t="shared" si="3"/>
        <v>2</v>
      </c>
      <c r="I23" s="112">
        <f t="shared" si="3"/>
        <v>2</v>
      </c>
      <c r="J23" s="112">
        <f t="shared" si="3"/>
        <v>2</v>
      </c>
      <c r="K23" s="112">
        <f t="shared" si="3"/>
        <v>2</v>
      </c>
      <c r="L23" s="112">
        <f t="shared" si="3"/>
        <v>2</v>
      </c>
      <c r="M23" s="112">
        <f t="shared" si="3"/>
        <v>2</v>
      </c>
      <c r="N23" s="112">
        <f t="shared" si="3"/>
        <v>1</v>
      </c>
      <c r="O23" s="112">
        <f t="shared" si="3"/>
        <v>2</v>
      </c>
      <c r="P23" s="112">
        <f t="shared" si="3"/>
        <v>2</v>
      </c>
      <c r="Q23" s="112">
        <f t="shared" si="3"/>
        <v>0</v>
      </c>
      <c r="R23" s="112">
        <f t="shared" si="3"/>
        <v>0</v>
      </c>
      <c r="S23" s="112">
        <f t="shared" si="3"/>
        <v>2</v>
      </c>
      <c r="T23" s="112">
        <f t="shared" si="3"/>
        <v>0</v>
      </c>
      <c r="U23" s="112">
        <f t="shared" si="3"/>
        <v>2</v>
      </c>
    </row>
    <row r="24" spans="2:21" s="3" customFormat="1" x14ac:dyDescent="0.2">
      <c r="C24" s="82"/>
      <c r="D24" s="103"/>
      <c r="E24" s="103"/>
      <c r="F24" s="103"/>
      <c r="G24" s="103"/>
      <c r="H24" s="103"/>
      <c r="I24" s="103"/>
      <c r="J24" s="103"/>
      <c r="K24" s="103"/>
      <c r="L24" s="82"/>
      <c r="M24" s="82"/>
      <c r="N24" s="82"/>
      <c r="O24" s="82"/>
      <c r="P24" s="82"/>
      <c r="Q24" s="82"/>
      <c r="R24" s="82"/>
      <c r="S24" s="82"/>
      <c r="T24" s="82"/>
      <c r="U24" s="82"/>
    </row>
    <row r="25" spans="2:21" s="3" customFormat="1" x14ac:dyDescent="0.2">
      <c r="B25" s="3" t="s">
        <v>544</v>
      </c>
      <c r="C25" s="304"/>
      <c r="D25" s="304"/>
      <c r="E25" s="304"/>
      <c r="F25" s="304"/>
      <c r="G25" s="304"/>
      <c r="H25" s="304"/>
      <c r="I25" s="304"/>
      <c r="J25" s="304"/>
      <c r="K25" s="304"/>
      <c r="L25" s="304"/>
      <c r="M25" s="304"/>
      <c r="N25" s="304"/>
      <c r="O25" s="304"/>
      <c r="P25" s="304"/>
      <c r="Q25" s="304"/>
      <c r="R25" s="304"/>
      <c r="S25" s="304"/>
      <c r="T25" s="304"/>
      <c r="U25" s="304"/>
    </row>
    <row r="26" spans="2:21" s="3" customFormat="1" x14ac:dyDescent="0.2">
      <c r="B26" s="3" t="s">
        <v>37</v>
      </c>
      <c r="C26" s="305"/>
      <c r="D26" s="305"/>
      <c r="E26" s="304"/>
      <c r="F26" s="305"/>
      <c r="G26" s="305"/>
      <c r="H26" s="305"/>
      <c r="I26" s="305"/>
      <c r="J26" s="305"/>
      <c r="K26" s="305"/>
      <c r="L26" s="305"/>
      <c r="M26" s="305"/>
      <c r="N26" s="304"/>
      <c r="O26" s="305"/>
      <c r="P26" s="305"/>
      <c r="Q26" s="304"/>
      <c r="R26" s="304"/>
      <c r="S26" s="305"/>
      <c r="T26" s="304"/>
      <c r="U26" s="305"/>
    </row>
    <row r="27" spans="2:21" s="3" customFormat="1" x14ac:dyDescent="0.2">
      <c r="B27" s="455" t="s">
        <v>38</v>
      </c>
      <c r="C27" s="305" t="s">
        <v>417</v>
      </c>
      <c r="D27" s="305" t="s">
        <v>417</v>
      </c>
      <c r="E27" s="304"/>
      <c r="F27" s="305" t="s">
        <v>417</v>
      </c>
      <c r="G27" s="305" t="s">
        <v>417</v>
      </c>
      <c r="H27" s="305" t="s">
        <v>417</v>
      </c>
      <c r="I27" s="305" t="s">
        <v>417</v>
      </c>
      <c r="J27" s="305" t="s">
        <v>417</v>
      </c>
      <c r="K27" s="305" t="s">
        <v>417</v>
      </c>
      <c r="L27" s="305" t="s">
        <v>417</v>
      </c>
      <c r="M27" s="305" t="s">
        <v>417</v>
      </c>
      <c r="N27" s="305" t="s">
        <v>417</v>
      </c>
      <c r="O27" s="305" t="s">
        <v>417</v>
      </c>
      <c r="P27" s="305" t="s">
        <v>417</v>
      </c>
      <c r="Q27" s="305"/>
      <c r="R27" s="305"/>
      <c r="S27" s="305" t="s">
        <v>417</v>
      </c>
      <c r="T27" s="305"/>
      <c r="U27" s="305" t="s">
        <v>417</v>
      </c>
    </row>
    <row r="28" spans="2:21" s="3" customFormat="1" x14ac:dyDescent="0.2">
      <c r="B28" s="3" t="s">
        <v>39</v>
      </c>
      <c r="C28" s="305" t="s">
        <v>417</v>
      </c>
      <c r="D28" s="305" t="s">
        <v>417</v>
      </c>
      <c r="E28" s="304"/>
      <c r="F28" s="305" t="s">
        <v>417</v>
      </c>
      <c r="G28" s="305" t="s">
        <v>417</v>
      </c>
      <c r="H28" s="305" t="s">
        <v>417</v>
      </c>
      <c r="I28" s="305" t="s">
        <v>417</v>
      </c>
      <c r="J28" s="305" t="s">
        <v>417</v>
      </c>
      <c r="K28" s="305" t="s">
        <v>417</v>
      </c>
      <c r="L28" s="305" t="s">
        <v>417</v>
      </c>
      <c r="M28" s="305" t="s">
        <v>417</v>
      </c>
      <c r="N28" s="304"/>
      <c r="O28" s="305" t="s">
        <v>417</v>
      </c>
      <c r="P28" s="305" t="s">
        <v>417</v>
      </c>
      <c r="Q28" s="304"/>
      <c r="R28" s="304"/>
      <c r="S28" s="305" t="s">
        <v>417</v>
      </c>
      <c r="T28" s="304"/>
      <c r="U28" s="305" t="s">
        <v>417</v>
      </c>
    </row>
    <row r="29" spans="2:21" s="3" customFormat="1" x14ac:dyDescent="0.2">
      <c r="C29" s="82"/>
      <c r="D29" s="103"/>
      <c r="E29" s="103"/>
      <c r="F29" s="103"/>
      <c r="G29" s="103"/>
      <c r="H29" s="103"/>
      <c r="I29" s="103"/>
      <c r="J29" s="103"/>
      <c r="K29" s="103"/>
      <c r="L29" s="82"/>
      <c r="M29" s="82"/>
      <c r="N29" s="82"/>
      <c r="O29" s="82"/>
      <c r="P29" s="82"/>
      <c r="Q29" s="82"/>
      <c r="R29" s="82"/>
      <c r="S29" s="82"/>
      <c r="T29" s="82"/>
      <c r="U29" s="82"/>
    </row>
    <row r="30" spans="2:21" s="3" customFormat="1" x14ac:dyDescent="0.2">
      <c r="C30" s="82"/>
      <c r="D30" s="103"/>
      <c r="E30" s="103"/>
      <c r="F30" s="103"/>
      <c r="G30" s="103"/>
      <c r="H30" s="103"/>
      <c r="I30" s="103"/>
      <c r="J30" s="103"/>
      <c r="K30" s="103"/>
      <c r="L30" s="82"/>
      <c r="M30" s="82"/>
      <c r="N30" s="82"/>
      <c r="O30" s="82"/>
      <c r="P30" s="82"/>
      <c r="Q30" s="82"/>
      <c r="R30" s="82"/>
      <c r="S30" s="82"/>
      <c r="T30" s="82"/>
      <c r="U30" s="82"/>
    </row>
    <row r="31" spans="2:21" s="3" customFormat="1" x14ac:dyDescent="0.2">
      <c r="C31" s="82"/>
      <c r="D31" s="103"/>
      <c r="E31" s="103"/>
      <c r="F31" s="103"/>
      <c r="G31" s="103"/>
      <c r="H31" s="103"/>
      <c r="I31" s="103"/>
      <c r="J31" s="103"/>
      <c r="K31" s="103"/>
      <c r="L31" s="82"/>
      <c r="M31" s="82"/>
      <c r="N31" s="82"/>
      <c r="O31" s="82"/>
      <c r="P31" s="82"/>
      <c r="Q31" s="82"/>
      <c r="R31" s="82"/>
      <c r="S31" s="82"/>
      <c r="T31" s="82"/>
      <c r="U31" s="82"/>
    </row>
    <row r="32" spans="2:21" s="3" customFormat="1" x14ac:dyDescent="0.2">
      <c r="B32" s="15" t="s">
        <v>44</v>
      </c>
      <c r="C32" s="79"/>
      <c r="D32" s="103"/>
      <c r="E32" s="103"/>
      <c r="F32" s="103"/>
      <c r="G32" s="103"/>
      <c r="H32" s="103"/>
      <c r="I32" s="103"/>
      <c r="J32" s="103"/>
      <c r="K32" s="103"/>
      <c r="L32" s="82"/>
      <c r="M32" s="82"/>
      <c r="N32" s="82"/>
      <c r="O32" s="82"/>
      <c r="P32" s="82"/>
      <c r="Q32" s="82"/>
      <c r="R32" s="82"/>
      <c r="S32" s="82"/>
      <c r="T32" s="82"/>
      <c r="U32" s="82"/>
    </row>
    <row r="33" spans="2:21" s="3" customFormat="1" x14ac:dyDescent="0.2">
      <c r="C33" s="109" t="s">
        <v>199</v>
      </c>
      <c r="D33" s="110" t="s">
        <v>200</v>
      </c>
      <c r="E33" s="110" t="s">
        <v>202</v>
      </c>
      <c r="F33" s="110" t="s">
        <v>196</v>
      </c>
      <c r="G33" s="110" t="s">
        <v>204</v>
      </c>
      <c r="H33" s="110" t="s">
        <v>206</v>
      </c>
      <c r="I33" s="110" t="s">
        <v>208</v>
      </c>
      <c r="J33" s="110" t="s">
        <v>197</v>
      </c>
      <c r="K33" s="110" t="s">
        <v>210</v>
      </c>
      <c r="L33" s="110" t="s">
        <v>212</v>
      </c>
      <c r="M33" s="110" t="s">
        <v>214</v>
      </c>
      <c r="N33" s="110" t="s">
        <v>216</v>
      </c>
      <c r="O33" s="110" t="s">
        <v>218</v>
      </c>
      <c r="P33" s="110" t="s">
        <v>220</v>
      </c>
      <c r="Q33" s="110" t="s">
        <v>222</v>
      </c>
      <c r="R33" s="110" t="s">
        <v>223</v>
      </c>
      <c r="S33" s="110" t="s">
        <v>225</v>
      </c>
      <c r="T33" s="110" t="s">
        <v>227</v>
      </c>
      <c r="U33" s="111" t="s">
        <v>229</v>
      </c>
    </row>
    <row r="34" spans="2:21" s="3" customFormat="1" x14ac:dyDescent="0.2">
      <c r="C34" s="112" t="s">
        <v>198</v>
      </c>
      <c r="D34" s="113" t="s">
        <v>201</v>
      </c>
      <c r="E34" s="113" t="s">
        <v>203</v>
      </c>
      <c r="F34" s="111"/>
      <c r="G34" s="111" t="s">
        <v>205</v>
      </c>
      <c r="H34" s="111" t="s">
        <v>207</v>
      </c>
      <c r="I34" s="111" t="s">
        <v>209</v>
      </c>
      <c r="J34" s="111"/>
      <c r="K34" s="111" t="s">
        <v>211</v>
      </c>
      <c r="L34" s="111" t="s">
        <v>213</v>
      </c>
      <c r="M34" s="111" t="s">
        <v>215</v>
      </c>
      <c r="N34" s="111" t="s">
        <v>217</v>
      </c>
      <c r="O34" s="111" t="s">
        <v>219</v>
      </c>
      <c r="P34" s="111" t="s">
        <v>221</v>
      </c>
      <c r="Q34" s="111"/>
      <c r="R34" s="111" t="s">
        <v>224</v>
      </c>
      <c r="S34" s="111" t="s">
        <v>226</v>
      </c>
      <c r="T34" s="111" t="s">
        <v>228</v>
      </c>
      <c r="U34" s="111" t="s">
        <v>230</v>
      </c>
    </row>
    <row r="35" spans="2:21" s="3" customFormat="1" x14ac:dyDescent="0.2">
      <c r="C35" s="112">
        <f t="shared" ref="C35:U35" si="4">COUNTA(C36:C51)</f>
        <v>4</v>
      </c>
      <c r="D35" s="112">
        <f t="shared" si="4"/>
        <v>1</v>
      </c>
      <c r="E35" s="112">
        <f t="shared" si="4"/>
        <v>0</v>
      </c>
      <c r="F35" s="112">
        <f t="shared" si="4"/>
        <v>3</v>
      </c>
      <c r="G35" s="112">
        <f t="shared" si="4"/>
        <v>0</v>
      </c>
      <c r="H35" s="112">
        <f t="shared" si="4"/>
        <v>0</v>
      </c>
      <c r="I35" s="112">
        <f t="shared" si="4"/>
        <v>0</v>
      </c>
      <c r="J35" s="112">
        <f t="shared" si="4"/>
        <v>0</v>
      </c>
      <c r="K35" s="112">
        <f t="shared" si="4"/>
        <v>0</v>
      </c>
      <c r="L35" s="112">
        <f t="shared" si="4"/>
        <v>2</v>
      </c>
      <c r="M35" s="112">
        <f t="shared" si="4"/>
        <v>1</v>
      </c>
      <c r="N35" s="112">
        <f t="shared" si="4"/>
        <v>0</v>
      </c>
      <c r="O35" s="112">
        <f t="shared" si="4"/>
        <v>1</v>
      </c>
      <c r="P35" s="112">
        <f t="shared" si="4"/>
        <v>1</v>
      </c>
      <c r="Q35" s="112">
        <f t="shared" si="4"/>
        <v>0</v>
      </c>
      <c r="R35" s="112">
        <f t="shared" si="4"/>
        <v>0</v>
      </c>
      <c r="S35" s="112">
        <f t="shared" si="4"/>
        <v>4</v>
      </c>
      <c r="T35" s="112">
        <f t="shared" si="4"/>
        <v>0</v>
      </c>
      <c r="U35" s="112">
        <f t="shared" si="4"/>
        <v>4</v>
      </c>
    </row>
    <row r="36" spans="2:21" s="3" customFormat="1" x14ac:dyDescent="0.2">
      <c r="C36" s="82"/>
      <c r="D36" s="116"/>
      <c r="E36" s="116"/>
      <c r="F36" s="116"/>
      <c r="G36" s="103"/>
      <c r="H36" s="103"/>
      <c r="I36" s="103"/>
      <c r="J36" s="103"/>
      <c r="K36" s="103"/>
      <c r="L36" s="82"/>
      <c r="M36" s="82"/>
      <c r="N36" s="82"/>
      <c r="O36" s="82"/>
      <c r="P36" s="82"/>
      <c r="Q36" s="82"/>
      <c r="R36" s="82"/>
      <c r="S36" s="82"/>
      <c r="T36" s="82"/>
      <c r="U36" s="82"/>
    </row>
    <row r="37" spans="2:21" s="3" customFormat="1" ht="15" x14ac:dyDescent="0.25">
      <c r="B37" s="3" t="s">
        <v>543</v>
      </c>
      <c r="C37" s="306"/>
      <c r="D37" s="306"/>
      <c r="E37" s="306"/>
      <c r="F37" s="306"/>
      <c r="G37" s="306"/>
      <c r="H37" s="306"/>
      <c r="I37" s="306"/>
      <c r="J37" s="306"/>
      <c r="K37" s="306"/>
      <c r="L37" s="306"/>
      <c r="M37" s="306"/>
      <c r="N37" s="306"/>
      <c r="O37" s="306"/>
      <c r="P37" s="306"/>
      <c r="Q37" s="306"/>
      <c r="R37" s="306"/>
      <c r="S37" s="306"/>
      <c r="T37" s="306"/>
      <c r="U37" s="306"/>
    </row>
    <row r="38" spans="2:21" s="3" customFormat="1" x14ac:dyDescent="0.2">
      <c r="B38" s="3" t="s">
        <v>536</v>
      </c>
      <c r="C38" s="304"/>
      <c r="D38" s="304"/>
      <c r="E38" s="304"/>
      <c r="F38" s="304"/>
      <c r="G38" s="304"/>
      <c r="H38" s="304"/>
      <c r="I38" s="304"/>
      <c r="J38" s="304"/>
      <c r="K38" s="304"/>
      <c r="L38" s="304"/>
      <c r="M38" s="304"/>
      <c r="N38" s="304"/>
      <c r="O38" s="304"/>
      <c r="P38" s="304"/>
      <c r="Q38" s="304"/>
      <c r="R38" s="304"/>
      <c r="S38" s="305"/>
      <c r="T38" s="304"/>
      <c r="U38" s="304"/>
    </row>
    <row r="39" spans="2:21" s="3" customFormat="1" x14ac:dyDescent="0.2">
      <c r="B39" s="455" t="s">
        <v>564</v>
      </c>
      <c r="C39" s="304"/>
      <c r="D39" s="304"/>
      <c r="E39" s="304"/>
      <c r="F39" s="304"/>
      <c r="G39" s="304"/>
      <c r="H39" s="304"/>
      <c r="I39" s="304"/>
      <c r="J39" s="304"/>
      <c r="K39" s="304"/>
      <c r="L39" s="305"/>
      <c r="M39" s="304"/>
      <c r="N39" s="304"/>
      <c r="O39" s="304"/>
      <c r="P39" s="304"/>
      <c r="Q39" s="304"/>
      <c r="R39" s="304"/>
      <c r="S39" s="304"/>
      <c r="T39" s="304"/>
      <c r="U39" s="305"/>
    </row>
    <row r="40" spans="2:21" s="3" customFormat="1" x14ac:dyDescent="0.2">
      <c r="B40" s="3" t="s">
        <v>537</v>
      </c>
      <c r="C40" s="305" t="s">
        <v>417</v>
      </c>
      <c r="D40" s="304"/>
      <c r="E40" s="304"/>
      <c r="F40" s="305" t="s">
        <v>417</v>
      </c>
      <c r="G40" s="304"/>
      <c r="H40" s="304"/>
      <c r="I40" s="304"/>
      <c r="J40" s="304"/>
      <c r="K40" s="304"/>
      <c r="L40" s="304"/>
      <c r="M40" s="304"/>
      <c r="N40" s="304"/>
      <c r="O40" s="304"/>
      <c r="P40" s="304"/>
      <c r="Q40" s="304"/>
      <c r="R40" s="304"/>
      <c r="S40" s="305" t="s">
        <v>417</v>
      </c>
      <c r="T40" s="304"/>
      <c r="U40" s="305" t="s">
        <v>417</v>
      </c>
    </row>
    <row r="41" spans="2:21" s="3" customFormat="1" x14ac:dyDescent="0.2">
      <c r="B41" s="3" t="s">
        <v>532</v>
      </c>
      <c r="C41" s="304"/>
      <c r="D41" s="304"/>
      <c r="E41" s="304"/>
      <c r="F41" s="304"/>
      <c r="G41" s="304"/>
      <c r="H41" s="304"/>
      <c r="I41" s="304"/>
      <c r="J41" s="304"/>
      <c r="K41" s="304"/>
      <c r="L41" s="304"/>
      <c r="M41" s="304"/>
      <c r="N41" s="304"/>
      <c r="O41" s="304"/>
      <c r="P41" s="304"/>
      <c r="Q41" s="304"/>
      <c r="R41" s="304"/>
      <c r="S41" s="305" t="s">
        <v>417</v>
      </c>
      <c r="T41" s="304"/>
      <c r="U41" s="304"/>
    </row>
    <row r="42" spans="2:21" s="3" customFormat="1" x14ac:dyDescent="0.2">
      <c r="B42" s="455" t="s">
        <v>530</v>
      </c>
      <c r="C42" s="304"/>
      <c r="D42" s="304"/>
      <c r="E42" s="304"/>
      <c r="F42" s="304"/>
      <c r="G42" s="304"/>
      <c r="H42" s="304"/>
      <c r="I42" s="304"/>
      <c r="J42" s="304"/>
      <c r="K42" s="304"/>
      <c r="L42" s="304"/>
      <c r="M42" s="304"/>
      <c r="N42" s="304"/>
      <c r="O42" s="304"/>
      <c r="P42" s="304"/>
      <c r="Q42" s="304"/>
      <c r="R42" s="304"/>
      <c r="S42" s="304"/>
      <c r="T42" s="304"/>
      <c r="U42" s="304"/>
    </row>
    <row r="43" spans="2:21" s="3" customFormat="1" x14ac:dyDescent="0.2">
      <c r="B43" s="3" t="s">
        <v>531</v>
      </c>
      <c r="C43" s="305"/>
      <c r="D43" s="305"/>
      <c r="E43" s="304"/>
      <c r="F43" s="305"/>
      <c r="G43" s="304"/>
      <c r="H43" s="304"/>
      <c r="I43" s="304"/>
      <c r="J43" s="304"/>
      <c r="K43" s="304"/>
      <c r="L43" s="304"/>
      <c r="M43" s="304"/>
      <c r="N43" s="304"/>
      <c r="O43" s="304"/>
      <c r="P43" s="304"/>
      <c r="Q43" s="304"/>
      <c r="R43" s="304"/>
      <c r="S43" s="305"/>
      <c r="T43" s="304"/>
      <c r="U43" s="305"/>
    </row>
    <row r="44" spans="2:21" s="3" customFormat="1" x14ac:dyDescent="0.2">
      <c r="B44" s="3" t="s">
        <v>533</v>
      </c>
      <c r="C44" s="305"/>
      <c r="D44" s="305"/>
      <c r="E44" s="304"/>
      <c r="F44" s="305"/>
      <c r="G44" s="304"/>
      <c r="H44" s="304"/>
      <c r="I44" s="304"/>
      <c r="J44" s="304"/>
      <c r="K44" s="304"/>
      <c r="L44" s="305" t="s">
        <v>417</v>
      </c>
      <c r="M44" s="304"/>
      <c r="N44" s="304"/>
      <c r="O44" s="304"/>
      <c r="P44" s="304"/>
      <c r="Q44" s="304"/>
      <c r="R44" s="304"/>
      <c r="S44" s="305" t="s">
        <v>417</v>
      </c>
      <c r="T44" s="304"/>
      <c r="U44" s="305" t="s">
        <v>417</v>
      </c>
    </row>
    <row r="45" spans="2:21" s="3" customFormat="1" x14ac:dyDescent="0.2">
      <c r="B45" s="3" t="s">
        <v>557</v>
      </c>
      <c r="C45" s="305"/>
      <c r="D45" s="305"/>
      <c r="E45" s="304"/>
      <c r="F45" s="305"/>
      <c r="G45" s="304"/>
      <c r="H45" s="304"/>
      <c r="I45" s="304"/>
      <c r="J45" s="304"/>
      <c r="K45" s="304"/>
      <c r="L45" s="305"/>
      <c r="M45" s="305"/>
      <c r="N45" s="304"/>
      <c r="O45" s="305"/>
      <c r="P45" s="305"/>
      <c r="Q45" s="304"/>
      <c r="R45" s="305"/>
      <c r="S45" s="304"/>
      <c r="T45" s="304"/>
      <c r="U45" s="305"/>
    </row>
    <row r="46" spans="2:21" s="3" customFormat="1" x14ac:dyDescent="0.2">
      <c r="B46" s="469" t="s">
        <v>534</v>
      </c>
      <c r="C46" s="305"/>
      <c r="D46" s="305"/>
      <c r="E46" s="304"/>
      <c r="F46" s="305"/>
      <c r="G46" s="304"/>
      <c r="H46" s="304"/>
      <c r="I46" s="304"/>
      <c r="J46" s="304"/>
      <c r="K46" s="304"/>
      <c r="L46" s="305"/>
      <c r="M46" s="305"/>
      <c r="N46" s="304"/>
      <c r="O46" s="305"/>
      <c r="P46" s="305"/>
      <c r="Q46" s="304"/>
      <c r="R46" s="305"/>
      <c r="S46" s="304"/>
      <c r="T46" s="304"/>
      <c r="U46" s="305"/>
    </row>
    <row r="47" spans="2:21" s="3" customFormat="1" x14ac:dyDescent="0.2">
      <c r="B47" s="3" t="s">
        <v>556</v>
      </c>
      <c r="C47" s="305"/>
      <c r="D47" s="305"/>
      <c r="E47" s="304"/>
      <c r="F47" s="305"/>
      <c r="G47" s="304"/>
      <c r="H47" s="304"/>
      <c r="I47" s="304"/>
      <c r="J47" s="304"/>
      <c r="K47" s="304"/>
      <c r="L47" s="305"/>
      <c r="M47" s="305"/>
      <c r="N47" s="304"/>
      <c r="O47" s="305"/>
      <c r="P47" s="305"/>
      <c r="Q47" s="304"/>
      <c r="R47" s="305"/>
      <c r="S47" s="304"/>
      <c r="T47" s="304"/>
      <c r="U47" s="305"/>
    </row>
    <row r="48" spans="2:21" s="3" customFormat="1" x14ac:dyDescent="0.2">
      <c r="B48" s="3" t="s">
        <v>535</v>
      </c>
      <c r="C48" s="305"/>
      <c r="D48" s="305"/>
      <c r="E48" s="304"/>
      <c r="F48" s="305"/>
      <c r="G48" s="304"/>
      <c r="H48" s="304"/>
      <c r="I48" s="304"/>
      <c r="J48" s="304"/>
      <c r="K48" s="304"/>
      <c r="L48" s="305"/>
      <c r="M48" s="305"/>
      <c r="N48" s="304"/>
      <c r="O48" s="305"/>
      <c r="P48" s="305"/>
      <c r="Q48" s="304"/>
      <c r="R48" s="305"/>
      <c r="S48" s="304"/>
      <c r="T48" s="304"/>
      <c r="U48" s="305"/>
    </row>
    <row r="49" spans="2:21" s="3" customFormat="1" x14ac:dyDescent="0.2">
      <c r="B49" s="3" t="s">
        <v>40</v>
      </c>
      <c r="C49" s="305" t="s">
        <v>417</v>
      </c>
      <c r="D49" s="305" t="s">
        <v>417</v>
      </c>
      <c r="E49" s="304"/>
      <c r="F49" s="305" t="s">
        <v>417</v>
      </c>
      <c r="G49" s="304"/>
      <c r="H49" s="304"/>
      <c r="I49" s="304"/>
      <c r="J49" s="304"/>
      <c r="K49" s="304"/>
      <c r="L49" s="305" t="s">
        <v>417</v>
      </c>
      <c r="M49" s="305" t="s">
        <v>417</v>
      </c>
      <c r="N49" s="304"/>
      <c r="O49" s="305" t="s">
        <v>417</v>
      </c>
      <c r="P49" s="305" t="s">
        <v>417</v>
      </c>
      <c r="Q49" s="304"/>
      <c r="R49" s="305"/>
      <c r="S49" s="305" t="s">
        <v>417</v>
      </c>
      <c r="T49" s="304"/>
      <c r="U49" s="305" t="s">
        <v>417</v>
      </c>
    </row>
    <row r="50" spans="2:21" s="3" customFormat="1" x14ac:dyDescent="0.2">
      <c r="B50" s="3" t="s">
        <v>41</v>
      </c>
      <c r="C50" s="305" t="s">
        <v>417</v>
      </c>
      <c r="D50" s="305"/>
      <c r="E50" s="304"/>
      <c r="F50" s="305"/>
      <c r="G50" s="304"/>
      <c r="H50" s="304"/>
      <c r="I50" s="304"/>
      <c r="J50" s="304"/>
      <c r="K50" s="304"/>
      <c r="L50" s="305"/>
      <c r="M50" s="305"/>
      <c r="N50" s="304"/>
      <c r="O50" s="304"/>
      <c r="P50" s="305"/>
      <c r="Q50" s="304"/>
      <c r="R50" s="304"/>
      <c r="S50" s="305"/>
      <c r="T50" s="304"/>
      <c r="U50" s="305"/>
    </row>
    <row r="51" spans="2:21" s="3" customFormat="1" x14ac:dyDescent="0.2">
      <c r="B51" s="3" t="s">
        <v>42</v>
      </c>
      <c r="C51" s="305" t="s">
        <v>417</v>
      </c>
      <c r="D51" s="304"/>
      <c r="E51" s="304"/>
      <c r="F51" s="305" t="s">
        <v>417</v>
      </c>
      <c r="G51" s="304"/>
      <c r="H51" s="304"/>
      <c r="I51" s="304"/>
      <c r="J51" s="304"/>
      <c r="K51" s="304"/>
      <c r="L51" s="304"/>
      <c r="M51" s="304"/>
      <c r="N51" s="304"/>
      <c r="O51" s="304"/>
      <c r="P51" s="304"/>
      <c r="Q51" s="304"/>
      <c r="R51" s="304"/>
      <c r="S51" s="304"/>
      <c r="T51" s="304"/>
      <c r="U51" s="305" t="s">
        <v>417</v>
      </c>
    </row>
    <row r="52" spans="2:21" s="3" customFormat="1" x14ac:dyDescent="0.2">
      <c r="C52" s="82"/>
      <c r="D52" s="103"/>
      <c r="E52" s="103"/>
      <c r="F52" s="103"/>
      <c r="G52" s="103"/>
      <c r="H52" s="103"/>
      <c r="I52" s="103"/>
      <c r="J52" s="103"/>
      <c r="K52" s="103"/>
      <c r="L52" s="82"/>
      <c r="M52" s="82"/>
      <c r="N52" s="82"/>
      <c r="O52" s="82"/>
      <c r="P52" s="82"/>
      <c r="Q52" s="82"/>
      <c r="R52" s="82"/>
      <c r="S52" s="82"/>
      <c r="T52" s="82"/>
      <c r="U52" s="82"/>
    </row>
    <row r="53" spans="2:21" s="3" customFormat="1" x14ac:dyDescent="0.2">
      <c r="C53" s="82"/>
      <c r="D53" s="103"/>
      <c r="E53" s="103"/>
      <c r="F53" s="103"/>
      <c r="G53" s="103"/>
      <c r="H53" s="103"/>
      <c r="I53" s="103"/>
      <c r="J53" s="103"/>
      <c r="K53" s="103"/>
      <c r="L53" s="82"/>
      <c r="M53" s="82"/>
      <c r="N53" s="82"/>
      <c r="O53" s="82"/>
      <c r="P53" s="82"/>
      <c r="Q53" s="82"/>
      <c r="R53" s="82"/>
      <c r="S53" s="82"/>
      <c r="T53" s="82"/>
      <c r="U53" s="82"/>
    </row>
    <row r="54" spans="2:21" s="3" customFormat="1" x14ac:dyDescent="0.2">
      <c r="B54" s="15" t="s">
        <v>45</v>
      </c>
      <c r="C54" s="79"/>
      <c r="D54" s="103"/>
      <c r="E54" s="103"/>
      <c r="F54" s="103"/>
      <c r="G54" s="103"/>
      <c r="H54" s="103"/>
      <c r="I54" s="103"/>
      <c r="J54" s="103"/>
      <c r="K54" s="103"/>
      <c r="L54" s="82"/>
      <c r="M54" s="82"/>
      <c r="N54" s="82"/>
      <c r="O54" s="82"/>
      <c r="P54" s="82"/>
      <c r="Q54" s="82"/>
      <c r="R54" s="82"/>
      <c r="S54" s="82"/>
      <c r="T54" s="82"/>
      <c r="U54" s="82"/>
    </row>
    <row r="55" spans="2:21" s="3" customFormat="1" x14ac:dyDescent="0.2">
      <c r="C55" s="109" t="s">
        <v>199</v>
      </c>
      <c r="D55" s="110" t="s">
        <v>200</v>
      </c>
      <c r="E55" s="110" t="s">
        <v>202</v>
      </c>
      <c r="F55" s="110" t="s">
        <v>196</v>
      </c>
      <c r="G55" s="110" t="s">
        <v>204</v>
      </c>
      <c r="H55" s="110" t="s">
        <v>206</v>
      </c>
      <c r="I55" s="110" t="s">
        <v>208</v>
      </c>
      <c r="J55" s="110" t="s">
        <v>197</v>
      </c>
      <c r="K55" s="110" t="s">
        <v>210</v>
      </c>
      <c r="L55" s="110" t="s">
        <v>212</v>
      </c>
      <c r="M55" s="110" t="s">
        <v>214</v>
      </c>
      <c r="N55" s="110" t="s">
        <v>216</v>
      </c>
      <c r="O55" s="110" t="s">
        <v>218</v>
      </c>
      <c r="P55" s="110" t="s">
        <v>220</v>
      </c>
      <c r="Q55" s="110" t="s">
        <v>222</v>
      </c>
      <c r="R55" s="110" t="s">
        <v>223</v>
      </c>
      <c r="S55" s="110" t="s">
        <v>225</v>
      </c>
      <c r="T55" s="110" t="s">
        <v>227</v>
      </c>
      <c r="U55" s="111" t="s">
        <v>229</v>
      </c>
    </row>
    <row r="56" spans="2:21" s="3" customFormat="1" x14ac:dyDescent="0.2">
      <c r="C56" s="112" t="s">
        <v>198</v>
      </c>
      <c r="D56" s="113" t="s">
        <v>201</v>
      </c>
      <c r="E56" s="113" t="s">
        <v>203</v>
      </c>
      <c r="F56" s="111"/>
      <c r="G56" s="111" t="s">
        <v>205</v>
      </c>
      <c r="H56" s="111" t="s">
        <v>207</v>
      </c>
      <c r="I56" s="111" t="s">
        <v>209</v>
      </c>
      <c r="J56" s="111"/>
      <c r="K56" s="111" t="s">
        <v>211</v>
      </c>
      <c r="L56" s="111" t="s">
        <v>213</v>
      </c>
      <c r="M56" s="111" t="s">
        <v>215</v>
      </c>
      <c r="N56" s="111" t="s">
        <v>217</v>
      </c>
      <c r="O56" s="111" t="s">
        <v>219</v>
      </c>
      <c r="P56" s="111" t="s">
        <v>221</v>
      </c>
      <c r="Q56" s="111"/>
      <c r="R56" s="111" t="s">
        <v>224</v>
      </c>
      <c r="S56" s="111" t="s">
        <v>226</v>
      </c>
      <c r="T56" s="111" t="s">
        <v>228</v>
      </c>
      <c r="U56" s="111" t="s">
        <v>230</v>
      </c>
    </row>
    <row r="57" spans="2:21" s="3" customFormat="1" x14ac:dyDescent="0.2">
      <c r="C57" s="112">
        <f>COUNTA(C59:C67)</f>
        <v>4</v>
      </c>
      <c r="D57" s="112">
        <f t="shared" ref="D57:U57" si="5">COUNTA(D59:D67)</f>
        <v>1</v>
      </c>
      <c r="E57" s="112">
        <f t="shared" si="5"/>
        <v>0</v>
      </c>
      <c r="F57" s="112">
        <f t="shared" si="5"/>
        <v>3</v>
      </c>
      <c r="G57" s="112">
        <f t="shared" si="5"/>
        <v>0</v>
      </c>
      <c r="H57" s="112">
        <f t="shared" si="5"/>
        <v>0</v>
      </c>
      <c r="I57" s="112">
        <f t="shared" si="5"/>
        <v>1</v>
      </c>
      <c r="J57" s="112">
        <f t="shared" si="5"/>
        <v>0</v>
      </c>
      <c r="K57" s="112">
        <f t="shared" si="5"/>
        <v>1</v>
      </c>
      <c r="L57" s="112">
        <f t="shared" si="5"/>
        <v>0</v>
      </c>
      <c r="M57" s="112">
        <f t="shared" si="5"/>
        <v>0</v>
      </c>
      <c r="N57" s="112">
        <f t="shared" si="5"/>
        <v>1</v>
      </c>
      <c r="O57" s="112">
        <f t="shared" si="5"/>
        <v>3</v>
      </c>
      <c r="P57" s="112">
        <f t="shared" si="5"/>
        <v>1</v>
      </c>
      <c r="Q57" s="112">
        <f t="shared" si="5"/>
        <v>0</v>
      </c>
      <c r="R57" s="112">
        <f t="shared" si="5"/>
        <v>3</v>
      </c>
      <c r="S57" s="112">
        <f t="shared" si="5"/>
        <v>4</v>
      </c>
      <c r="T57" s="112">
        <f t="shared" si="5"/>
        <v>0</v>
      </c>
      <c r="U57" s="112">
        <f t="shared" si="5"/>
        <v>4</v>
      </c>
    </row>
    <row r="58" spans="2:21" s="3" customFormat="1" x14ac:dyDescent="0.2">
      <c r="C58" s="82"/>
      <c r="D58" s="103"/>
      <c r="E58" s="103"/>
      <c r="F58" s="103"/>
      <c r="G58" s="103"/>
      <c r="H58" s="103"/>
      <c r="I58" s="103"/>
      <c r="J58" s="103"/>
      <c r="K58" s="103"/>
      <c r="L58" s="82"/>
      <c r="M58" s="82"/>
      <c r="N58" s="82"/>
      <c r="O58" s="82"/>
      <c r="P58" s="82"/>
      <c r="Q58" s="82"/>
      <c r="R58" s="82"/>
      <c r="S58" s="82"/>
      <c r="T58" s="82"/>
      <c r="U58" s="82"/>
    </row>
    <row r="59" spans="2:21" s="3" customFormat="1" ht="15" x14ac:dyDescent="0.25">
      <c r="B59" s="425" t="s">
        <v>538</v>
      </c>
      <c r="C59" s="305"/>
      <c r="D59" s="304"/>
      <c r="E59" s="304"/>
      <c r="F59" s="305"/>
      <c r="G59" s="304"/>
      <c r="H59" s="304"/>
      <c r="I59" s="304"/>
      <c r="J59" s="304"/>
      <c r="K59" s="304"/>
      <c r="L59" s="304"/>
      <c r="M59" s="304"/>
      <c r="N59" s="304"/>
      <c r="O59" s="304"/>
      <c r="P59" s="304"/>
      <c r="Q59" s="304"/>
      <c r="R59" s="304"/>
      <c r="S59" s="304"/>
      <c r="T59" s="304"/>
      <c r="U59" s="304"/>
    </row>
    <row r="60" spans="2:21" s="3" customFormat="1" x14ac:dyDescent="0.2">
      <c r="B60" s="37" t="s">
        <v>46</v>
      </c>
      <c r="C60" s="305" t="s">
        <v>417</v>
      </c>
      <c r="D60" s="304"/>
      <c r="E60" s="304"/>
      <c r="F60" s="305" t="s">
        <v>417</v>
      </c>
      <c r="G60" s="304"/>
      <c r="H60" s="304"/>
      <c r="I60" s="304"/>
      <c r="J60" s="304"/>
      <c r="K60" s="304"/>
      <c r="L60" s="304"/>
      <c r="M60" s="304"/>
      <c r="N60" s="305"/>
      <c r="O60" s="304"/>
      <c r="P60" s="304"/>
      <c r="Q60" s="304"/>
      <c r="R60" s="304"/>
      <c r="S60" s="305"/>
      <c r="T60" s="304"/>
      <c r="U60" s="304"/>
    </row>
    <row r="61" spans="2:21" s="3" customFormat="1" x14ac:dyDescent="0.2">
      <c r="B61" s="37" t="s">
        <v>47</v>
      </c>
      <c r="C61" s="305" t="s">
        <v>417</v>
      </c>
      <c r="D61" s="304"/>
      <c r="E61" s="304"/>
      <c r="F61" s="305"/>
      <c r="G61" s="304"/>
      <c r="H61" s="304"/>
      <c r="I61" s="304"/>
      <c r="J61" s="304"/>
      <c r="K61" s="304"/>
      <c r="L61" s="304"/>
      <c r="M61" s="304"/>
      <c r="N61" s="305"/>
      <c r="O61" s="305" t="s">
        <v>417</v>
      </c>
      <c r="P61" s="304"/>
      <c r="Q61" s="304"/>
      <c r="R61" s="305" t="s">
        <v>417</v>
      </c>
      <c r="S61" s="305" t="s">
        <v>417</v>
      </c>
      <c r="T61" s="304"/>
      <c r="U61" s="305" t="s">
        <v>417</v>
      </c>
    </row>
    <row r="62" spans="2:21" s="3" customFormat="1" x14ac:dyDescent="0.2">
      <c r="B62" s="37" t="s">
        <v>48</v>
      </c>
      <c r="C62" s="305" t="s">
        <v>417</v>
      </c>
      <c r="D62" s="304"/>
      <c r="E62" s="304"/>
      <c r="F62" s="305" t="s">
        <v>417</v>
      </c>
      <c r="G62" s="304"/>
      <c r="H62" s="304"/>
      <c r="I62" s="305" t="s">
        <v>417</v>
      </c>
      <c r="J62" s="304"/>
      <c r="K62" s="305" t="s">
        <v>417</v>
      </c>
      <c r="L62" s="304"/>
      <c r="M62" s="304"/>
      <c r="N62" s="304"/>
      <c r="O62" s="305" t="s">
        <v>417</v>
      </c>
      <c r="P62" s="305" t="s">
        <v>417</v>
      </c>
      <c r="Q62" s="304"/>
      <c r="R62" s="305" t="s">
        <v>417</v>
      </c>
      <c r="S62" s="305" t="s">
        <v>417</v>
      </c>
      <c r="T62" s="304"/>
      <c r="U62" s="305" t="s">
        <v>417</v>
      </c>
    </row>
    <row r="63" spans="2:21" s="3" customFormat="1" x14ac:dyDescent="0.2">
      <c r="B63" s="37" t="s">
        <v>49</v>
      </c>
      <c r="C63" s="304"/>
      <c r="D63" s="304"/>
      <c r="E63" s="304"/>
      <c r="F63" s="304"/>
      <c r="G63" s="304"/>
      <c r="H63" s="304"/>
      <c r="I63" s="304"/>
      <c r="J63" s="304"/>
      <c r="K63" s="304"/>
      <c r="L63" s="304"/>
      <c r="M63" s="304"/>
      <c r="N63" s="304"/>
      <c r="O63" s="304"/>
      <c r="P63" s="304"/>
      <c r="Q63" s="304"/>
      <c r="R63" s="304"/>
      <c r="S63" s="305"/>
      <c r="T63" s="304"/>
      <c r="U63" s="305"/>
    </row>
    <row r="64" spans="2:21" s="3" customFormat="1" x14ac:dyDescent="0.2">
      <c r="B64" s="468" t="s">
        <v>50</v>
      </c>
      <c r="C64" s="305"/>
      <c r="D64" s="305" t="s">
        <v>417</v>
      </c>
      <c r="E64" s="305"/>
      <c r="F64" s="305"/>
      <c r="G64" s="304"/>
      <c r="H64" s="304"/>
      <c r="I64" s="305"/>
      <c r="J64" s="304"/>
      <c r="K64" s="305"/>
      <c r="L64" s="305"/>
      <c r="M64" s="304"/>
      <c r="N64" s="305"/>
      <c r="O64" s="305"/>
      <c r="P64" s="304"/>
      <c r="Q64" s="304"/>
      <c r="R64" s="305"/>
      <c r="S64" s="305" t="s">
        <v>417</v>
      </c>
      <c r="T64" s="304"/>
      <c r="U64" s="305" t="s">
        <v>417</v>
      </c>
    </row>
    <row r="65" spans="2:21" s="3" customFormat="1" x14ac:dyDescent="0.2">
      <c r="B65" s="468" t="s">
        <v>540</v>
      </c>
      <c r="C65" s="305" t="s">
        <v>417</v>
      </c>
      <c r="D65" s="304"/>
      <c r="E65" s="305"/>
      <c r="F65" s="305" t="s">
        <v>417</v>
      </c>
      <c r="G65" s="304"/>
      <c r="H65" s="304"/>
      <c r="I65" s="489"/>
      <c r="J65" s="304"/>
      <c r="K65" s="489"/>
      <c r="L65" s="305"/>
      <c r="M65" s="304"/>
      <c r="N65" s="305" t="s">
        <v>417</v>
      </c>
      <c r="O65" s="305" t="s">
        <v>417</v>
      </c>
      <c r="P65" s="304"/>
      <c r="Q65" s="304"/>
      <c r="R65" s="305" t="s">
        <v>417</v>
      </c>
      <c r="S65" s="305" t="s">
        <v>417</v>
      </c>
      <c r="T65" s="304"/>
      <c r="U65" s="305" t="s">
        <v>417</v>
      </c>
    </row>
    <row r="66" spans="2:21" s="3" customFormat="1" x14ac:dyDescent="0.2">
      <c r="B66" s="37"/>
      <c r="C66" s="82"/>
      <c r="D66" s="103"/>
      <c r="E66" s="103"/>
      <c r="F66" s="103"/>
      <c r="G66" s="103"/>
      <c r="H66" s="103"/>
      <c r="I66" s="103"/>
      <c r="J66" s="103"/>
      <c r="K66" s="103"/>
      <c r="L66" s="82"/>
      <c r="M66" s="82"/>
      <c r="N66" s="82"/>
      <c r="O66" s="82"/>
      <c r="P66" s="82"/>
      <c r="Q66" s="82"/>
      <c r="R66" s="82"/>
      <c r="S66" s="82"/>
      <c r="T66" s="82"/>
      <c r="U66" s="82"/>
    </row>
    <row r="67" spans="2:21" s="3" customFormat="1" x14ac:dyDescent="0.2">
      <c r="C67" s="82"/>
      <c r="D67" s="103"/>
      <c r="E67" s="103"/>
      <c r="F67" s="103"/>
      <c r="G67" s="103"/>
      <c r="H67" s="103"/>
      <c r="I67" s="103"/>
      <c r="J67" s="103"/>
      <c r="K67" s="103"/>
      <c r="L67" s="82"/>
      <c r="M67" s="82"/>
      <c r="N67" s="82"/>
      <c r="O67" s="82"/>
      <c r="P67" s="82"/>
      <c r="Q67" s="82"/>
      <c r="R67" s="82"/>
      <c r="S67" s="82"/>
      <c r="T67" s="82"/>
      <c r="U67" s="82"/>
    </row>
    <row r="68" spans="2:21" s="3" customFormat="1" x14ac:dyDescent="0.2">
      <c r="B68" s="15" t="s">
        <v>115</v>
      </c>
      <c r="C68" s="79"/>
      <c r="D68" s="103"/>
      <c r="E68" s="103"/>
      <c r="F68" s="103"/>
      <c r="G68" s="103"/>
      <c r="H68" s="103"/>
      <c r="I68" s="103"/>
      <c r="J68" s="103"/>
      <c r="K68" s="103"/>
      <c r="L68" s="82"/>
      <c r="M68" s="82"/>
      <c r="N68" s="82"/>
      <c r="O68" s="82"/>
      <c r="P68" s="82"/>
      <c r="Q68" s="82"/>
      <c r="R68" s="82"/>
      <c r="S68" s="82"/>
      <c r="T68" s="82"/>
      <c r="U68" s="82"/>
    </row>
    <row r="69" spans="2:21" s="3" customFormat="1" x14ac:dyDescent="0.2">
      <c r="C69" s="82"/>
      <c r="D69" s="103"/>
      <c r="E69" s="103"/>
      <c r="F69" s="103"/>
      <c r="G69" s="103"/>
      <c r="H69" s="103"/>
      <c r="I69" s="103"/>
      <c r="J69" s="103"/>
      <c r="K69" s="103"/>
      <c r="L69" s="82"/>
      <c r="M69" s="82"/>
      <c r="N69" s="82"/>
      <c r="O69" s="82"/>
      <c r="P69" s="82"/>
      <c r="Q69" s="82"/>
      <c r="R69" s="82"/>
      <c r="S69" s="82"/>
      <c r="T69" s="82"/>
      <c r="U69" s="82"/>
    </row>
    <row r="70" spans="2:21" s="3" customFormat="1" x14ac:dyDescent="0.2">
      <c r="C70" s="109" t="s">
        <v>199</v>
      </c>
      <c r="D70" s="110" t="s">
        <v>200</v>
      </c>
      <c r="E70" s="110" t="s">
        <v>202</v>
      </c>
      <c r="F70" s="110" t="s">
        <v>196</v>
      </c>
      <c r="G70" s="110" t="s">
        <v>204</v>
      </c>
      <c r="H70" s="110" t="s">
        <v>206</v>
      </c>
      <c r="I70" s="110" t="s">
        <v>208</v>
      </c>
      <c r="J70" s="110" t="s">
        <v>197</v>
      </c>
      <c r="K70" s="110" t="s">
        <v>210</v>
      </c>
      <c r="L70" s="110" t="s">
        <v>212</v>
      </c>
      <c r="M70" s="110" t="s">
        <v>214</v>
      </c>
      <c r="N70" s="110" t="s">
        <v>216</v>
      </c>
      <c r="O70" s="110" t="s">
        <v>218</v>
      </c>
      <c r="P70" s="110" t="s">
        <v>220</v>
      </c>
      <c r="Q70" s="110" t="s">
        <v>222</v>
      </c>
      <c r="R70" s="110" t="s">
        <v>223</v>
      </c>
      <c r="S70" s="110" t="s">
        <v>225</v>
      </c>
      <c r="T70" s="110" t="s">
        <v>227</v>
      </c>
      <c r="U70" s="111" t="s">
        <v>229</v>
      </c>
    </row>
    <row r="71" spans="2:21" s="3" customFormat="1" x14ac:dyDescent="0.2">
      <c r="C71" s="112" t="s">
        <v>198</v>
      </c>
      <c r="D71" s="113" t="s">
        <v>201</v>
      </c>
      <c r="E71" s="113" t="s">
        <v>203</v>
      </c>
      <c r="F71" s="111"/>
      <c r="G71" s="111" t="s">
        <v>205</v>
      </c>
      <c r="H71" s="111" t="s">
        <v>207</v>
      </c>
      <c r="I71" s="111" t="s">
        <v>209</v>
      </c>
      <c r="J71" s="111"/>
      <c r="K71" s="111" t="s">
        <v>211</v>
      </c>
      <c r="L71" s="111" t="s">
        <v>213</v>
      </c>
      <c r="M71" s="111" t="s">
        <v>215</v>
      </c>
      <c r="N71" s="111" t="s">
        <v>217</v>
      </c>
      <c r="O71" s="111" t="s">
        <v>219</v>
      </c>
      <c r="P71" s="111" t="s">
        <v>221</v>
      </c>
      <c r="Q71" s="111"/>
      <c r="R71" s="111" t="s">
        <v>224</v>
      </c>
      <c r="S71" s="111" t="s">
        <v>226</v>
      </c>
      <c r="T71" s="111" t="s">
        <v>228</v>
      </c>
      <c r="U71" s="111" t="s">
        <v>230</v>
      </c>
    </row>
    <row r="72" spans="2:21" s="3" customFormat="1" x14ac:dyDescent="0.2">
      <c r="C72" s="112">
        <f>COUNTA(C74)</f>
        <v>1</v>
      </c>
      <c r="D72" s="112">
        <f t="shared" ref="D72:U72" si="6">COUNTA(D74)</f>
        <v>0</v>
      </c>
      <c r="E72" s="112">
        <f t="shared" si="6"/>
        <v>0</v>
      </c>
      <c r="F72" s="112">
        <f t="shared" si="6"/>
        <v>1</v>
      </c>
      <c r="G72" s="112">
        <f t="shared" si="6"/>
        <v>0</v>
      </c>
      <c r="H72" s="112">
        <f t="shared" si="6"/>
        <v>0</v>
      </c>
      <c r="I72" s="112">
        <f t="shared" si="6"/>
        <v>1</v>
      </c>
      <c r="J72" s="112">
        <f t="shared" si="6"/>
        <v>0</v>
      </c>
      <c r="K72" s="112">
        <f t="shared" si="6"/>
        <v>0</v>
      </c>
      <c r="L72" s="112">
        <f t="shared" si="6"/>
        <v>1</v>
      </c>
      <c r="M72" s="112">
        <f t="shared" si="6"/>
        <v>0</v>
      </c>
      <c r="N72" s="112">
        <f t="shared" si="6"/>
        <v>0</v>
      </c>
      <c r="O72" s="112">
        <f t="shared" si="6"/>
        <v>0</v>
      </c>
      <c r="P72" s="112">
        <f t="shared" si="6"/>
        <v>1</v>
      </c>
      <c r="Q72" s="112">
        <f t="shared" si="6"/>
        <v>0</v>
      </c>
      <c r="R72" s="112">
        <f t="shared" si="6"/>
        <v>0</v>
      </c>
      <c r="S72" s="112">
        <f t="shared" si="6"/>
        <v>1</v>
      </c>
      <c r="T72" s="112">
        <f t="shared" si="6"/>
        <v>0</v>
      </c>
      <c r="U72" s="112">
        <f t="shared" si="6"/>
        <v>1</v>
      </c>
    </row>
    <row r="73" spans="2:21" s="3" customFormat="1" x14ac:dyDescent="0.2">
      <c r="C73" s="82"/>
      <c r="D73" s="103"/>
      <c r="E73" s="103"/>
      <c r="F73" s="103"/>
      <c r="G73" s="103"/>
      <c r="H73" s="103"/>
      <c r="I73" s="103"/>
      <c r="J73" s="103"/>
      <c r="K73" s="103"/>
      <c r="L73" s="82"/>
      <c r="M73" s="82"/>
      <c r="N73" s="82"/>
      <c r="O73" s="82"/>
      <c r="P73" s="82"/>
      <c r="Q73" s="82"/>
      <c r="R73" s="82"/>
      <c r="S73" s="82"/>
      <c r="T73" s="82"/>
      <c r="U73" s="82"/>
    </row>
    <row r="74" spans="2:21" s="3" customFormat="1" x14ac:dyDescent="0.2">
      <c r="B74" s="3" t="s">
        <v>52</v>
      </c>
      <c r="C74" s="305" t="s">
        <v>417</v>
      </c>
      <c r="D74" s="304"/>
      <c r="E74" s="304"/>
      <c r="F74" s="305" t="s">
        <v>417</v>
      </c>
      <c r="G74" s="304"/>
      <c r="H74" s="304"/>
      <c r="I74" s="305" t="s">
        <v>417</v>
      </c>
      <c r="J74" s="304"/>
      <c r="K74" s="305"/>
      <c r="L74" s="305" t="s">
        <v>417</v>
      </c>
      <c r="M74" s="304"/>
      <c r="N74" s="304"/>
      <c r="O74" s="304"/>
      <c r="P74" s="305" t="s">
        <v>417</v>
      </c>
      <c r="Q74" s="304"/>
      <c r="R74" s="304"/>
      <c r="S74" s="305" t="s">
        <v>417</v>
      </c>
      <c r="T74" s="304"/>
      <c r="U74" s="305" t="s">
        <v>417</v>
      </c>
    </row>
    <row r="75" spans="2:21" s="3" customFormat="1" x14ac:dyDescent="0.2">
      <c r="C75" s="82"/>
      <c r="D75" s="103"/>
      <c r="E75" s="103"/>
      <c r="F75" s="103"/>
      <c r="G75" s="103"/>
      <c r="H75" s="103"/>
      <c r="I75" s="103"/>
      <c r="J75" s="103"/>
      <c r="K75" s="103"/>
      <c r="L75" s="82"/>
      <c r="M75" s="82"/>
      <c r="N75" s="82"/>
      <c r="O75" s="82"/>
      <c r="P75" s="82"/>
      <c r="Q75" s="82"/>
      <c r="R75" s="82"/>
      <c r="S75" s="82"/>
      <c r="T75" s="82"/>
      <c r="U75" s="82"/>
    </row>
    <row r="76" spans="2:21" s="3" customFormat="1" x14ac:dyDescent="0.2">
      <c r="C76" s="82"/>
      <c r="D76" s="103"/>
      <c r="E76" s="103"/>
      <c r="F76" s="103"/>
      <c r="G76" s="103"/>
      <c r="H76" s="103"/>
      <c r="I76" s="103"/>
      <c r="J76" s="103"/>
      <c r="K76" s="103"/>
      <c r="L76" s="82"/>
      <c r="M76" s="82"/>
      <c r="N76" s="82"/>
      <c r="O76" s="82"/>
      <c r="P76" s="82"/>
      <c r="Q76" s="82"/>
      <c r="R76" s="82"/>
      <c r="S76" s="82"/>
      <c r="T76" s="82"/>
      <c r="U76" s="82"/>
    </row>
    <row r="77" spans="2:21" s="3" customFormat="1" x14ac:dyDescent="0.2">
      <c r="B77" s="15" t="s">
        <v>117</v>
      </c>
      <c r="C77" s="79"/>
      <c r="D77" s="103"/>
      <c r="E77" s="103"/>
      <c r="F77" s="103"/>
      <c r="G77" s="103"/>
      <c r="H77" s="103"/>
      <c r="I77" s="103"/>
      <c r="J77" s="103"/>
      <c r="K77" s="103"/>
      <c r="L77" s="82"/>
      <c r="M77" s="82"/>
      <c r="N77" s="82"/>
      <c r="O77" s="82"/>
      <c r="P77" s="82"/>
      <c r="Q77" s="82"/>
      <c r="R77" s="82"/>
      <c r="S77" s="82"/>
      <c r="T77" s="82"/>
      <c r="U77" s="82"/>
    </row>
    <row r="78" spans="2:21" s="3" customFormat="1" x14ac:dyDescent="0.2">
      <c r="C78" s="82"/>
      <c r="D78" s="103"/>
      <c r="E78" s="103"/>
      <c r="F78" s="103"/>
      <c r="G78" s="103"/>
      <c r="H78" s="103"/>
      <c r="I78" s="103"/>
      <c r="J78" s="103"/>
      <c r="K78" s="103"/>
      <c r="L78" s="82"/>
      <c r="M78" s="82"/>
      <c r="N78" s="82"/>
      <c r="O78" s="82"/>
      <c r="P78" s="82"/>
      <c r="Q78" s="82"/>
      <c r="R78" s="82"/>
      <c r="S78" s="82"/>
      <c r="T78" s="82"/>
      <c r="U78" s="82"/>
    </row>
    <row r="79" spans="2:21" s="3" customFormat="1" x14ac:dyDescent="0.2">
      <c r="C79" s="109" t="s">
        <v>199</v>
      </c>
      <c r="D79" s="110" t="s">
        <v>200</v>
      </c>
      <c r="E79" s="110" t="s">
        <v>202</v>
      </c>
      <c r="F79" s="110" t="s">
        <v>196</v>
      </c>
      <c r="G79" s="110" t="s">
        <v>204</v>
      </c>
      <c r="H79" s="110" t="s">
        <v>206</v>
      </c>
      <c r="I79" s="110" t="s">
        <v>208</v>
      </c>
      <c r="J79" s="110" t="s">
        <v>197</v>
      </c>
      <c r="K79" s="110" t="s">
        <v>210</v>
      </c>
      <c r="L79" s="110" t="s">
        <v>212</v>
      </c>
      <c r="M79" s="110" t="s">
        <v>214</v>
      </c>
      <c r="N79" s="110" t="s">
        <v>216</v>
      </c>
      <c r="O79" s="110" t="s">
        <v>218</v>
      </c>
      <c r="P79" s="110" t="s">
        <v>220</v>
      </c>
      <c r="Q79" s="110" t="s">
        <v>222</v>
      </c>
      <c r="R79" s="110" t="s">
        <v>223</v>
      </c>
      <c r="S79" s="110" t="s">
        <v>225</v>
      </c>
      <c r="T79" s="110" t="s">
        <v>227</v>
      </c>
      <c r="U79" s="111" t="s">
        <v>229</v>
      </c>
    </row>
    <row r="80" spans="2:21" s="3" customFormat="1" x14ac:dyDescent="0.2">
      <c r="C80" s="112" t="s">
        <v>198</v>
      </c>
      <c r="D80" s="113" t="s">
        <v>201</v>
      </c>
      <c r="E80" s="113" t="s">
        <v>203</v>
      </c>
      <c r="F80" s="111"/>
      <c r="G80" s="111" t="s">
        <v>205</v>
      </c>
      <c r="H80" s="111" t="s">
        <v>207</v>
      </c>
      <c r="I80" s="111" t="s">
        <v>209</v>
      </c>
      <c r="J80" s="111"/>
      <c r="K80" s="111" t="s">
        <v>211</v>
      </c>
      <c r="L80" s="111" t="s">
        <v>213</v>
      </c>
      <c r="M80" s="111" t="s">
        <v>215</v>
      </c>
      <c r="N80" s="111" t="s">
        <v>217</v>
      </c>
      <c r="O80" s="111" t="s">
        <v>219</v>
      </c>
      <c r="P80" s="111" t="s">
        <v>221</v>
      </c>
      <c r="Q80" s="111"/>
      <c r="R80" s="111" t="s">
        <v>224</v>
      </c>
      <c r="S80" s="111" t="s">
        <v>226</v>
      </c>
      <c r="T80" s="111" t="s">
        <v>228</v>
      </c>
      <c r="U80" s="111" t="s">
        <v>230</v>
      </c>
    </row>
    <row r="81" spans="2:21" s="3" customFormat="1" x14ac:dyDescent="0.2">
      <c r="C81" s="112">
        <f>COUNTA(C83)</f>
        <v>1</v>
      </c>
      <c r="D81" s="112">
        <f t="shared" ref="D81:U81" si="7">COUNTA(D83)</f>
        <v>0</v>
      </c>
      <c r="E81" s="112">
        <f t="shared" si="7"/>
        <v>0</v>
      </c>
      <c r="F81" s="112">
        <f t="shared" si="7"/>
        <v>1</v>
      </c>
      <c r="G81" s="112">
        <f t="shared" si="7"/>
        <v>0</v>
      </c>
      <c r="H81" s="112">
        <f t="shared" si="7"/>
        <v>0</v>
      </c>
      <c r="I81" s="112">
        <f t="shared" si="7"/>
        <v>0</v>
      </c>
      <c r="J81" s="112">
        <f t="shared" si="7"/>
        <v>0</v>
      </c>
      <c r="K81" s="112">
        <f t="shared" si="7"/>
        <v>0</v>
      </c>
      <c r="L81" s="112">
        <f t="shared" si="7"/>
        <v>0</v>
      </c>
      <c r="M81" s="112">
        <f t="shared" si="7"/>
        <v>0</v>
      </c>
      <c r="N81" s="112">
        <f t="shared" si="7"/>
        <v>0</v>
      </c>
      <c r="O81" s="112">
        <f t="shared" si="7"/>
        <v>0</v>
      </c>
      <c r="P81" s="112">
        <f t="shared" si="7"/>
        <v>0</v>
      </c>
      <c r="Q81" s="112">
        <f t="shared" si="7"/>
        <v>0</v>
      </c>
      <c r="R81" s="112">
        <f t="shared" si="7"/>
        <v>0</v>
      </c>
      <c r="S81" s="112">
        <f t="shared" si="7"/>
        <v>0</v>
      </c>
      <c r="T81" s="112">
        <f t="shared" si="7"/>
        <v>0</v>
      </c>
      <c r="U81" s="112">
        <f t="shared" si="7"/>
        <v>1</v>
      </c>
    </row>
    <row r="82" spans="2:21" s="3" customFormat="1" x14ac:dyDescent="0.2">
      <c r="C82" s="82"/>
      <c r="D82" s="103"/>
      <c r="E82" s="103"/>
      <c r="F82" s="103"/>
      <c r="G82" s="103"/>
      <c r="H82" s="103"/>
      <c r="I82" s="103"/>
      <c r="J82" s="103"/>
      <c r="K82" s="103"/>
      <c r="L82" s="82"/>
      <c r="M82" s="82"/>
      <c r="N82" s="82"/>
      <c r="O82" s="82"/>
      <c r="P82" s="82"/>
      <c r="Q82" s="82"/>
      <c r="R82" s="82"/>
      <c r="S82" s="82"/>
      <c r="T82" s="82"/>
      <c r="U82" s="82"/>
    </row>
    <row r="83" spans="2:21" s="3" customFormat="1" x14ac:dyDescent="0.2">
      <c r="B83" s="3" t="s">
        <v>53</v>
      </c>
      <c r="C83" s="305" t="s">
        <v>417</v>
      </c>
      <c r="D83" s="304"/>
      <c r="E83" s="304"/>
      <c r="F83" s="305" t="s">
        <v>417</v>
      </c>
      <c r="G83" s="304"/>
      <c r="H83" s="304"/>
      <c r="I83" s="304"/>
      <c r="J83" s="304"/>
      <c r="K83" s="304"/>
      <c r="L83" s="304"/>
      <c r="M83" s="304"/>
      <c r="N83" s="304"/>
      <c r="O83" s="304"/>
      <c r="P83" s="304"/>
      <c r="Q83" s="304"/>
      <c r="R83" s="304"/>
      <c r="S83" s="304"/>
      <c r="T83" s="304"/>
      <c r="U83" s="305" t="s">
        <v>417</v>
      </c>
    </row>
    <row r="84" spans="2:21" s="3" customFormat="1" x14ac:dyDescent="0.2">
      <c r="C84" s="82"/>
      <c r="D84" s="103"/>
      <c r="E84" s="103"/>
      <c r="F84" s="103"/>
      <c r="G84" s="103"/>
      <c r="H84" s="103"/>
      <c r="I84" s="103"/>
      <c r="J84" s="103"/>
      <c r="K84" s="103"/>
      <c r="L84" s="82"/>
      <c r="M84" s="82"/>
      <c r="N84" s="82"/>
      <c r="O84" s="82"/>
      <c r="P84" s="82"/>
      <c r="Q84" s="82"/>
      <c r="R84" s="82"/>
      <c r="S84" s="82"/>
      <c r="T84" s="82"/>
      <c r="U84" s="82"/>
    </row>
    <row r="85" spans="2:21" s="3" customFormat="1" x14ac:dyDescent="0.2">
      <c r="C85" s="82"/>
      <c r="D85" s="103"/>
      <c r="E85" s="103"/>
      <c r="F85" s="103"/>
      <c r="G85" s="103"/>
      <c r="H85" s="103"/>
      <c r="I85" s="103"/>
      <c r="J85" s="103"/>
      <c r="K85" s="103"/>
      <c r="L85" s="82"/>
      <c r="M85" s="82"/>
      <c r="N85" s="82"/>
      <c r="O85" s="82"/>
      <c r="P85" s="82"/>
      <c r="Q85" s="82"/>
      <c r="R85" s="82"/>
      <c r="S85" s="82"/>
      <c r="T85" s="82"/>
      <c r="U85" s="82"/>
    </row>
    <row r="86" spans="2:21" s="3" customFormat="1" x14ac:dyDescent="0.2">
      <c r="B86" s="15" t="s">
        <v>116</v>
      </c>
      <c r="C86" s="79"/>
      <c r="D86" s="103"/>
      <c r="E86" s="103"/>
      <c r="F86" s="103"/>
      <c r="G86" s="103"/>
      <c r="H86" s="103"/>
      <c r="I86" s="103"/>
      <c r="J86" s="103"/>
      <c r="K86" s="103"/>
      <c r="L86" s="82"/>
      <c r="M86" s="82"/>
      <c r="N86" s="82"/>
      <c r="O86" s="82"/>
      <c r="P86" s="82"/>
      <c r="Q86" s="82"/>
      <c r="R86" s="82"/>
      <c r="S86" s="82"/>
      <c r="T86" s="82"/>
      <c r="U86" s="82"/>
    </row>
    <row r="87" spans="2:21" s="3" customFormat="1" x14ac:dyDescent="0.2">
      <c r="C87" s="82"/>
      <c r="D87" s="103"/>
      <c r="E87" s="103"/>
      <c r="F87" s="103"/>
      <c r="G87" s="103"/>
      <c r="H87" s="103"/>
      <c r="I87" s="103"/>
      <c r="J87" s="103"/>
      <c r="K87" s="103"/>
      <c r="L87" s="82"/>
      <c r="M87" s="82"/>
      <c r="N87" s="82"/>
      <c r="O87" s="82"/>
      <c r="P87" s="82"/>
      <c r="Q87" s="82"/>
      <c r="R87" s="82"/>
      <c r="S87" s="82"/>
      <c r="T87" s="82"/>
      <c r="U87" s="82"/>
    </row>
    <row r="88" spans="2:21" s="3" customFormat="1" x14ac:dyDescent="0.2">
      <c r="C88" s="109" t="s">
        <v>199</v>
      </c>
      <c r="D88" s="110" t="s">
        <v>200</v>
      </c>
      <c r="E88" s="110" t="s">
        <v>202</v>
      </c>
      <c r="F88" s="110" t="s">
        <v>196</v>
      </c>
      <c r="G88" s="110" t="s">
        <v>204</v>
      </c>
      <c r="H88" s="110" t="s">
        <v>206</v>
      </c>
      <c r="I88" s="110" t="s">
        <v>208</v>
      </c>
      <c r="J88" s="110" t="s">
        <v>197</v>
      </c>
      <c r="K88" s="110" t="s">
        <v>210</v>
      </c>
      <c r="L88" s="110" t="s">
        <v>212</v>
      </c>
      <c r="M88" s="110" t="s">
        <v>214</v>
      </c>
      <c r="N88" s="110" t="s">
        <v>216</v>
      </c>
      <c r="O88" s="110" t="s">
        <v>218</v>
      </c>
      <c r="P88" s="110" t="s">
        <v>220</v>
      </c>
      <c r="Q88" s="110" t="s">
        <v>222</v>
      </c>
      <c r="R88" s="110" t="s">
        <v>223</v>
      </c>
      <c r="S88" s="110" t="s">
        <v>225</v>
      </c>
      <c r="T88" s="110" t="s">
        <v>227</v>
      </c>
      <c r="U88" s="111" t="s">
        <v>229</v>
      </c>
    </row>
    <row r="89" spans="2:21" s="3" customFormat="1" x14ac:dyDescent="0.2">
      <c r="C89" s="112" t="s">
        <v>198</v>
      </c>
      <c r="D89" s="113" t="s">
        <v>201</v>
      </c>
      <c r="E89" s="113" t="s">
        <v>203</v>
      </c>
      <c r="F89" s="111"/>
      <c r="G89" s="111" t="s">
        <v>205</v>
      </c>
      <c r="H89" s="111" t="s">
        <v>207</v>
      </c>
      <c r="I89" s="111" t="s">
        <v>209</v>
      </c>
      <c r="J89" s="111"/>
      <c r="K89" s="111" t="s">
        <v>211</v>
      </c>
      <c r="L89" s="111" t="s">
        <v>213</v>
      </c>
      <c r="M89" s="111" t="s">
        <v>215</v>
      </c>
      <c r="N89" s="111" t="s">
        <v>217</v>
      </c>
      <c r="O89" s="111" t="s">
        <v>219</v>
      </c>
      <c r="P89" s="111" t="s">
        <v>221</v>
      </c>
      <c r="Q89" s="111"/>
      <c r="R89" s="111" t="s">
        <v>224</v>
      </c>
      <c r="S89" s="111" t="s">
        <v>226</v>
      </c>
      <c r="T89" s="111" t="s">
        <v>228</v>
      </c>
      <c r="U89" s="111" t="s">
        <v>230</v>
      </c>
    </row>
    <row r="90" spans="2:21" s="3" customFormat="1" x14ac:dyDescent="0.2">
      <c r="C90" s="112">
        <f>COUNTA(C92:C96)</f>
        <v>1</v>
      </c>
      <c r="D90" s="112">
        <f t="shared" ref="D90:U90" si="8">COUNTA(D92:D96)</f>
        <v>0</v>
      </c>
      <c r="E90" s="112">
        <f t="shared" si="8"/>
        <v>0</v>
      </c>
      <c r="F90" s="112">
        <f t="shared" si="8"/>
        <v>2</v>
      </c>
      <c r="G90" s="112">
        <f t="shared" si="8"/>
        <v>0</v>
      </c>
      <c r="H90" s="112">
        <f t="shared" si="8"/>
        <v>0</v>
      </c>
      <c r="I90" s="112">
        <f t="shared" si="8"/>
        <v>0</v>
      </c>
      <c r="J90" s="112">
        <f t="shared" si="8"/>
        <v>0</v>
      </c>
      <c r="K90" s="112">
        <f t="shared" si="8"/>
        <v>0</v>
      </c>
      <c r="L90" s="112">
        <f t="shared" si="8"/>
        <v>1</v>
      </c>
      <c r="M90" s="112">
        <f t="shared" si="8"/>
        <v>0</v>
      </c>
      <c r="N90" s="112">
        <f t="shared" si="8"/>
        <v>0</v>
      </c>
      <c r="O90" s="112">
        <f t="shared" si="8"/>
        <v>0</v>
      </c>
      <c r="P90" s="112">
        <f t="shared" si="8"/>
        <v>0</v>
      </c>
      <c r="Q90" s="112">
        <f t="shared" si="8"/>
        <v>0</v>
      </c>
      <c r="R90" s="112">
        <f t="shared" si="8"/>
        <v>0</v>
      </c>
      <c r="S90" s="112">
        <f t="shared" si="8"/>
        <v>0</v>
      </c>
      <c r="T90" s="112">
        <f t="shared" si="8"/>
        <v>0</v>
      </c>
      <c r="U90" s="112">
        <f t="shared" si="8"/>
        <v>0</v>
      </c>
    </row>
    <row r="91" spans="2:21" s="3" customFormat="1" x14ac:dyDescent="0.2">
      <c r="C91" s="82"/>
      <c r="D91" s="103"/>
      <c r="E91" s="103"/>
      <c r="F91" s="103"/>
      <c r="G91" s="103"/>
      <c r="H91" s="103"/>
      <c r="I91" s="103"/>
      <c r="J91" s="103"/>
      <c r="K91" s="103"/>
      <c r="L91" s="82"/>
      <c r="M91" s="82"/>
      <c r="N91" s="82"/>
      <c r="O91" s="82"/>
      <c r="P91" s="82"/>
      <c r="Q91" s="82"/>
      <c r="R91" s="82"/>
      <c r="S91" s="82"/>
      <c r="T91" s="82"/>
      <c r="U91" s="82"/>
    </row>
    <row r="92" spans="2:21" s="3" customFormat="1" x14ac:dyDescent="0.2">
      <c r="B92" s="37" t="s">
        <v>54</v>
      </c>
      <c r="C92" s="304"/>
      <c r="D92" s="304"/>
      <c r="E92" s="304"/>
      <c r="F92" s="304"/>
      <c r="G92" s="304"/>
      <c r="H92" s="304"/>
      <c r="I92" s="304"/>
      <c r="J92" s="304"/>
      <c r="K92" s="304"/>
      <c r="L92" s="304"/>
      <c r="M92" s="304"/>
      <c r="N92" s="304"/>
      <c r="O92" s="304"/>
      <c r="P92" s="304"/>
      <c r="Q92" s="304"/>
      <c r="R92" s="304"/>
      <c r="S92" s="304"/>
      <c r="T92" s="304"/>
      <c r="U92" s="304"/>
    </row>
    <row r="93" spans="2:21" s="3" customFormat="1" x14ac:dyDescent="0.2">
      <c r="B93" s="37" t="s">
        <v>55</v>
      </c>
      <c r="C93" s="304"/>
      <c r="D93" s="304"/>
      <c r="E93" s="304"/>
      <c r="F93" s="305" t="s">
        <v>417</v>
      </c>
      <c r="G93" s="304"/>
      <c r="H93" s="304"/>
      <c r="I93" s="304"/>
      <c r="J93" s="304"/>
      <c r="K93" s="304"/>
      <c r="L93" s="305" t="s">
        <v>417</v>
      </c>
      <c r="M93" s="304"/>
      <c r="N93" s="304"/>
      <c r="O93" s="304"/>
      <c r="P93" s="304"/>
      <c r="Q93" s="304"/>
      <c r="R93" s="304"/>
      <c r="S93" s="304"/>
      <c r="T93" s="304"/>
      <c r="U93" s="304"/>
    </row>
    <row r="94" spans="2:21" s="3" customFormat="1" x14ac:dyDescent="0.2">
      <c r="B94" s="37" t="s">
        <v>56</v>
      </c>
      <c r="C94" s="305" t="s">
        <v>417</v>
      </c>
      <c r="D94" s="304"/>
      <c r="E94" s="305"/>
      <c r="F94" s="305" t="s">
        <v>417</v>
      </c>
      <c r="G94" s="304"/>
      <c r="H94" s="304"/>
      <c r="I94" s="304"/>
      <c r="J94" s="304"/>
      <c r="K94" s="304"/>
      <c r="L94" s="304"/>
      <c r="M94" s="304"/>
      <c r="N94" s="304"/>
      <c r="O94" s="304"/>
      <c r="P94" s="304"/>
      <c r="Q94" s="304"/>
      <c r="R94" s="304"/>
      <c r="S94" s="304"/>
      <c r="T94" s="304"/>
      <c r="U94" s="304"/>
    </row>
    <row r="95" spans="2:21" s="3" customFormat="1" x14ac:dyDescent="0.2">
      <c r="C95" s="82"/>
      <c r="D95" s="103"/>
      <c r="E95" s="103"/>
      <c r="F95" s="103"/>
      <c r="G95" s="103"/>
      <c r="H95" s="103"/>
      <c r="I95" s="103"/>
      <c r="J95" s="103"/>
      <c r="K95" s="103"/>
      <c r="L95" s="82"/>
      <c r="M95" s="82"/>
      <c r="N95" s="82"/>
      <c r="O95" s="82"/>
      <c r="P95" s="82"/>
      <c r="Q95" s="82"/>
      <c r="R95" s="82"/>
      <c r="S95" s="82"/>
      <c r="T95" s="82"/>
      <c r="U95" s="82"/>
    </row>
    <row r="96" spans="2:21" s="3" customFormat="1" x14ac:dyDescent="0.2">
      <c r="C96" s="82"/>
      <c r="D96" s="103"/>
      <c r="E96" s="103"/>
      <c r="F96" s="103"/>
      <c r="G96" s="103"/>
      <c r="H96" s="103"/>
      <c r="I96" s="103"/>
      <c r="J96" s="103"/>
      <c r="K96" s="103"/>
      <c r="L96" s="82"/>
      <c r="M96" s="82"/>
      <c r="N96" s="82"/>
      <c r="O96" s="82"/>
      <c r="P96" s="82"/>
      <c r="Q96" s="82"/>
      <c r="R96" s="82"/>
      <c r="S96" s="82"/>
      <c r="T96" s="82"/>
      <c r="U96" s="82"/>
    </row>
    <row r="97" spans="2:21" s="3" customFormat="1" x14ac:dyDescent="0.2">
      <c r="B97" s="15" t="s">
        <v>118</v>
      </c>
      <c r="C97" s="79"/>
      <c r="D97" s="103"/>
      <c r="E97" s="103"/>
      <c r="F97" s="103"/>
      <c r="G97" s="103"/>
      <c r="H97" s="103"/>
      <c r="I97" s="103"/>
      <c r="J97" s="103"/>
      <c r="K97" s="103"/>
      <c r="L97" s="82"/>
      <c r="M97" s="82"/>
      <c r="N97" s="82"/>
      <c r="O97" s="82"/>
      <c r="P97" s="82"/>
      <c r="Q97" s="82"/>
      <c r="R97" s="82"/>
      <c r="S97" s="82"/>
      <c r="T97" s="82"/>
      <c r="U97" s="82"/>
    </row>
    <row r="98" spans="2:21" s="3" customFormat="1" x14ac:dyDescent="0.2">
      <c r="C98" s="82"/>
      <c r="D98" s="103"/>
      <c r="E98" s="103"/>
      <c r="F98" s="103"/>
      <c r="G98" s="103"/>
      <c r="H98" s="103"/>
      <c r="I98" s="103"/>
      <c r="J98" s="103"/>
      <c r="K98" s="103"/>
      <c r="L98" s="82"/>
      <c r="M98" s="82"/>
      <c r="N98" s="82"/>
      <c r="O98" s="82"/>
      <c r="P98" s="82"/>
      <c r="Q98" s="82"/>
      <c r="R98" s="82"/>
      <c r="S98" s="82"/>
      <c r="T98" s="82"/>
      <c r="U98" s="82"/>
    </row>
    <row r="99" spans="2:21" s="3" customFormat="1" x14ac:dyDescent="0.2">
      <c r="C99" s="109" t="s">
        <v>199</v>
      </c>
      <c r="D99" s="110" t="s">
        <v>200</v>
      </c>
      <c r="E99" s="110" t="s">
        <v>202</v>
      </c>
      <c r="F99" s="110" t="s">
        <v>196</v>
      </c>
      <c r="G99" s="110" t="s">
        <v>204</v>
      </c>
      <c r="H99" s="110" t="s">
        <v>206</v>
      </c>
      <c r="I99" s="110" t="s">
        <v>208</v>
      </c>
      <c r="J99" s="110" t="s">
        <v>197</v>
      </c>
      <c r="K99" s="110" t="s">
        <v>210</v>
      </c>
      <c r="L99" s="110" t="s">
        <v>212</v>
      </c>
      <c r="M99" s="110" t="s">
        <v>214</v>
      </c>
      <c r="N99" s="110" t="s">
        <v>216</v>
      </c>
      <c r="O99" s="110" t="s">
        <v>218</v>
      </c>
      <c r="P99" s="110" t="s">
        <v>220</v>
      </c>
      <c r="Q99" s="110" t="s">
        <v>222</v>
      </c>
      <c r="R99" s="110" t="s">
        <v>223</v>
      </c>
      <c r="S99" s="110" t="s">
        <v>225</v>
      </c>
      <c r="T99" s="110" t="s">
        <v>227</v>
      </c>
      <c r="U99" s="111" t="s">
        <v>229</v>
      </c>
    </row>
    <row r="100" spans="2:21" s="3" customFormat="1" x14ac:dyDescent="0.2">
      <c r="C100" s="112" t="s">
        <v>198</v>
      </c>
      <c r="D100" s="113" t="s">
        <v>201</v>
      </c>
      <c r="E100" s="113" t="s">
        <v>203</v>
      </c>
      <c r="F100" s="111"/>
      <c r="G100" s="111" t="s">
        <v>205</v>
      </c>
      <c r="H100" s="111" t="s">
        <v>207</v>
      </c>
      <c r="I100" s="111" t="s">
        <v>209</v>
      </c>
      <c r="J100" s="111"/>
      <c r="K100" s="111" t="s">
        <v>211</v>
      </c>
      <c r="L100" s="111" t="s">
        <v>213</v>
      </c>
      <c r="M100" s="111" t="s">
        <v>215</v>
      </c>
      <c r="N100" s="111" t="s">
        <v>217</v>
      </c>
      <c r="O100" s="111" t="s">
        <v>219</v>
      </c>
      <c r="P100" s="111" t="s">
        <v>221</v>
      </c>
      <c r="Q100" s="111"/>
      <c r="R100" s="111" t="s">
        <v>224</v>
      </c>
      <c r="S100" s="111" t="s">
        <v>226</v>
      </c>
      <c r="T100" s="111" t="s">
        <v>228</v>
      </c>
      <c r="U100" s="111" t="s">
        <v>230</v>
      </c>
    </row>
    <row r="101" spans="2:21" s="3" customFormat="1" x14ac:dyDescent="0.2">
      <c r="C101" s="112">
        <f t="shared" ref="C101:U101" si="9">COUNTA(C103:C157)</f>
        <v>35</v>
      </c>
      <c r="D101" s="112">
        <f t="shared" si="9"/>
        <v>1</v>
      </c>
      <c r="E101" s="112">
        <f t="shared" si="9"/>
        <v>1</v>
      </c>
      <c r="F101" s="112">
        <f t="shared" si="9"/>
        <v>22</v>
      </c>
      <c r="G101" s="112">
        <f t="shared" si="9"/>
        <v>1</v>
      </c>
      <c r="H101" s="112">
        <f t="shared" si="9"/>
        <v>0</v>
      </c>
      <c r="I101" s="112">
        <f t="shared" si="9"/>
        <v>5</v>
      </c>
      <c r="J101" s="112">
        <f t="shared" si="9"/>
        <v>0</v>
      </c>
      <c r="K101" s="112">
        <f t="shared" si="9"/>
        <v>6</v>
      </c>
      <c r="L101" s="112">
        <f t="shared" si="9"/>
        <v>4</v>
      </c>
      <c r="M101" s="112">
        <f t="shared" si="9"/>
        <v>4</v>
      </c>
      <c r="N101" s="112">
        <f t="shared" si="9"/>
        <v>3</v>
      </c>
      <c r="O101" s="112">
        <f t="shared" si="9"/>
        <v>17</v>
      </c>
      <c r="P101" s="112">
        <f t="shared" si="9"/>
        <v>0</v>
      </c>
      <c r="Q101" s="112">
        <f t="shared" si="9"/>
        <v>0</v>
      </c>
      <c r="R101" s="112">
        <f t="shared" si="9"/>
        <v>8</v>
      </c>
      <c r="S101" s="112">
        <f t="shared" si="9"/>
        <v>19</v>
      </c>
      <c r="T101" s="112">
        <f t="shared" si="9"/>
        <v>0</v>
      </c>
      <c r="U101" s="112">
        <f t="shared" si="9"/>
        <v>37</v>
      </c>
    </row>
    <row r="102" spans="2:21" s="3" customFormat="1" x14ac:dyDescent="0.2">
      <c r="C102" s="82"/>
      <c r="D102" s="103"/>
      <c r="E102" s="103"/>
      <c r="F102" s="103"/>
      <c r="G102" s="103"/>
      <c r="H102" s="103"/>
      <c r="I102" s="103"/>
      <c r="J102" s="103"/>
      <c r="K102" s="103"/>
      <c r="L102" s="82"/>
      <c r="M102" s="82"/>
      <c r="N102" s="82"/>
      <c r="O102" s="82"/>
      <c r="P102" s="82"/>
      <c r="Q102" s="82"/>
      <c r="R102" s="82"/>
      <c r="S102" s="82"/>
      <c r="T102" s="82"/>
      <c r="U102" s="82"/>
    </row>
    <row r="103" spans="2:21" s="3" customFormat="1" x14ac:dyDescent="0.2">
      <c r="B103" s="37" t="s">
        <v>57</v>
      </c>
      <c r="C103" s="305" t="s">
        <v>417</v>
      </c>
      <c r="D103" s="304"/>
      <c r="E103" s="304"/>
      <c r="F103" s="305" t="s">
        <v>417</v>
      </c>
      <c r="G103" s="304"/>
      <c r="H103" s="304"/>
      <c r="I103" s="304"/>
      <c r="J103" s="304"/>
      <c r="K103" s="304"/>
      <c r="L103" s="305" t="s">
        <v>417</v>
      </c>
      <c r="M103" s="305" t="s">
        <v>417</v>
      </c>
      <c r="N103" s="305"/>
      <c r="O103" s="305"/>
      <c r="P103" s="304"/>
      <c r="Q103" s="304"/>
      <c r="R103" s="304"/>
      <c r="S103" s="305" t="s">
        <v>417</v>
      </c>
      <c r="T103" s="304"/>
      <c r="U103" s="305" t="s">
        <v>417</v>
      </c>
    </row>
    <row r="104" spans="2:21" s="3" customFormat="1" x14ac:dyDescent="0.2">
      <c r="B104" s="37" t="s">
        <v>58</v>
      </c>
      <c r="C104" s="305" t="s">
        <v>417</v>
      </c>
      <c r="D104" s="304"/>
      <c r="E104" s="305" t="s">
        <v>417</v>
      </c>
      <c r="F104" s="305" t="s">
        <v>417</v>
      </c>
      <c r="G104" s="304"/>
      <c r="H104" s="304"/>
      <c r="I104" s="304"/>
      <c r="J104" s="304"/>
      <c r="K104" s="305" t="s">
        <v>417</v>
      </c>
      <c r="L104" s="304"/>
      <c r="M104" s="304"/>
      <c r="N104" s="305" t="s">
        <v>417</v>
      </c>
      <c r="O104" s="305" t="s">
        <v>417</v>
      </c>
      <c r="P104" s="304"/>
      <c r="Q104" s="304"/>
      <c r="R104" s="304"/>
      <c r="S104" s="305" t="s">
        <v>417</v>
      </c>
      <c r="T104" s="304"/>
      <c r="U104" s="305" t="s">
        <v>417</v>
      </c>
    </row>
    <row r="105" spans="2:21" s="3" customFormat="1" x14ac:dyDescent="0.2">
      <c r="B105" s="37" t="s">
        <v>59</v>
      </c>
      <c r="C105" s="305" t="s">
        <v>417</v>
      </c>
      <c r="D105" s="304"/>
      <c r="E105" s="304"/>
      <c r="F105" s="305" t="s">
        <v>417</v>
      </c>
      <c r="G105" s="304"/>
      <c r="H105" s="304"/>
      <c r="I105" s="304"/>
      <c r="J105" s="304"/>
      <c r="K105" s="305" t="s">
        <v>417</v>
      </c>
      <c r="L105" s="305" t="s">
        <v>417</v>
      </c>
      <c r="M105" s="305" t="s">
        <v>417</v>
      </c>
      <c r="N105" s="304"/>
      <c r="O105" s="305" t="s">
        <v>417</v>
      </c>
      <c r="P105" s="304"/>
      <c r="Q105" s="304"/>
      <c r="R105" s="304"/>
      <c r="S105" s="305" t="s">
        <v>417</v>
      </c>
      <c r="T105" s="304"/>
      <c r="U105" s="305" t="s">
        <v>417</v>
      </c>
    </row>
    <row r="106" spans="2:21" s="3" customFormat="1" x14ac:dyDescent="0.2">
      <c r="B106" s="37" t="s">
        <v>60</v>
      </c>
      <c r="C106" s="305" t="s">
        <v>417</v>
      </c>
      <c r="D106" s="304"/>
      <c r="E106" s="304"/>
      <c r="F106" s="305" t="s">
        <v>417</v>
      </c>
      <c r="G106" s="304"/>
      <c r="H106" s="304"/>
      <c r="I106" s="305" t="s">
        <v>417</v>
      </c>
      <c r="J106" s="304"/>
      <c r="K106" s="304"/>
      <c r="L106" s="304"/>
      <c r="M106" s="304"/>
      <c r="N106" s="304"/>
      <c r="O106" s="305" t="s">
        <v>417</v>
      </c>
      <c r="P106" s="304"/>
      <c r="Q106" s="304"/>
      <c r="R106" s="304"/>
      <c r="S106" s="305" t="s">
        <v>417</v>
      </c>
      <c r="T106" s="304"/>
      <c r="U106" s="305" t="s">
        <v>417</v>
      </c>
    </row>
    <row r="107" spans="2:21" s="3" customFormat="1" x14ac:dyDescent="0.2">
      <c r="B107" s="468" t="s">
        <v>61</v>
      </c>
      <c r="C107" s="305" t="s">
        <v>417</v>
      </c>
      <c r="D107" s="304"/>
      <c r="E107" s="304"/>
      <c r="F107" s="305" t="s">
        <v>417</v>
      </c>
      <c r="G107" s="304"/>
      <c r="H107" s="304"/>
      <c r="I107" s="305" t="s">
        <v>417</v>
      </c>
      <c r="J107" s="304"/>
      <c r="K107" s="489"/>
      <c r="L107" s="304"/>
      <c r="M107" s="304"/>
      <c r="N107" s="304"/>
      <c r="O107" s="304"/>
      <c r="P107" s="304"/>
      <c r="Q107" s="304"/>
      <c r="R107" s="305" t="s">
        <v>417</v>
      </c>
      <c r="S107" s="305" t="s">
        <v>417</v>
      </c>
      <c r="T107" s="304"/>
      <c r="U107" s="305" t="s">
        <v>417</v>
      </c>
    </row>
    <row r="108" spans="2:21" s="3" customFormat="1" x14ac:dyDescent="0.2">
      <c r="B108" s="37" t="s">
        <v>62</v>
      </c>
      <c r="C108" s="305" t="s">
        <v>417</v>
      </c>
      <c r="D108" s="304"/>
      <c r="E108" s="304"/>
      <c r="F108" s="304"/>
      <c r="G108" s="304"/>
      <c r="H108" s="304"/>
      <c r="I108" s="304"/>
      <c r="J108" s="304"/>
      <c r="K108" s="304"/>
      <c r="L108" s="304"/>
      <c r="M108" s="304"/>
      <c r="N108" s="304"/>
      <c r="O108" s="304"/>
      <c r="P108" s="304"/>
      <c r="Q108" s="304"/>
      <c r="R108" s="304"/>
      <c r="S108" s="304"/>
      <c r="T108" s="304"/>
      <c r="U108" s="304"/>
    </row>
    <row r="109" spans="2:21" s="3" customFormat="1" x14ac:dyDescent="0.2">
      <c r="B109" s="37" t="s">
        <v>64</v>
      </c>
      <c r="C109" s="305" t="s">
        <v>417</v>
      </c>
      <c r="D109" s="304"/>
      <c r="E109" s="304"/>
      <c r="F109" s="304"/>
      <c r="G109" s="304"/>
      <c r="H109" s="304"/>
      <c r="I109" s="304"/>
      <c r="J109" s="304"/>
      <c r="K109" s="304"/>
      <c r="L109" s="304"/>
      <c r="M109" s="304"/>
      <c r="N109" s="304"/>
      <c r="O109" s="304"/>
      <c r="P109" s="304"/>
      <c r="Q109" s="304"/>
      <c r="R109" s="304"/>
      <c r="S109" s="305" t="s">
        <v>417</v>
      </c>
      <c r="T109" s="304"/>
      <c r="U109" s="305" t="s">
        <v>417</v>
      </c>
    </row>
    <row r="110" spans="2:21" s="3" customFormat="1" x14ac:dyDescent="0.2">
      <c r="B110" s="37" t="s">
        <v>65</v>
      </c>
      <c r="C110" s="305" t="s">
        <v>417</v>
      </c>
      <c r="D110" s="304"/>
      <c r="E110" s="304"/>
      <c r="F110" s="304"/>
      <c r="G110" s="304"/>
      <c r="H110" s="304"/>
      <c r="I110" s="305" t="s">
        <v>417</v>
      </c>
      <c r="J110" s="304"/>
      <c r="K110" s="305" t="s">
        <v>417</v>
      </c>
      <c r="L110" s="304"/>
      <c r="M110" s="304"/>
      <c r="N110" s="304"/>
      <c r="O110" s="304"/>
      <c r="P110" s="304"/>
      <c r="Q110" s="304"/>
      <c r="R110" s="305" t="s">
        <v>417</v>
      </c>
      <c r="S110" s="305" t="s">
        <v>417</v>
      </c>
      <c r="T110" s="304"/>
      <c r="U110" s="305" t="s">
        <v>417</v>
      </c>
    </row>
    <row r="111" spans="2:21" s="3" customFormat="1" x14ac:dyDescent="0.2">
      <c r="B111" s="37" t="s">
        <v>66</v>
      </c>
      <c r="C111" s="305" t="s">
        <v>417</v>
      </c>
      <c r="D111" s="304"/>
      <c r="E111" s="304"/>
      <c r="F111" s="304"/>
      <c r="G111" s="304"/>
      <c r="H111" s="304"/>
      <c r="I111" s="304"/>
      <c r="J111" s="304"/>
      <c r="K111" s="304"/>
      <c r="L111" s="304"/>
      <c r="M111" s="304"/>
      <c r="N111" s="304"/>
      <c r="O111" s="305" t="s">
        <v>417</v>
      </c>
      <c r="P111" s="304"/>
      <c r="Q111" s="304"/>
      <c r="R111" s="304"/>
      <c r="S111" s="304"/>
      <c r="T111" s="304"/>
      <c r="U111" s="305" t="s">
        <v>417</v>
      </c>
    </row>
    <row r="112" spans="2:21" s="3" customFormat="1" x14ac:dyDescent="0.2">
      <c r="B112" s="37" t="s">
        <v>67</v>
      </c>
      <c r="C112" s="304"/>
      <c r="D112" s="304"/>
      <c r="E112" s="304"/>
      <c r="F112" s="304"/>
      <c r="G112" s="304"/>
      <c r="H112" s="304"/>
      <c r="I112" s="304"/>
      <c r="J112" s="304"/>
      <c r="K112" s="304"/>
      <c r="L112" s="304"/>
      <c r="M112" s="304"/>
      <c r="N112" s="304"/>
      <c r="O112" s="304"/>
      <c r="P112" s="304"/>
      <c r="Q112" s="304"/>
      <c r="R112" s="304"/>
      <c r="S112" s="304"/>
      <c r="T112" s="304"/>
      <c r="U112" s="304"/>
    </row>
    <row r="113" spans="2:21" s="3" customFormat="1" x14ac:dyDescent="0.2">
      <c r="B113" s="37" t="s">
        <v>68</v>
      </c>
      <c r="C113" s="305" t="s">
        <v>417</v>
      </c>
      <c r="D113" s="304"/>
      <c r="E113" s="304"/>
      <c r="F113" s="305" t="s">
        <v>417</v>
      </c>
      <c r="G113" s="304"/>
      <c r="H113" s="304"/>
      <c r="I113" s="304"/>
      <c r="J113" s="304"/>
      <c r="K113" s="304"/>
      <c r="L113" s="304"/>
      <c r="M113" s="304"/>
      <c r="N113" s="304"/>
      <c r="O113" s="304"/>
      <c r="P113" s="304"/>
      <c r="Q113" s="304"/>
      <c r="R113" s="304"/>
      <c r="S113" s="304"/>
      <c r="T113" s="304"/>
      <c r="U113" s="305" t="s">
        <v>417</v>
      </c>
    </row>
    <row r="114" spans="2:21" s="3" customFormat="1" x14ac:dyDescent="0.2">
      <c r="B114" s="468" t="s">
        <v>69</v>
      </c>
      <c r="C114" s="489"/>
      <c r="D114" s="304"/>
      <c r="E114" s="304"/>
      <c r="F114" s="489"/>
      <c r="G114" s="304"/>
      <c r="H114" s="304"/>
      <c r="I114" s="304"/>
      <c r="J114" s="304"/>
      <c r="K114" s="304"/>
      <c r="L114" s="305" t="s">
        <v>417</v>
      </c>
      <c r="M114" s="305" t="s">
        <v>417</v>
      </c>
      <c r="N114" s="304"/>
      <c r="O114" s="304"/>
      <c r="P114" s="304"/>
      <c r="Q114" s="304"/>
      <c r="R114" s="304"/>
      <c r="S114" s="305" t="s">
        <v>417</v>
      </c>
      <c r="T114" s="304"/>
      <c r="U114" s="304"/>
    </row>
    <row r="115" spans="2:21" s="3" customFormat="1" x14ac:dyDescent="0.2">
      <c r="B115" s="37" t="s">
        <v>72</v>
      </c>
      <c r="C115" s="305" t="s">
        <v>417</v>
      </c>
      <c r="D115" s="304"/>
      <c r="E115" s="304"/>
      <c r="F115" s="304"/>
      <c r="G115" s="304"/>
      <c r="H115" s="304"/>
      <c r="I115" s="304"/>
      <c r="J115" s="304"/>
      <c r="K115" s="304"/>
      <c r="L115" s="304"/>
      <c r="M115" s="304"/>
      <c r="N115" s="305" t="s">
        <v>417</v>
      </c>
      <c r="O115" s="305" t="s">
        <v>417</v>
      </c>
      <c r="P115" s="304"/>
      <c r="Q115" s="304"/>
      <c r="R115" s="304"/>
      <c r="S115" s="304"/>
      <c r="T115" s="304"/>
      <c r="U115" s="304"/>
    </row>
    <row r="116" spans="2:21" s="3" customFormat="1" x14ac:dyDescent="0.2">
      <c r="B116" s="37" t="s">
        <v>73</v>
      </c>
      <c r="C116" s="305" t="s">
        <v>417</v>
      </c>
      <c r="D116" s="304"/>
      <c r="E116" s="304"/>
      <c r="F116" s="304"/>
      <c r="G116" s="304"/>
      <c r="H116" s="304"/>
      <c r="I116" s="304"/>
      <c r="J116" s="304"/>
      <c r="K116" s="304"/>
      <c r="L116" s="304"/>
      <c r="M116" s="304"/>
      <c r="N116" s="304"/>
      <c r="O116" s="304"/>
      <c r="P116" s="304"/>
      <c r="Q116" s="304"/>
      <c r="R116" s="304"/>
      <c r="S116" s="304"/>
      <c r="T116" s="304"/>
      <c r="U116" s="304"/>
    </row>
    <row r="117" spans="2:21" s="3" customFormat="1" x14ac:dyDescent="0.2">
      <c r="B117" s="37" t="s">
        <v>75</v>
      </c>
      <c r="C117" s="305" t="s">
        <v>417</v>
      </c>
      <c r="D117" s="304"/>
      <c r="E117" s="304"/>
      <c r="F117" s="305" t="s">
        <v>417</v>
      </c>
      <c r="G117" s="304"/>
      <c r="H117" s="304"/>
      <c r="I117" s="304"/>
      <c r="J117" s="304"/>
      <c r="K117" s="304"/>
      <c r="L117" s="304"/>
      <c r="M117" s="304"/>
      <c r="N117" s="305"/>
      <c r="O117" s="305" t="s">
        <v>417</v>
      </c>
      <c r="P117" s="304"/>
      <c r="Q117" s="304"/>
      <c r="R117" s="304"/>
      <c r="S117" s="305" t="s">
        <v>417</v>
      </c>
      <c r="T117" s="304"/>
      <c r="U117" s="305" t="s">
        <v>417</v>
      </c>
    </row>
    <row r="118" spans="2:21" s="3" customFormat="1" x14ac:dyDescent="0.2">
      <c r="B118" s="468" t="s">
        <v>76</v>
      </c>
      <c r="C118" s="305" t="s">
        <v>417</v>
      </c>
      <c r="D118" s="304"/>
      <c r="E118" s="304"/>
      <c r="F118" s="305" t="s">
        <v>417</v>
      </c>
      <c r="G118" s="304"/>
      <c r="H118" s="304"/>
      <c r="I118" s="304"/>
      <c r="J118" s="304"/>
      <c r="K118" s="304"/>
      <c r="L118" s="489"/>
      <c r="M118" s="304"/>
      <c r="N118" s="305"/>
      <c r="O118" s="305" t="s">
        <v>417</v>
      </c>
      <c r="P118" s="304"/>
      <c r="Q118" s="304"/>
      <c r="R118" s="304"/>
      <c r="S118" s="304"/>
      <c r="T118" s="304"/>
      <c r="U118" s="305" t="s">
        <v>417</v>
      </c>
    </row>
    <row r="119" spans="2:21" s="3" customFormat="1" x14ac:dyDescent="0.2">
      <c r="B119" s="37" t="s">
        <v>77</v>
      </c>
      <c r="C119" s="305" t="s">
        <v>417</v>
      </c>
      <c r="D119" s="304"/>
      <c r="E119" s="304"/>
      <c r="F119" s="305" t="s">
        <v>417</v>
      </c>
      <c r="G119" s="304"/>
      <c r="H119" s="304"/>
      <c r="I119" s="304"/>
      <c r="J119" s="304"/>
      <c r="K119" s="304"/>
      <c r="L119" s="304"/>
      <c r="M119" s="304"/>
      <c r="N119" s="304"/>
      <c r="O119" s="305" t="s">
        <v>417</v>
      </c>
      <c r="P119" s="304"/>
      <c r="Q119" s="304"/>
      <c r="R119" s="305" t="s">
        <v>417</v>
      </c>
      <c r="S119" s="305" t="s">
        <v>417</v>
      </c>
      <c r="T119" s="304"/>
      <c r="U119" s="304"/>
    </row>
    <row r="120" spans="2:21" s="3" customFormat="1" x14ac:dyDescent="0.2">
      <c r="B120" s="37" t="s">
        <v>79</v>
      </c>
      <c r="C120" s="305" t="s">
        <v>417</v>
      </c>
      <c r="D120" s="304"/>
      <c r="E120" s="304"/>
      <c r="F120" s="304"/>
      <c r="G120" s="304"/>
      <c r="H120" s="304"/>
      <c r="I120" s="304"/>
      <c r="J120" s="304"/>
      <c r="K120" s="304"/>
      <c r="L120" s="305" t="s">
        <v>417</v>
      </c>
      <c r="M120" s="305" t="s">
        <v>417</v>
      </c>
      <c r="N120" s="304"/>
      <c r="O120" s="305" t="s">
        <v>417</v>
      </c>
      <c r="P120" s="304"/>
      <c r="Q120" s="304"/>
      <c r="R120" s="304"/>
      <c r="S120" s="304"/>
      <c r="T120" s="304"/>
      <c r="U120" s="304"/>
    </row>
    <row r="121" spans="2:21" s="3" customFormat="1" x14ac:dyDescent="0.2">
      <c r="B121" s="37" t="s">
        <v>80</v>
      </c>
      <c r="C121" s="305" t="s">
        <v>417</v>
      </c>
      <c r="D121" s="304"/>
      <c r="E121" s="304"/>
      <c r="F121" s="305" t="s">
        <v>417</v>
      </c>
      <c r="G121" s="304"/>
      <c r="H121" s="304"/>
      <c r="I121" s="304"/>
      <c r="J121" s="304"/>
      <c r="K121" s="304"/>
      <c r="L121" s="304"/>
      <c r="M121" s="304"/>
      <c r="N121" s="305" t="s">
        <v>417</v>
      </c>
      <c r="O121" s="305" t="s">
        <v>417</v>
      </c>
      <c r="P121" s="304"/>
      <c r="Q121" s="304"/>
      <c r="R121" s="305" t="s">
        <v>417</v>
      </c>
      <c r="S121" s="305" t="s">
        <v>417</v>
      </c>
      <c r="T121" s="304"/>
      <c r="U121" s="305" t="s">
        <v>417</v>
      </c>
    </row>
    <row r="122" spans="2:21" s="3" customFormat="1" x14ac:dyDescent="0.2">
      <c r="B122" s="37" t="s">
        <v>81</v>
      </c>
      <c r="C122" s="304"/>
      <c r="D122" s="304"/>
      <c r="E122" s="304"/>
      <c r="F122" s="305" t="s">
        <v>417</v>
      </c>
      <c r="G122" s="304"/>
      <c r="H122" s="304"/>
      <c r="I122" s="304"/>
      <c r="J122" s="304"/>
      <c r="K122" s="304"/>
      <c r="L122" s="304"/>
      <c r="M122" s="304"/>
      <c r="N122" s="305"/>
      <c r="O122" s="305" t="s">
        <v>417</v>
      </c>
      <c r="P122" s="304"/>
      <c r="Q122" s="304"/>
      <c r="R122" s="304"/>
      <c r="S122" s="305" t="s">
        <v>417</v>
      </c>
      <c r="T122" s="304"/>
      <c r="U122" s="305" t="s">
        <v>417</v>
      </c>
    </row>
    <row r="123" spans="2:21" s="3" customFormat="1" x14ac:dyDescent="0.2">
      <c r="B123" s="37" t="s">
        <v>82</v>
      </c>
      <c r="C123" s="305" t="s">
        <v>417</v>
      </c>
      <c r="D123" s="304"/>
      <c r="E123" s="304"/>
      <c r="F123" s="305" t="s">
        <v>417</v>
      </c>
      <c r="G123" s="304"/>
      <c r="H123" s="304"/>
      <c r="I123" s="304"/>
      <c r="J123" s="304"/>
      <c r="K123" s="304"/>
      <c r="L123" s="304"/>
      <c r="M123" s="304"/>
      <c r="N123" s="304"/>
      <c r="O123" s="304"/>
      <c r="P123" s="304"/>
      <c r="Q123" s="304"/>
      <c r="R123" s="304"/>
      <c r="S123" s="304"/>
      <c r="T123" s="304"/>
      <c r="U123" s="305" t="s">
        <v>417</v>
      </c>
    </row>
    <row r="124" spans="2:21" s="3" customFormat="1" x14ac:dyDescent="0.2">
      <c r="B124" s="37" t="s">
        <v>83</v>
      </c>
      <c r="C124" s="305" t="s">
        <v>417</v>
      </c>
      <c r="D124" s="304"/>
      <c r="E124" s="304"/>
      <c r="F124" s="305" t="s">
        <v>417</v>
      </c>
      <c r="G124" s="304"/>
      <c r="H124" s="304"/>
      <c r="I124" s="304"/>
      <c r="J124" s="304"/>
      <c r="K124" s="304"/>
      <c r="L124" s="304"/>
      <c r="M124" s="304"/>
      <c r="N124" s="304"/>
      <c r="O124" s="304"/>
      <c r="P124" s="304"/>
      <c r="Q124" s="304"/>
      <c r="R124" s="304"/>
      <c r="S124" s="304"/>
      <c r="T124" s="304"/>
      <c r="U124" s="305" t="s">
        <v>417</v>
      </c>
    </row>
    <row r="125" spans="2:21" s="3" customFormat="1" x14ac:dyDescent="0.2">
      <c r="B125" s="37" t="s">
        <v>84</v>
      </c>
      <c r="C125" s="304"/>
      <c r="D125" s="304"/>
      <c r="E125" s="304"/>
      <c r="F125" s="304"/>
      <c r="G125" s="304"/>
      <c r="H125" s="304"/>
      <c r="I125" s="304"/>
      <c r="J125" s="304"/>
      <c r="K125" s="304"/>
      <c r="L125" s="304"/>
      <c r="M125" s="304"/>
      <c r="N125" s="304"/>
      <c r="O125" s="304"/>
      <c r="P125" s="304"/>
      <c r="Q125" s="304"/>
      <c r="R125" s="304"/>
      <c r="S125" s="304"/>
      <c r="T125" s="304"/>
      <c r="U125" s="305" t="s">
        <v>417</v>
      </c>
    </row>
    <row r="126" spans="2:21" s="3" customFormat="1" x14ac:dyDescent="0.2">
      <c r="B126" s="37" t="s">
        <v>558</v>
      </c>
      <c r="C126" s="304"/>
      <c r="D126" s="304"/>
      <c r="E126" s="304"/>
      <c r="F126" s="304"/>
      <c r="G126" s="304"/>
      <c r="H126" s="304"/>
      <c r="I126" s="304"/>
      <c r="J126" s="304"/>
      <c r="K126" s="304"/>
      <c r="L126" s="304"/>
      <c r="M126" s="304"/>
      <c r="N126" s="304"/>
      <c r="O126" s="304"/>
      <c r="P126" s="304"/>
      <c r="Q126" s="304"/>
      <c r="R126" s="304"/>
      <c r="S126" s="304"/>
      <c r="T126" s="304"/>
      <c r="U126" s="305" t="s">
        <v>417</v>
      </c>
    </row>
    <row r="127" spans="2:21" s="3" customFormat="1" x14ac:dyDescent="0.2">
      <c r="B127" s="263" t="s">
        <v>85</v>
      </c>
      <c r="C127" s="304"/>
      <c r="D127" s="304"/>
      <c r="E127" s="304"/>
      <c r="F127" s="304"/>
      <c r="G127" s="304"/>
      <c r="H127" s="304"/>
      <c r="I127" s="304"/>
      <c r="J127" s="304"/>
      <c r="K127" s="304"/>
      <c r="L127" s="304"/>
      <c r="M127" s="304"/>
      <c r="N127" s="304"/>
      <c r="O127" s="304"/>
      <c r="P127" s="304"/>
      <c r="Q127" s="304"/>
      <c r="R127" s="304"/>
      <c r="S127" s="304"/>
      <c r="T127" s="304"/>
      <c r="U127" s="305"/>
    </row>
    <row r="128" spans="2:21" s="3" customFormat="1" x14ac:dyDescent="0.2">
      <c r="B128" s="37" t="s">
        <v>86</v>
      </c>
      <c r="C128" s="305" t="s">
        <v>417</v>
      </c>
      <c r="D128" s="304"/>
      <c r="E128" s="304"/>
      <c r="F128" s="305" t="s">
        <v>417</v>
      </c>
      <c r="G128" s="304"/>
      <c r="H128" s="304"/>
      <c r="I128" s="304"/>
      <c r="J128" s="304"/>
      <c r="K128" s="304"/>
      <c r="L128" s="304"/>
      <c r="M128" s="304"/>
      <c r="N128" s="305"/>
      <c r="O128" s="305" t="s">
        <v>417</v>
      </c>
      <c r="P128" s="304"/>
      <c r="Q128" s="304"/>
      <c r="R128" s="304"/>
      <c r="S128" s="305" t="s">
        <v>417</v>
      </c>
      <c r="T128" s="304"/>
      <c r="U128" s="305" t="s">
        <v>417</v>
      </c>
    </row>
    <row r="129" spans="2:21" s="3" customFormat="1" x14ac:dyDescent="0.2">
      <c r="B129" s="37" t="s">
        <v>87</v>
      </c>
      <c r="C129" s="305" t="s">
        <v>417</v>
      </c>
      <c r="D129" s="304"/>
      <c r="E129" s="304"/>
      <c r="F129" s="304"/>
      <c r="G129" s="304"/>
      <c r="H129" s="304"/>
      <c r="I129" s="304"/>
      <c r="J129" s="304"/>
      <c r="K129" s="304"/>
      <c r="L129" s="304"/>
      <c r="M129" s="304"/>
      <c r="N129" s="304"/>
      <c r="O129" s="304"/>
      <c r="P129" s="304"/>
      <c r="Q129" s="304"/>
      <c r="R129" s="304"/>
      <c r="S129" s="304"/>
      <c r="T129" s="304"/>
      <c r="U129" s="305" t="s">
        <v>417</v>
      </c>
    </row>
    <row r="130" spans="2:21" s="3" customFormat="1" x14ac:dyDescent="0.2">
      <c r="B130" s="37" t="s">
        <v>565</v>
      </c>
      <c r="C130" s="304"/>
      <c r="D130" s="304"/>
      <c r="E130" s="304"/>
      <c r="F130" s="304"/>
      <c r="G130" s="304"/>
      <c r="H130" s="304"/>
      <c r="I130" s="304"/>
      <c r="J130" s="304"/>
      <c r="K130" s="304"/>
      <c r="L130" s="304"/>
      <c r="M130" s="304"/>
      <c r="N130" s="304"/>
      <c r="O130" s="305" t="s">
        <v>417</v>
      </c>
      <c r="P130" s="304"/>
      <c r="Q130" s="304"/>
      <c r="R130" s="304"/>
      <c r="S130" s="305" t="s">
        <v>417</v>
      </c>
      <c r="T130" s="304"/>
      <c r="U130" s="305" t="s">
        <v>417</v>
      </c>
    </row>
    <row r="131" spans="2:21" s="3" customFormat="1" x14ac:dyDescent="0.2">
      <c r="B131" s="37" t="s">
        <v>88</v>
      </c>
      <c r="C131" s="304"/>
      <c r="D131" s="304"/>
      <c r="E131" s="304"/>
      <c r="F131" s="304"/>
      <c r="G131" s="304"/>
      <c r="H131" s="304"/>
      <c r="I131" s="304"/>
      <c r="J131" s="304"/>
      <c r="K131" s="304"/>
      <c r="L131" s="304"/>
      <c r="M131" s="304"/>
      <c r="N131" s="304"/>
      <c r="O131" s="304"/>
      <c r="P131" s="304"/>
      <c r="Q131" s="304"/>
      <c r="R131" s="305" t="s">
        <v>417</v>
      </c>
      <c r="S131" s="304"/>
      <c r="T131" s="304"/>
      <c r="U131" s="304"/>
    </row>
    <row r="132" spans="2:21" s="3" customFormat="1" x14ac:dyDescent="0.2">
      <c r="B132" s="37" t="s">
        <v>89</v>
      </c>
      <c r="C132" s="305" t="s">
        <v>417</v>
      </c>
      <c r="D132" s="304"/>
      <c r="E132" s="304"/>
      <c r="F132" s="304"/>
      <c r="G132" s="304"/>
      <c r="H132" s="304"/>
      <c r="I132" s="304"/>
      <c r="J132" s="304"/>
      <c r="K132" s="304"/>
      <c r="L132" s="304"/>
      <c r="M132" s="304"/>
      <c r="N132" s="304"/>
      <c r="O132" s="304"/>
      <c r="P132" s="304"/>
      <c r="Q132" s="304"/>
      <c r="R132" s="304"/>
      <c r="S132" s="305" t="s">
        <v>417</v>
      </c>
      <c r="T132" s="304"/>
      <c r="U132" s="305" t="s">
        <v>417</v>
      </c>
    </row>
    <row r="133" spans="2:21" s="3" customFormat="1" x14ac:dyDescent="0.2">
      <c r="B133" s="37" t="s">
        <v>90</v>
      </c>
      <c r="C133" s="304"/>
      <c r="D133" s="304"/>
      <c r="E133" s="304"/>
      <c r="F133" s="304"/>
      <c r="G133" s="304"/>
      <c r="H133" s="304"/>
      <c r="I133" s="304"/>
      <c r="J133" s="304"/>
      <c r="K133" s="304"/>
      <c r="L133" s="304"/>
      <c r="M133" s="304"/>
      <c r="N133" s="304"/>
      <c r="O133" s="305"/>
      <c r="P133" s="304"/>
      <c r="Q133" s="304"/>
      <c r="R133" s="304"/>
      <c r="S133" s="304"/>
      <c r="T133" s="304"/>
      <c r="U133" s="305" t="s">
        <v>417</v>
      </c>
    </row>
    <row r="134" spans="2:21" s="3" customFormat="1" x14ac:dyDescent="0.2">
      <c r="B134" s="468" t="s">
        <v>91</v>
      </c>
      <c r="C134" s="305" t="s">
        <v>417</v>
      </c>
      <c r="D134" s="304"/>
      <c r="E134" s="304"/>
      <c r="F134" s="489"/>
      <c r="G134" s="305"/>
      <c r="H134" s="304"/>
      <c r="I134" s="305" t="s">
        <v>417</v>
      </c>
      <c r="J134" s="304"/>
      <c r="K134" s="305" t="s">
        <v>417</v>
      </c>
      <c r="L134" s="304"/>
      <c r="M134" s="304"/>
      <c r="N134" s="304"/>
      <c r="O134" s="304"/>
      <c r="P134" s="304"/>
      <c r="Q134" s="304"/>
      <c r="R134" s="304"/>
      <c r="S134" s="305" t="s">
        <v>417</v>
      </c>
      <c r="T134" s="304"/>
      <c r="U134" s="304"/>
    </row>
    <row r="135" spans="2:21" s="3" customFormat="1" x14ac:dyDescent="0.2">
      <c r="B135" s="37" t="s">
        <v>92</v>
      </c>
      <c r="C135" s="305" t="s">
        <v>417</v>
      </c>
      <c r="D135" s="304"/>
      <c r="E135" s="304"/>
      <c r="F135" s="305" t="s">
        <v>417</v>
      </c>
      <c r="G135" s="304"/>
      <c r="H135" s="304"/>
      <c r="I135" s="304"/>
      <c r="J135" s="304"/>
      <c r="K135" s="304"/>
      <c r="L135" s="304"/>
      <c r="M135" s="304"/>
      <c r="N135" s="304"/>
      <c r="O135" s="472"/>
      <c r="P135" s="304"/>
      <c r="Q135" s="304"/>
      <c r="R135" s="305" t="s">
        <v>417</v>
      </c>
      <c r="S135" s="304"/>
      <c r="T135" s="304"/>
      <c r="U135" s="305" t="s">
        <v>417</v>
      </c>
    </row>
    <row r="136" spans="2:21" s="3" customFormat="1" x14ac:dyDescent="0.2">
      <c r="B136" s="37" t="s">
        <v>93</v>
      </c>
      <c r="C136" s="305" t="s">
        <v>417</v>
      </c>
      <c r="D136" s="304"/>
      <c r="E136" s="304"/>
      <c r="F136" s="304"/>
      <c r="G136" s="304"/>
      <c r="H136" s="304"/>
      <c r="I136" s="304"/>
      <c r="J136" s="304"/>
      <c r="K136" s="304"/>
      <c r="L136" s="304"/>
      <c r="M136" s="304"/>
      <c r="N136" s="304"/>
      <c r="O136" s="304"/>
      <c r="P136" s="304"/>
      <c r="Q136" s="304"/>
      <c r="R136" s="305"/>
      <c r="S136" s="304"/>
      <c r="T136" s="304"/>
      <c r="U136" s="304"/>
    </row>
    <row r="137" spans="2:21" s="3" customFormat="1" x14ac:dyDescent="0.2">
      <c r="B137" s="37" t="s">
        <v>94</v>
      </c>
      <c r="C137" s="305" t="s">
        <v>417</v>
      </c>
      <c r="D137" s="304"/>
      <c r="E137" s="304"/>
      <c r="F137" s="305" t="s">
        <v>417</v>
      </c>
      <c r="G137" s="304"/>
      <c r="H137" s="304"/>
      <c r="I137" s="304"/>
      <c r="J137" s="304"/>
      <c r="K137" s="304"/>
      <c r="L137" s="304"/>
      <c r="M137" s="304"/>
      <c r="N137" s="304"/>
      <c r="O137" s="305" t="s">
        <v>417</v>
      </c>
      <c r="P137" s="304"/>
      <c r="Q137" s="304"/>
      <c r="R137" s="305" t="s">
        <v>417</v>
      </c>
      <c r="S137" s="305" t="s">
        <v>417</v>
      </c>
      <c r="T137" s="304"/>
      <c r="U137" s="305" t="s">
        <v>417</v>
      </c>
    </row>
    <row r="138" spans="2:21" s="3" customFormat="1" x14ac:dyDescent="0.2">
      <c r="B138" s="37" t="s">
        <v>95</v>
      </c>
      <c r="C138" s="305"/>
      <c r="D138" s="304"/>
      <c r="E138" s="304"/>
      <c r="F138" s="305"/>
      <c r="G138" s="304"/>
      <c r="H138" s="304"/>
      <c r="I138" s="304"/>
      <c r="J138" s="304"/>
      <c r="K138" s="304"/>
      <c r="L138" s="304"/>
      <c r="M138" s="304"/>
      <c r="N138" s="304"/>
      <c r="O138" s="305"/>
      <c r="P138" s="304"/>
      <c r="Q138" s="304"/>
      <c r="R138" s="305"/>
      <c r="S138" s="305"/>
      <c r="T138" s="304"/>
      <c r="U138" s="305" t="s">
        <v>417</v>
      </c>
    </row>
    <row r="139" spans="2:21" s="3" customFormat="1" x14ac:dyDescent="0.2">
      <c r="B139" s="468" t="s">
        <v>96</v>
      </c>
      <c r="C139" s="305" t="s">
        <v>417</v>
      </c>
      <c r="D139" s="304"/>
      <c r="E139" s="304"/>
      <c r="F139" s="304"/>
      <c r="G139" s="304"/>
      <c r="H139" s="304"/>
      <c r="I139" s="304"/>
      <c r="J139" s="304"/>
      <c r="K139" s="304"/>
      <c r="L139" s="304"/>
      <c r="M139" s="304"/>
      <c r="N139" s="304"/>
      <c r="O139" s="304"/>
      <c r="P139" s="304"/>
      <c r="Q139" s="304"/>
      <c r="R139" s="305" t="s">
        <v>417</v>
      </c>
      <c r="S139" s="304"/>
      <c r="T139" s="304"/>
      <c r="U139" s="305" t="s">
        <v>417</v>
      </c>
    </row>
    <row r="140" spans="2:21" s="3" customFormat="1" x14ac:dyDescent="0.2">
      <c r="B140" s="468" t="s">
        <v>560</v>
      </c>
      <c r="C140" s="489"/>
      <c r="D140" s="304"/>
      <c r="E140" s="304"/>
      <c r="F140" s="304"/>
      <c r="G140" s="304"/>
      <c r="H140" s="304"/>
      <c r="I140" s="304"/>
      <c r="J140" s="304"/>
      <c r="K140" s="304"/>
      <c r="L140" s="304"/>
      <c r="M140" s="304"/>
      <c r="N140" s="304"/>
      <c r="O140" s="305"/>
      <c r="P140" s="304"/>
      <c r="Q140" s="304"/>
      <c r="R140" s="304"/>
      <c r="S140" s="304"/>
      <c r="T140" s="304"/>
      <c r="U140" s="305" t="s">
        <v>417</v>
      </c>
    </row>
    <row r="141" spans="2:21" s="3" customFormat="1" x14ac:dyDescent="0.2">
      <c r="B141" s="37" t="s">
        <v>97</v>
      </c>
      <c r="C141" s="305" t="s">
        <v>417</v>
      </c>
      <c r="D141" s="304"/>
      <c r="E141" s="304"/>
      <c r="F141" s="305" t="s">
        <v>417</v>
      </c>
      <c r="G141" s="304"/>
      <c r="H141" s="304"/>
      <c r="I141" s="304"/>
      <c r="J141" s="304"/>
      <c r="K141" s="304"/>
      <c r="L141" s="304"/>
      <c r="M141" s="304"/>
      <c r="N141" s="305"/>
      <c r="O141" s="305"/>
      <c r="P141" s="305"/>
      <c r="Q141" s="304"/>
      <c r="R141" s="304"/>
      <c r="S141" s="304"/>
      <c r="T141" s="304"/>
      <c r="U141" s="305" t="s">
        <v>417</v>
      </c>
    </row>
    <row r="142" spans="2:21" s="3" customFormat="1" x14ac:dyDescent="0.2">
      <c r="B142" s="37" t="s">
        <v>98</v>
      </c>
      <c r="C142" s="305" t="s">
        <v>417</v>
      </c>
      <c r="D142" s="304"/>
      <c r="E142" s="304"/>
      <c r="F142" s="305" t="s">
        <v>417</v>
      </c>
      <c r="G142" s="304"/>
      <c r="H142" s="304"/>
      <c r="I142" s="304"/>
      <c r="J142" s="304"/>
      <c r="K142" s="304"/>
      <c r="L142" s="304"/>
      <c r="M142" s="304"/>
      <c r="N142" s="305"/>
      <c r="O142" s="305" t="s">
        <v>417</v>
      </c>
      <c r="P142" s="304"/>
      <c r="Q142" s="304"/>
      <c r="R142" s="304"/>
      <c r="S142" s="304"/>
      <c r="T142" s="304"/>
      <c r="U142" s="305" t="s">
        <v>417</v>
      </c>
    </row>
    <row r="143" spans="2:21" s="3" customFormat="1" x14ac:dyDescent="0.2">
      <c r="B143" s="37" t="s">
        <v>99</v>
      </c>
      <c r="C143" s="305" t="s">
        <v>417</v>
      </c>
      <c r="D143" s="304"/>
      <c r="E143" s="304"/>
      <c r="F143" s="304"/>
      <c r="G143" s="304"/>
      <c r="H143" s="304"/>
      <c r="I143" s="304"/>
      <c r="J143" s="304"/>
      <c r="K143" s="304"/>
      <c r="L143" s="304"/>
      <c r="M143" s="304"/>
      <c r="N143" s="304"/>
      <c r="O143" s="304"/>
      <c r="P143" s="304"/>
      <c r="Q143" s="304"/>
      <c r="R143" s="304"/>
      <c r="S143" s="304"/>
      <c r="T143" s="304"/>
      <c r="U143" s="305" t="s">
        <v>417</v>
      </c>
    </row>
    <row r="144" spans="2:21" s="3" customFormat="1" x14ac:dyDescent="0.2">
      <c r="B144" s="468" t="s">
        <v>101</v>
      </c>
      <c r="C144" s="305" t="s">
        <v>417</v>
      </c>
      <c r="D144" s="305"/>
      <c r="E144" s="304"/>
      <c r="F144" s="305" t="s">
        <v>417</v>
      </c>
      <c r="G144" s="304"/>
      <c r="H144" s="304"/>
      <c r="I144" s="304"/>
      <c r="J144" s="304"/>
      <c r="K144" s="304"/>
      <c r="L144" s="304"/>
      <c r="M144" s="489"/>
      <c r="N144" s="305"/>
      <c r="O144" s="305"/>
      <c r="P144" s="304"/>
      <c r="Q144" s="304"/>
      <c r="R144" s="304"/>
      <c r="S144" s="305" t="s">
        <v>417</v>
      </c>
      <c r="T144" s="304"/>
      <c r="U144" s="305" t="s">
        <v>417</v>
      </c>
    </row>
    <row r="145" spans="2:21" s="3" customFormat="1" x14ac:dyDescent="0.2">
      <c r="B145" s="37" t="s">
        <v>102</v>
      </c>
      <c r="C145" s="305" t="s">
        <v>417</v>
      </c>
      <c r="D145" s="305" t="s">
        <v>417</v>
      </c>
      <c r="E145" s="304"/>
      <c r="F145" s="304"/>
      <c r="G145" s="304"/>
      <c r="H145" s="304"/>
      <c r="I145" s="304"/>
      <c r="J145" s="304"/>
      <c r="K145" s="304"/>
      <c r="L145" s="304"/>
      <c r="M145" s="304"/>
      <c r="N145" s="304"/>
      <c r="O145" s="304"/>
      <c r="P145" s="304"/>
      <c r="Q145" s="304"/>
      <c r="R145" s="304"/>
      <c r="S145" s="304"/>
      <c r="T145" s="304"/>
      <c r="U145" s="305" t="s">
        <v>417</v>
      </c>
    </row>
    <row r="146" spans="2:21" s="3" customFormat="1" x14ac:dyDescent="0.2">
      <c r="B146" s="37" t="s">
        <v>103</v>
      </c>
      <c r="C146" s="305" t="s">
        <v>417</v>
      </c>
      <c r="D146" s="304"/>
      <c r="E146" s="304"/>
      <c r="F146" s="305" t="s">
        <v>417</v>
      </c>
      <c r="G146" s="304"/>
      <c r="H146" s="304"/>
      <c r="I146" s="305" t="s">
        <v>417</v>
      </c>
      <c r="J146" s="305"/>
      <c r="K146" s="305" t="s">
        <v>417</v>
      </c>
      <c r="L146" s="304"/>
      <c r="M146" s="304"/>
      <c r="N146" s="304"/>
      <c r="O146" s="305" t="s">
        <v>417</v>
      </c>
      <c r="P146" s="304"/>
      <c r="Q146" s="304"/>
      <c r="R146" s="304"/>
      <c r="S146" s="305" t="s">
        <v>417</v>
      </c>
      <c r="T146" s="304"/>
      <c r="U146" s="305" t="s">
        <v>417</v>
      </c>
    </row>
    <row r="147" spans="2:21" s="3" customFormat="1" x14ac:dyDescent="0.2">
      <c r="B147" s="468" t="s">
        <v>104</v>
      </c>
      <c r="C147" s="305" t="s">
        <v>417</v>
      </c>
      <c r="D147" s="304"/>
      <c r="E147" s="304"/>
      <c r="F147" s="305" t="s">
        <v>417</v>
      </c>
      <c r="G147" s="305" t="s">
        <v>417</v>
      </c>
      <c r="H147" s="304"/>
      <c r="I147" s="304"/>
      <c r="J147" s="304"/>
      <c r="K147" s="305" t="s">
        <v>417</v>
      </c>
      <c r="L147" s="304"/>
      <c r="M147" s="304"/>
      <c r="N147" s="305"/>
      <c r="O147" s="304"/>
      <c r="P147" s="304"/>
      <c r="Q147" s="304"/>
      <c r="R147" s="304"/>
      <c r="S147" s="304"/>
      <c r="T147" s="304"/>
      <c r="U147" s="305" t="s">
        <v>417</v>
      </c>
    </row>
    <row r="148" spans="2:21" s="3" customFormat="1" x14ac:dyDescent="0.2">
      <c r="B148" s="37" t="s">
        <v>105</v>
      </c>
      <c r="C148" s="305"/>
      <c r="D148" s="304"/>
      <c r="E148" s="304"/>
      <c r="F148" s="304"/>
      <c r="G148" s="304"/>
      <c r="H148" s="304"/>
      <c r="I148" s="304"/>
      <c r="J148" s="304"/>
      <c r="K148" s="304"/>
      <c r="L148" s="304"/>
      <c r="M148" s="304"/>
      <c r="N148" s="304"/>
      <c r="O148" s="304"/>
      <c r="P148" s="304"/>
      <c r="Q148" s="304"/>
      <c r="R148" s="304"/>
      <c r="S148" s="304"/>
      <c r="T148" s="304"/>
      <c r="U148" s="304"/>
    </row>
    <row r="149" spans="2:21" s="3" customFormat="1" x14ac:dyDescent="0.2">
      <c r="B149" s="37" t="s">
        <v>106</v>
      </c>
      <c r="C149" s="305"/>
      <c r="D149" s="304"/>
      <c r="E149" s="304"/>
      <c r="F149" s="304"/>
      <c r="G149" s="304"/>
      <c r="H149" s="304"/>
      <c r="I149" s="304"/>
      <c r="J149" s="304"/>
      <c r="K149" s="304"/>
      <c r="L149" s="304"/>
      <c r="M149" s="304"/>
      <c r="N149" s="304"/>
      <c r="O149" s="304"/>
      <c r="P149" s="304"/>
      <c r="Q149" s="304"/>
      <c r="R149" s="304"/>
      <c r="S149" s="304"/>
      <c r="T149" s="304"/>
      <c r="U149" s="305" t="s">
        <v>417</v>
      </c>
    </row>
    <row r="150" spans="2:21" s="3" customFormat="1" x14ac:dyDescent="0.2">
      <c r="B150" s="37" t="s">
        <v>107</v>
      </c>
      <c r="C150" s="304"/>
      <c r="D150" s="304"/>
      <c r="E150" s="304"/>
      <c r="F150" s="305"/>
      <c r="G150" s="304"/>
      <c r="H150" s="304"/>
      <c r="I150" s="304"/>
      <c r="J150" s="304"/>
      <c r="K150" s="304"/>
      <c r="L150" s="304"/>
      <c r="M150" s="304"/>
      <c r="N150" s="304"/>
      <c r="O150" s="304"/>
      <c r="P150" s="304"/>
      <c r="Q150" s="304"/>
      <c r="R150" s="304"/>
      <c r="S150" s="304"/>
      <c r="T150" s="304"/>
      <c r="U150" s="305" t="s">
        <v>417</v>
      </c>
    </row>
    <row r="151" spans="2:21" s="3" customFormat="1" x14ac:dyDescent="0.2">
      <c r="B151" s="37" t="s">
        <v>108</v>
      </c>
      <c r="C151" s="304"/>
      <c r="D151" s="304"/>
      <c r="E151" s="304"/>
      <c r="F151" s="304"/>
      <c r="G151" s="304"/>
      <c r="H151" s="304"/>
      <c r="I151" s="304"/>
      <c r="J151" s="304"/>
      <c r="K151" s="304"/>
      <c r="L151" s="304"/>
      <c r="M151" s="304"/>
      <c r="N151" s="304"/>
      <c r="O151" s="304"/>
      <c r="P151" s="304"/>
      <c r="Q151" s="304"/>
      <c r="R151" s="304"/>
      <c r="S151" s="304"/>
      <c r="T151" s="304"/>
      <c r="U151" s="305" t="s">
        <v>417</v>
      </c>
    </row>
    <row r="152" spans="2:21" s="3" customFormat="1" x14ac:dyDescent="0.2">
      <c r="B152" s="37" t="s">
        <v>109</v>
      </c>
      <c r="C152" s="304"/>
      <c r="D152" s="304"/>
      <c r="E152" s="304"/>
      <c r="F152" s="304"/>
      <c r="G152" s="304"/>
      <c r="H152" s="304"/>
      <c r="I152" s="304"/>
      <c r="J152" s="304"/>
      <c r="K152" s="304"/>
      <c r="L152" s="304"/>
      <c r="M152" s="304"/>
      <c r="N152" s="304"/>
      <c r="O152" s="304"/>
      <c r="P152" s="304"/>
      <c r="Q152" s="304"/>
      <c r="R152" s="304"/>
      <c r="S152" s="304"/>
      <c r="T152" s="304"/>
      <c r="U152" s="304"/>
    </row>
    <row r="153" spans="2:21" s="3" customFormat="1" x14ac:dyDescent="0.2">
      <c r="B153" s="37" t="s">
        <v>110</v>
      </c>
      <c r="C153" s="304"/>
      <c r="D153" s="304"/>
      <c r="E153" s="304"/>
      <c r="F153" s="304"/>
      <c r="G153" s="304"/>
      <c r="H153" s="304"/>
      <c r="I153" s="304"/>
      <c r="J153" s="304"/>
      <c r="K153" s="304"/>
      <c r="L153" s="304"/>
      <c r="M153" s="304"/>
      <c r="N153" s="304"/>
      <c r="O153" s="304"/>
      <c r="P153" s="304"/>
      <c r="Q153" s="304"/>
      <c r="R153" s="304"/>
      <c r="S153" s="304"/>
      <c r="T153" s="304"/>
      <c r="U153" s="304"/>
    </row>
    <row r="154" spans="2:21" s="3" customFormat="1" x14ac:dyDescent="0.2">
      <c r="B154" s="37" t="s">
        <v>111</v>
      </c>
      <c r="C154" s="304"/>
      <c r="D154" s="304"/>
      <c r="E154" s="304"/>
      <c r="F154" s="304"/>
      <c r="G154" s="304"/>
      <c r="H154" s="304"/>
      <c r="I154" s="304"/>
      <c r="J154" s="304"/>
      <c r="K154" s="304"/>
      <c r="L154" s="304"/>
      <c r="M154" s="304"/>
      <c r="N154" s="304"/>
      <c r="O154" s="304"/>
      <c r="P154" s="304"/>
      <c r="Q154" s="304"/>
      <c r="R154" s="304"/>
      <c r="S154" s="304"/>
      <c r="T154" s="304"/>
      <c r="U154" s="304"/>
    </row>
    <row r="155" spans="2:21" s="3" customFormat="1" x14ac:dyDescent="0.2">
      <c r="B155" s="37" t="s">
        <v>112</v>
      </c>
      <c r="C155" s="305" t="s">
        <v>417</v>
      </c>
      <c r="D155" s="304"/>
      <c r="E155" s="304"/>
      <c r="F155" s="305" t="s">
        <v>417</v>
      </c>
      <c r="G155" s="304"/>
      <c r="H155" s="304"/>
      <c r="I155" s="304"/>
      <c r="J155" s="304"/>
      <c r="K155" s="304"/>
      <c r="L155" s="304"/>
      <c r="M155" s="304"/>
      <c r="N155" s="304"/>
      <c r="O155" s="305" t="s">
        <v>417</v>
      </c>
      <c r="P155" s="304"/>
      <c r="Q155" s="304"/>
      <c r="R155" s="304"/>
      <c r="S155" s="304"/>
      <c r="T155" s="304"/>
      <c r="U155" s="304"/>
    </row>
    <row r="156" spans="2:21" s="3" customFormat="1" x14ac:dyDescent="0.2">
      <c r="C156" s="114"/>
      <c r="D156" s="115"/>
      <c r="E156" s="115"/>
      <c r="F156" s="115"/>
      <c r="G156" s="115"/>
      <c r="H156" s="115"/>
      <c r="I156" s="103"/>
      <c r="J156" s="103"/>
      <c r="K156" s="103"/>
      <c r="L156" s="82"/>
      <c r="M156" s="82"/>
      <c r="N156" s="82"/>
      <c r="O156" s="82"/>
      <c r="P156" s="82"/>
      <c r="Q156" s="82"/>
      <c r="R156" s="82"/>
      <c r="S156" s="82"/>
      <c r="T156" s="82"/>
      <c r="U156" s="82"/>
    </row>
    <row r="157" spans="2:21" s="3" customFormat="1" x14ac:dyDescent="0.2">
      <c r="C157" s="82"/>
      <c r="D157" s="103"/>
      <c r="E157" s="103"/>
      <c r="F157" s="103"/>
      <c r="G157" s="103"/>
      <c r="H157" s="103"/>
      <c r="I157" s="103"/>
      <c r="J157" s="103"/>
      <c r="K157" s="103"/>
      <c r="L157" s="82"/>
      <c r="M157" s="82"/>
      <c r="N157" s="82"/>
      <c r="O157" s="82"/>
      <c r="P157" s="82"/>
      <c r="Q157" s="82"/>
      <c r="R157" s="82"/>
      <c r="S157" s="82"/>
      <c r="T157" s="82"/>
      <c r="U157" s="82"/>
    </row>
    <row r="158" spans="2:21" s="3" customFormat="1" x14ac:dyDescent="0.2">
      <c r="B158" s="15" t="s">
        <v>113</v>
      </c>
      <c r="C158" s="79"/>
      <c r="D158" s="103"/>
      <c r="E158" s="103"/>
      <c r="F158" s="103"/>
      <c r="G158" s="103"/>
      <c r="H158" s="103"/>
      <c r="I158" s="103"/>
      <c r="J158" s="103"/>
      <c r="K158" s="103"/>
      <c r="L158" s="82"/>
      <c r="M158" s="82"/>
      <c r="N158" s="82"/>
      <c r="O158" s="82"/>
      <c r="P158" s="82"/>
      <c r="Q158" s="82"/>
      <c r="R158" s="82"/>
      <c r="S158" s="82"/>
      <c r="T158" s="82"/>
      <c r="U158" s="82"/>
    </row>
    <row r="159" spans="2:21" s="3" customFormat="1" x14ac:dyDescent="0.2">
      <c r="C159" s="82"/>
      <c r="D159" s="103"/>
      <c r="E159" s="103"/>
      <c r="F159" s="103"/>
      <c r="G159" s="103"/>
      <c r="H159" s="103"/>
      <c r="I159" s="103"/>
      <c r="J159" s="103"/>
      <c r="K159" s="103"/>
      <c r="L159" s="82"/>
      <c r="M159" s="82"/>
      <c r="N159" s="82"/>
      <c r="O159" s="82"/>
      <c r="P159" s="82"/>
      <c r="Q159" s="82"/>
      <c r="R159" s="82"/>
      <c r="S159" s="82"/>
      <c r="T159" s="82"/>
      <c r="U159" s="82"/>
    </row>
    <row r="160" spans="2:21" s="3" customFormat="1" x14ac:dyDescent="0.2">
      <c r="C160" s="109" t="s">
        <v>199</v>
      </c>
      <c r="D160" s="110" t="s">
        <v>200</v>
      </c>
      <c r="E160" s="110" t="s">
        <v>202</v>
      </c>
      <c r="F160" s="110" t="s">
        <v>196</v>
      </c>
      <c r="G160" s="110" t="s">
        <v>204</v>
      </c>
      <c r="H160" s="110" t="s">
        <v>206</v>
      </c>
      <c r="I160" s="110" t="s">
        <v>208</v>
      </c>
      <c r="J160" s="110" t="s">
        <v>197</v>
      </c>
      <c r="K160" s="110" t="s">
        <v>210</v>
      </c>
      <c r="L160" s="110" t="s">
        <v>212</v>
      </c>
      <c r="M160" s="110" t="s">
        <v>214</v>
      </c>
      <c r="N160" s="110" t="s">
        <v>216</v>
      </c>
      <c r="O160" s="110" t="s">
        <v>218</v>
      </c>
      <c r="P160" s="110" t="s">
        <v>220</v>
      </c>
      <c r="Q160" s="110" t="s">
        <v>222</v>
      </c>
      <c r="R160" s="110" t="s">
        <v>223</v>
      </c>
      <c r="S160" s="110" t="s">
        <v>225</v>
      </c>
      <c r="T160" s="110" t="s">
        <v>227</v>
      </c>
      <c r="U160" s="111" t="s">
        <v>229</v>
      </c>
    </row>
    <row r="161" spans="2:21" s="3" customFormat="1" x14ac:dyDescent="0.2">
      <c r="C161" s="112" t="s">
        <v>198</v>
      </c>
      <c r="D161" s="113" t="s">
        <v>201</v>
      </c>
      <c r="E161" s="113" t="s">
        <v>203</v>
      </c>
      <c r="F161" s="111"/>
      <c r="G161" s="111" t="s">
        <v>205</v>
      </c>
      <c r="H161" s="111" t="s">
        <v>207</v>
      </c>
      <c r="I161" s="111" t="s">
        <v>209</v>
      </c>
      <c r="J161" s="111"/>
      <c r="K161" s="111" t="s">
        <v>211</v>
      </c>
      <c r="L161" s="111" t="s">
        <v>213</v>
      </c>
      <c r="M161" s="111" t="s">
        <v>215</v>
      </c>
      <c r="N161" s="111" t="s">
        <v>217</v>
      </c>
      <c r="O161" s="111" t="s">
        <v>219</v>
      </c>
      <c r="P161" s="111" t="s">
        <v>221</v>
      </c>
      <c r="Q161" s="111"/>
      <c r="R161" s="111" t="s">
        <v>224</v>
      </c>
      <c r="S161" s="111" t="s">
        <v>226</v>
      </c>
      <c r="T161" s="111" t="s">
        <v>228</v>
      </c>
      <c r="U161" s="111" t="s">
        <v>230</v>
      </c>
    </row>
    <row r="162" spans="2:21" s="3" customFormat="1" x14ac:dyDescent="0.2">
      <c r="C162" s="112">
        <f t="shared" ref="C162:U162" si="10">COUNTA(C164:C169)</f>
        <v>0</v>
      </c>
      <c r="D162" s="112">
        <f t="shared" si="10"/>
        <v>0</v>
      </c>
      <c r="E162" s="112">
        <f t="shared" si="10"/>
        <v>0</v>
      </c>
      <c r="F162" s="112">
        <f t="shared" si="10"/>
        <v>0</v>
      </c>
      <c r="G162" s="112">
        <f t="shared" si="10"/>
        <v>0</v>
      </c>
      <c r="H162" s="112">
        <f t="shared" si="10"/>
        <v>0</v>
      </c>
      <c r="I162" s="112">
        <f t="shared" si="10"/>
        <v>0</v>
      </c>
      <c r="J162" s="112">
        <f t="shared" si="10"/>
        <v>0</v>
      </c>
      <c r="K162" s="112">
        <f t="shared" si="10"/>
        <v>0</v>
      </c>
      <c r="L162" s="112">
        <f t="shared" si="10"/>
        <v>0</v>
      </c>
      <c r="M162" s="112">
        <f t="shared" si="10"/>
        <v>0</v>
      </c>
      <c r="N162" s="112">
        <f t="shared" si="10"/>
        <v>0</v>
      </c>
      <c r="O162" s="112">
        <f t="shared" si="10"/>
        <v>0</v>
      </c>
      <c r="P162" s="112">
        <f t="shared" si="10"/>
        <v>0</v>
      </c>
      <c r="Q162" s="112">
        <f t="shared" si="10"/>
        <v>0</v>
      </c>
      <c r="R162" s="112">
        <f t="shared" si="10"/>
        <v>0</v>
      </c>
      <c r="S162" s="112">
        <f t="shared" si="10"/>
        <v>0</v>
      </c>
      <c r="T162" s="112">
        <f t="shared" si="10"/>
        <v>0</v>
      </c>
      <c r="U162" s="112">
        <f t="shared" si="10"/>
        <v>1</v>
      </c>
    </row>
    <row r="163" spans="2:21" s="3" customFormat="1" x14ac:dyDescent="0.2">
      <c r="C163" s="82"/>
      <c r="D163" s="103"/>
      <c r="E163" s="103"/>
      <c r="F163" s="103"/>
      <c r="G163" s="103"/>
      <c r="H163" s="103"/>
      <c r="I163" s="103"/>
      <c r="J163" s="103"/>
      <c r="K163" s="103"/>
      <c r="L163" s="82"/>
      <c r="M163" s="82"/>
      <c r="N163" s="82"/>
      <c r="O163" s="82"/>
      <c r="P163" s="82"/>
      <c r="Q163" s="82"/>
      <c r="R163" s="82"/>
      <c r="S163" s="82"/>
      <c r="T163" s="82"/>
      <c r="U163" s="82"/>
    </row>
    <row r="164" spans="2:21" s="3" customFormat="1" x14ac:dyDescent="0.2">
      <c r="B164" s="37" t="s">
        <v>114</v>
      </c>
      <c r="C164" s="304"/>
      <c r="D164" s="304"/>
      <c r="E164" s="304"/>
      <c r="F164" s="304"/>
      <c r="G164" s="304"/>
      <c r="H164" s="304"/>
      <c r="I164" s="304"/>
      <c r="J164" s="304"/>
      <c r="K164" s="304"/>
      <c r="L164" s="304"/>
      <c r="M164" s="304"/>
      <c r="N164" s="304"/>
      <c r="O164" s="304"/>
      <c r="P164" s="304"/>
      <c r="Q164" s="304"/>
      <c r="R164" s="304"/>
      <c r="S164" s="304"/>
      <c r="T164" s="304"/>
      <c r="U164" s="305" t="s">
        <v>417</v>
      </c>
    </row>
    <row r="165" spans="2:21" s="3" customFormat="1" x14ac:dyDescent="0.2">
      <c r="C165" s="82"/>
      <c r="D165" s="103"/>
      <c r="E165" s="103"/>
      <c r="F165" s="103"/>
      <c r="G165" s="103"/>
      <c r="H165" s="103"/>
      <c r="I165" s="103"/>
      <c r="J165" s="103"/>
      <c r="K165" s="103"/>
      <c r="L165" s="82"/>
      <c r="M165" s="82"/>
      <c r="N165" s="82"/>
      <c r="O165" s="82"/>
      <c r="P165" s="82"/>
      <c r="Q165" s="82"/>
      <c r="R165" s="82"/>
      <c r="S165" s="82"/>
      <c r="T165" s="82"/>
      <c r="U165" s="82"/>
    </row>
    <row r="166" spans="2:21" s="3" customFormat="1" x14ac:dyDescent="0.2">
      <c r="C166" s="82"/>
      <c r="D166" s="103"/>
      <c r="E166" s="103"/>
      <c r="F166" s="103"/>
      <c r="G166" s="103"/>
      <c r="H166" s="103"/>
      <c r="I166" s="103"/>
      <c r="J166" s="103"/>
      <c r="K166" s="103"/>
      <c r="L166" s="82"/>
      <c r="M166" s="82"/>
      <c r="N166" s="82"/>
      <c r="O166" s="82"/>
      <c r="P166" s="82"/>
      <c r="Q166" s="82"/>
      <c r="R166" s="82"/>
      <c r="S166" s="82"/>
      <c r="T166" s="82"/>
      <c r="U166" s="82"/>
    </row>
    <row r="167" spans="2:21" s="3" customFormat="1" x14ac:dyDescent="0.2">
      <c r="C167" s="82"/>
      <c r="D167" s="103"/>
      <c r="E167" s="103"/>
      <c r="F167" s="103"/>
      <c r="G167" s="103"/>
      <c r="H167" s="103"/>
      <c r="I167" s="103"/>
      <c r="J167" s="103"/>
      <c r="K167" s="103"/>
      <c r="L167" s="82"/>
      <c r="M167" s="82"/>
      <c r="N167" s="82"/>
      <c r="O167" s="82"/>
      <c r="P167" s="82"/>
      <c r="Q167" s="82"/>
      <c r="R167" s="82"/>
      <c r="S167" s="82"/>
      <c r="T167" s="82"/>
      <c r="U167" s="82"/>
    </row>
    <row r="168" spans="2:21" s="3" customFormat="1" x14ac:dyDescent="0.2">
      <c r="C168" s="82"/>
      <c r="D168" s="103"/>
      <c r="E168" s="103"/>
      <c r="F168" s="103"/>
      <c r="G168" s="103"/>
      <c r="H168" s="103"/>
      <c r="I168" s="103"/>
      <c r="J168" s="103"/>
      <c r="K168" s="103"/>
      <c r="L168" s="82"/>
      <c r="M168" s="82"/>
      <c r="N168" s="82"/>
      <c r="O168" s="82"/>
      <c r="P168" s="82"/>
      <c r="Q168" s="82"/>
      <c r="R168" s="82"/>
      <c r="S168" s="82"/>
      <c r="T168" s="82"/>
      <c r="U168" s="82"/>
    </row>
    <row r="169" spans="2:21" s="3" customFormat="1" x14ac:dyDescent="0.2">
      <c r="C169" s="82"/>
      <c r="D169" s="103"/>
      <c r="E169" s="103"/>
      <c r="F169" s="103"/>
      <c r="G169" s="103"/>
      <c r="H169" s="103"/>
      <c r="I169" s="103"/>
      <c r="J169" s="103"/>
      <c r="K169" s="103"/>
      <c r="L169" s="82"/>
      <c r="M169" s="82"/>
      <c r="N169" s="82"/>
      <c r="O169" s="82"/>
      <c r="P169" s="82"/>
      <c r="Q169" s="82"/>
      <c r="R169" s="82"/>
      <c r="S169" s="82"/>
      <c r="T169" s="82"/>
      <c r="U169" s="82"/>
    </row>
    <row r="170" spans="2:21" s="3" customFormat="1" x14ac:dyDescent="0.2">
      <c r="B170" s="15" t="s">
        <v>120</v>
      </c>
      <c r="C170" s="79"/>
      <c r="D170" s="103"/>
      <c r="E170" s="103"/>
      <c r="F170" s="103"/>
      <c r="G170" s="103"/>
      <c r="H170" s="103"/>
      <c r="I170" s="103"/>
      <c r="J170" s="103"/>
      <c r="K170" s="103"/>
      <c r="L170" s="82"/>
      <c r="M170" s="82"/>
      <c r="N170" s="82"/>
      <c r="O170" s="82"/>
      <c r="P170" s="82"/>
      <c r="Q170" s="82"/>
      <c r="R170" s="82"/>
      <c r="S170" s="82"/>
      <c r="T170" s="82"/>
      <c r="U170" s="82"/>
    </row>
    <row r="171" spans="2:21" s="3" customFormat="1" x14ac:dyDescent="0.2">
      <c r="C171" s="82"/>
      <c r="D171" s="103"/>
      <c r="E171" s="103"/>
      <c r="F171" s="103"/>
      <c r="G171" s="103"/>
      <c r="H171" s="103"/>
      <c r="I171" s="103"/>
      <c r="J171" s="103"/>
      <c r="K171" s="103"/>
      <c r="L171" s="82"/>
      <c r="M171" s="82"/>
      <c r="N171" s="82"/>
      <c r="O171" s="82"/>
      <c r="P171" s="82"/>
      <c r="Q171" s="82"/>
      <c r="R171" s="82"/>
      <c r="S171" s="82"/>
      <c r="T171" s="82"/>
      <c r="U171" s="82"/>
    </row>
    <row r="172" spans="2:21" s="3" customFormat="1" x14ac:dyDescent="0.2">
      <c r="C172" s="109" t="s">
        <v>199</v>
      </c>
      <c r="D172" s="110" t="s">
        <v>200</v>
      </c>
      <c r="E172" s="110" t="s">
        <v>202</v>
      </c>
      <c r="F172" s="110" t="s">
        <v>196</v>
      </c>
      <c r="G172" s="110" t="s">
        <v>204</v>
      </c>
      <c r="H172" s="110" t="s">
        <v>206</v>
      </c>
      <c r="I172" s="110" t="s">
        <v>208</v>
      </c>
      <c r="J172" s="110" t="s">
        <v>197</v>
      </c>
      <c r="K172" s="110" t="s">
        <v>210</v>
      </c>
      <c r="L172" s="110" t="s">
        <v>212</v>
      </c>
      <c r="M172" s="110" t="s">
        <v>214</v>
      </c>
      <c r="N172" s="110" t="s">
        <v>216</v>
      </c>
      <c r="O172" s="110" t="s">
        <v>218</v>
      </c>
      <c r="P172" s="110" t="s">
        <v>220</v>
      </c>
      <c r="Q172" s="110" t="s">
        <v>222</v>
      </c>
      <c r="R172" s="110" t="s">
        <v>223</v>
      </c>
      <c r="S172" s="110" t="s">
        <v>225</v>
      </c>
      <c r="T172" s="110" t="s">
        <v>227</v>
      </c>
      <c r="U172" s="111" t="s">
        <v>229</v>
      </c>
    </row>
    <row r="173" spans="2:21" s="3" customFormat="1" x14ac:dyDescent="0.2">
      <c r="C173" s="112" t="s">
        <v>198</v>
      </c>
      <c r="D173" s="113" t="s">
        <v>201</v>
      </c>
      <c r="E173" s="113" t="s">
        <v>203</v>
      </c>
      <c r="F173" s="111"/>
      <c r="G173" s="111" t="s">
        <v>205</v>
      </c>
      <c r="H173" s="111" t="s">
        <v>207</v>
      </c>
      <c r="I173" s="111" t="s">
        <v>209</v>
      </c>
      <c r="J173" s="111"/>
      <c r="K173" s="111" t="s">
        <v>211</v>
      </c>
      <c r="L173" s="111" t="s">
        <v>213</v>
      </c>
      <c r="M173" s="111" t="s">
        <v>215</v>
      </c>
      <c r="N173" s="111" t="s">
        <v>217</v>
      </c>
      <c r="O173" s="111" t="s">
        <v>219</v>
      </c>
      <c r="P173" s="111" t="s">
        <v>221</v>
      </c>
      <c r="Q173" s="111"/>
      <c r="R173" s="111" t="s">
        <v>224</v>
      </c>
      <c r="S173" s="111" t="s">
        <v>226</v>
      </c>
      <c r="T173" s="111" t="s">
        <v>228</v>
      </c>
      <c r="U173" s="111" t="s">
        <v>230</v>
      </c>
    </row>
    <row r="174" spans="2:21" s="3" customFormat="1" x14ac:dyDescent="0.2">
      <c r="C174" s="112">
        <f t="shared" ref="C174:U174" si="11">COUNTA(C176:C181)</f>
        <v>2</v>
      </c>
      <c r="D174" s="112">
        <f t="shared" si="11"/>
        <v>0</v>
      </c>
      <c r="E174" s="112">
        <f t="shared" si="11"/>
        <v>0</v>
      </c>
      <c r="F174" s="112">
        <f t="shared" si="11"/>
        <v>1</v>
      </c>
      <c r="G174" s="112">
        <f t="shared" si="11"/>
        <v>1</v>
      </c>
      <c r="H174" s="112">
        <f t="shared" si="11"/>
        <v>0</v>
      </c>
      <c r="I174" s="112">
        <f t="shared" si="11"/>
        <v>2</v>
      </c>
      <c r="J174" s="112">
        <f t="shared" si="11"/>
        <v>0</v>
      </c>
      <c r="K174" s="112">
        <f t="shared" si="11"/>
        <v>2</v>
      </c>
      <c r="L174" s="112">
        <f t="shared" si="11"/>
        <v>0</v>
      </c>
      <c r="M174" s="112">
        <f t="shared" si="11"/>
        <v>0</v>
      </c>
      <c r="N174" s="112">
        <f t="shared" si="11"/>
        <v>0</v>
      </c>
      <c r="O174" s="112">
        <f t="shared" si="11"/>
        <v>0</v>
      </c>
      <c r="P174" s="112">
        <f t="shared" si="11"/>
        <v>0</v>
      </c>
      <c r="Q174" s="112">
        <f t="shared" si="11"/>
        <v>0</v>
      </c>
      <c r="R174" s="112">
        <f t="shared" si="11"/>
        <v>0</v>
      </c>
      <c r="S174" s="112">
        <f t="shared" si="11"/>
        <v>0</v>
      </c>
      <c r="T174" s="112">
        <f t="shared" si="11"/>
        <v>0</v>
      </c>
      <c r="U174" s="112">
        <f t="shared" si="11"/>
        <v>2</v>
      </c>
    </row>
    <row r="175" spans="2:21" s="3" customFormat="1" x14ac:dyDescent="0.2">
      <c r="C175" s="82"/>
      <c r="D175" s="103"/>
      <c r="E175" s="103"/>
      <c r="F175" s="103"/>
      <c r="G175" s="103"/>
      <c r="H175" s="103"/>
      <c r="I175" s="103"/>
      <c r="J175" s="103"/>
      <c r="K175" s="103"/>
      <c r="L175" s="82"/>
      <c r="M175" s="82"/>
      <c r="N175" s="82"/>
      <c r="O175" s="82"/>
      <c r="P175" s="82"/>
      <c r="Q175" s="82"/>
      <c r="R175" s="82"/>
      <c r="S175" s="82"/>
      <c r="T175" s="82"/>
      <c r="U175" s="82"/>
    </row>
    <row r="176" spans="2:21" s="3" customFormat="1" x14ac:dyDescent="0.2">
      <c r="B176" s="37" t="s">
        <v>122</v>
      </c>
      <c r="C176" s="304"/>
      <c r="D176" s="304"/>
      <c r="E176" s="304"/>
      <c r="F176" s="304"/>
      <c r="G176" s="304"/>
      <c r="H176" s="304"/>
      <c r="I176" s="304"/>
      <c r="J176" s="304"/>
      <c r="K176" s="304"/>
      <c r="L176" s="304"/>
      <c r="M176" s="304"/>
      <c r="N176" s="304"/>
      <c r="O176" s="304"/>
      <c r="P176" s="304"/>
      <c r="Q176" s="304"/>
      <c r="R176" s="304"/>
      <c r="S176" s="304"/>
      <c r="T176" s="304"/>
      <c r="U176" s="304"/>
    </row>
    <row r="177" spans="2:21" s="3" customFormat="1" x14ac:dyDescent="0.2">
      <c r="B177" s="37" t="s">
        <v>123</v>
      </c>
      <c r="C177" s="304"/>
      <c r="D177" s="304"/>
      <c r="E177" s="304"/>
      <c r="F177" s="304"/>
      <c r="G177" s="304"/>
      <c r="H177" s="304"/>
      <c r="I177" s="304"/>
      <c r="J177" s="304"/>
      <c r="K177" s="304"/>
      <c r="L177" s="304"/>
      <c r="M177" s="304"/>
      <c r="N177" s="304"/>
      <c r="O177" s="304"/>
      <c r="P177" s="304"/>
      <c r="Q177" s="304"/>
      <c r="R177" s="304"/>
      <c r="S177" s="304"/>
      <c r="T177" s="304"/>
      <c r="U177" s="304"/>
    </row>
    <row r="178" spans="2:21" s="3" customFormat="1" x14ac:dyDescent="0.2">
      <c r="B178" s="37" t="s">
        <v>124</v>
      </c>
      <c r="C178" s="305" t="s">
        <v>417</v>
      </c>
      <c r="D178" s="304"/>
      <c r="E178" s="304"/>
      <c r="F178" s="304"/>
      <c r="G178" s="304"/>
      <c r="H178" s="304"/>
      <c r="I178" s="305" t="s">
        <v>417</v>
      </c>
      <c r="J178" s="304"/>
      <c r="K178" s="305" t="s">
        <v>417</v>
      </c>
      <c r="L178" s="304"/>
      <c r="M178" s="304"/>
      <c r="N178" s="304"/>
      <c r="O178" s="304"/>
      <c r="P178" s="304"/>
      <c r="Q178" s="304"/>
      <c r="R178" s="304"/>
      <c r="S178" s="304"/>
      <c r="T178" s="304"/>
      <c r="U178" s="305" t="s">
        <v>417</v>
      </c>
    </row>
    <row r="179" spans="2:21" s="3" customFormat="1" x14ac:dyDescent="0.2">
      <c r="B179" s="37" t="s">
        <v>125</v>
      </c>
      <c r="C179" s="305" t="s">
        <v>417</v>
      </c>
      <c r="D179" s="304"/>
      <c r="E179" s="304"/>
      <c r="F179" s="305" t="s">
        <v>417</v>
      </c>
      <c r="G179" s="305" t="s">
        <v>417</v>
      </c>
      <c r="H179" s="304"/>
      <c r="I179" s="305" t="s">
        <v>417</v>
      </c>
      <c r="J179" s="304"/>
      <c r="K179" s="305" t="s">
        <v>417</v>
      </c>
      <c r="L179" s="304"/>
      <c r="M179" s="304"/>
      <c r="N179" s="304"/>
      <c r="O179" s="304"/>
      <c r="P179" s="304"/>
      <c r="Q179" s="304"/>
      <c r="R179" s="304"/>
      <c r="S179" s="304"/>
      <c r="T179" s="304"/>
      <c r="U179" s="305" t="s">
        <v>417</v>
      </c>
    </row>
    <row r="180" spans="2:21" s="3" customFormat="1" x14ac:dyDescent="0.2">
      <c r="C180" s="82"/>
      <c r="D180" s="103"/>
      <c r="E180" s="103"/>
      <c r="F180" s="103"/>
      <c r="G180" s="103"/>
      <c r="H180" s="103"/>
      <c r="I180" s="103"/>
      <c r="J180" s="103"/>
      <c r="K180" s="103"/>
      <c r="L180" s="82"/>
      <c r="M180" s="82"/>
      <c r="N180" s="82"/>
      <c r="O180" s="82"/>
      <c r="P180" s="82"/>
      <c r="Q180" s="82"/>
      <c r="R180" s="82"/>
      <c r="S180" s="82"/>
      <c r="T180" s="82"/>
      <c r="U180" s="82"/>
    </row>
    <row r="181" spans="2:21" s="3" customFormat="1" x14ac:dyDescent="0.2">
      <c r="C181" s="82"/>
      <c r="D181" s="103"/>
      <c r="E181" s="103"/>
      <c r="F181" s="103"/>
      <c r="G181" s="103"/>
      <c r="H181" s="103"/>
      <c r="I181" s="103"/>
      <c r="J181" s="103"/>
      <c r="K181" s="103"/>
      <c r="L181" s="82"/>
      <c r="M181" s="82"/>
      <c r="N181" s="82"/>
      <c r="O181" s="82"/>
      <c r="P181" s="82"/>
      <c r="Q181" s="82"/>
      <c r="R181" s="82"/>
      <c r="S181" s="82"/>
      <c r="T181" s="82"/>
      <c r="U181" s="82"/>
    </row>
    <row r="182" spans="2:21" s="3" customFormat="1" x14ac:dyDescent="0.2">
      <c r="B182" s="15" t="s">
        <v>126</v>
      </c>
      <c r="C182" s="79"/>
      <c r="D182" s="103"/>
      <c r="E182" s="103"/>
      <c r="F182" s="103"/>
      <c r="G182" s="103"/>
      <c r="H182" s="103"/>
      <c r="I182" s="103"/>
      <c r="J182" s="103"/>
      <c r="K182" s="103"/>
      <c r="L182" s="82"/>
      <c r="M182" s="82"/>
      <c r="N182" s="82"/>
      <c r="O182" s="82"/>
      <c r="P182" s="82"/>
      <c r="Q182" s="82"/>
      <c r="R182" s="82"/>
      <c r="S182" s="82"/>
      <c r="T182" s="82"/>
      <c r="U182" s="82"/>
    </row>
    <row r="183" spans="2:21" s="3" customFormat="1" x14ac:dyDescent="0.2">
      <c r="C183" s="82"/>
      <c r="D183" s="103"/>
      <c r="E183" s="103"/>
      <c r="F183" s="103"/>
      <c r="G183" s="103"/>
      <c r="H183" s="103"/>
      <c r="I183" s="103"/>
      <c r="J183" s="103"/>
      <c r="K183" s="103"/>
      <c r="L183" s="82"/>
      <c r="M183" s="82"/>
      <c r="N183" s="82"/>
      <c r="O183" s="82"/>
      <c r="P183" s="82"/>
      <c r="Q183" s="82"/>
      <c r="R183" s="82"/>
      <c r="S183" s="82"/>
      <c r="T183" s="82"/>
      <c r="U183" s="82"/>
    </row>
    <row r="184" spans="2:21" s="3" customFormat="1" x14ac:dyDescent="0.2">
      <c r="C184" s="109" t="s">
        <v>199</v>
      </c>
      <c r="D184" s="110" t="s">
        <v>200</v>
      </c>
      <c r="E184" s="110" t="s">
        <v>202</v>
      </c>
      <c r="F184" s="110" t="s">
        <v>196</v>
      </c>
      <c r="G184" s="110" t="s">
        <v>204</v>
      </c>
      <c r="H184" s="110" t="s">
        <v>206</v>
      </c>
      <c r="I184" s="110" t="s">
        <v>208</v>
      </c>
      <c r="J184" s="110" t="s">
        <v>197</v>
      </c>
      <c r="K184" s="110" t="s">
        <v>210</v>
      </c>
      <c r="L184" s="110" t="s">
        <v>212</v>
      </c>
      <c r="M184" s="110" t="s">
        <v>214</v>
      </c>
      <c r="N184" s="110" t="s">
        <v>216</v>
      </c>
      <c r="O184" s="110" t="s">
        <v>218</v>
      </c>
      <c r="P184" s="110" t="s">
        <v>220</v>
      </c>
      <c r="Q184" s="110" t="s">
        <v>222</v>
      </c>
      <c r="R184" s="110" t="s">
        <v>223</v>
      </c>
      <c r="S184" s="110" t="s">
        <v>225</v>
      </c>
      <c r="T184" s="110" t="s">
        <v>227</v>
      </c>
      <c r="U184" s="111" t="s">
        <v>229</v>
      </c>
    </row>
    <row r="185" spans="2:21" s="3" customFormat="1" x14ac:dyDescent="0.2">
      <c r="C185" s="112" t="s">
        <v>198</v>
      </c>
      <c r="D185" s="113" t="s">
        <v>201</v>
      </c>
      <c r="E185" s="113" t="s">
        <v>203</v>
      </c>
      <c r="F185" s="111"/>
      <c r="G185" s="111" t="s">
        <v>205</v>
      </c>
      <c r="H185" s="111" t="s">
        <v>207</v>
      </c>
      <c r="I185" s="111" t="s">
        <v>209</v>
      </c>
      <c r="J185" s="111"/>
      <c r="K185" s="111" t="s">
        <v>211</v>
      </c>
      <c r="L185" s="111" t="s">
        <v>213</v>
      </c>
      <c r="M185" s="111" t="s">
        <v>215</v>
      </c>
      <c r="N185" s="111" t="s">
        <v>217</v>
      </c>
      <c r="O185" s="111" t="s">
        <v>219</v>
      </c>
      <c r="P185" s="111" t="s">
        <v>221</v>
      </c>
      <c r="Q185" s="111"/>
      <c r="R185" s="111" t="s">
        <v>224</v>
      </c>
      <c r="S185" s="111" t="s">
        <v>226</v>
      </c>
      <c r="T185" s="111" t="s">
        <v>228</v>
      </c>
      <c r="U185" s="111" t="s">
        <v>230</v>
      </c>
    </row>
    <row r="186" spans="2:21" s="3" customFormat="1" x14ac:dyDescent="0.2">
      <c r="C186" s="112">
        <f t="shared" ref="C186:U186" si="12">COUNTA(C188:C214)</f>
        <v>21</v>
      </c>
      <c r="D186" s="112">
        <f t="shared" si="12"/>
        <v>3</v>
      </c>
      <c r="E186" s="112">
        <f t="shared" si="12"/>
        <v>1</v>
      </c>
      <c r="F186" s="112">
        <f t="shared" si="12"/>
        <v>19</v>
      </c>
      <c r="G186" s="112">
        <f t="shared" si="12"/>
        <v>2</v>
      </c>
      <c r="H186" s="112">
        <f t="shared" si="12"/>
        <v>0</v>
      </c>
      <c r="I186" s="112">
        <f t="shared" si="12"/>
        <v>5</v>
      </c>
      <c r="J186" s="112">
        <f t="shared" si="12"/>
        <v>1</v>
      </c>
      <c r="K186" s="112">
        <f t="shared" si="12"/>
        <v>4</v>
      </c>
      <c r="L186" s="112">
        <f t="shared" si="12"/>
        <v>10</v>
      </c>
      <c r="M186" s="112">
        <f t="shared" si="12"/>
        <v>6</v>
      </c>
      <c r="N186" s="112">
        <f t="shared" si="12"/>
        <v>1</v>
      </c>
      <c r="O186" s="112">
        <f t="shared" si="12"/>
        <v>11</v>
      </c>
      <c r="P186" s="112">
        <f t="shared" si="12"/>
        <v>6</v>
      </c>
      <c r="Q186" s="112">
        <f t="shared" si="12"/>
        <v>4</v>
      </c>
      <c r="R186" s="112">
        <f t="shared" si="12"/>
        <v>3</v>
      </c>
      <c r="S186" s="112">
        <f t="shared" si="12"/>
        <v>13</v>
      </c>
      <c r="T186" s="112">
        <f t="shared" si="12"/>
        <v>2</v>
      </c>
      <c r="U186" s="112">
        <f t="shared" si="12"/>
        <v>12</v>
      </c>
    </row>
    <row r="187" spans="2:21" s="3" customFormat="1" x14ac:dyDescent="0.2">
      <c r="C187" s="82"/>
      <c r="D187" s="103"/>
      <c r="E187" s="103"/>
      <c r="F187" s="103"/>
      <c r="G187" s="103"/>
      <c r="H187" s="103"/>
      <c r="I187" s="103"/>
      <c r="J187" s="103"/>
      <c r="K187" s="103"/>
      <c r="L187" s="82"/>
      <c r="M187" s="82"/>
      <c r="N187" s="82"/>
      <c r="O187" s="82"/>
      <c r="P187" s="82"/>
      <c r="Q187" s="82"/>
      <c r="R187" s="82"/>
      <c r="S187" s="82"/>
      <c r="T187" s="82"/>
      <c r="U187" s="82"/>
    </row>
    <row r="188" spans="2:21" s="3" customFormat="1" x14ac:dyDescent="0.2">
      <c r="B188" s="37" t="s">
        <v>128</v>
      </c>
      <c r="C188" s="305" t="s">
        <v>417</v>
      </c>
      <c r="D188" s="304"/>
      <c r="E188" s="304"/>
      <c r="F188" s="305" t="s">
        <v>417</v>
      </c>
      <c r="G188" s="305" t="s">
        <v>417</v>
      </c>
      <c r="H188" s="304"/>
      <c r="I188" s="305" t="s">
        <v>417</v>
      </c>
      <c r="J188" s="304"/>
      <c r="K188" s="305" t="s">
        <v>417</v>
      </c>
      <c r="L188" s="305" t="s">
        <v>417</v>
      </c>
      <c r="M188" s="305" t="s">
        <v>417</v>
      </c>
      <c r="N188" s="304"/>
      <c r="O188" s="305" t="s">
        <v>417</v>
      </c>
      <c r="P188" s="305" t="s">
        <v>417</v>
      </c>
      <c r="Q188" s="305" t="s">
        <v>417</v>
      </c>
      <c r="R188" s="305" t="s">
        <v>417</v>
      </c>
      <c r="S188" s="305" t="s">
        <v>417</v>
      </c>
      <c r="T188" s="304"/>
      <c r="U188" s="305" t="s">
        <v>417</v>
      </c>
    </row>
    <row r="189" spans="2:21" s="3" customFormat="1" x14ac:dyDescent="0.2">
      <c r="B189" s="37" t="s">
        <v>129</v>
      </c>
      <c r="C189" s="305" t="s">
        <v>417</v>
      </c>
      <c r="D189" s="304"/>
      <c r="E189" s="304"/>
      <c r="F189" s="305" t="s">
        <v>417</v>
      </c>
      <c r="G189" s="304"/>
      <c r="H189" s="304"/>
      <c r="I189" s="304"/>
      <c r="J189" s="304"/>
      <c r="K189" s="304"/>
      <c r="L189" s="305" t="s">
        <v>417</v>
      </c>
      <c r="M189" s="304"/>
      <c r="N189" s="304"/>
      <c r="O189" s="305" t="s">
        <v>417</v>
      </c>
      <c r="P189" s="304"/>
      <c r="Q189" s="304"/>
      <c r="R189" s="304"/>
      <c r="S189" s="305" t="s">
        <v>417</v>
      </c>
      <c r="T189" s="305" t="s">
        <v>417</v>
      </c>
      <c r="U189" s="304"/>
    </row>
    <row r="190" spans="2:21" s="3" customFormat="1" x14ac:dyDescent="0.2">
      <c r="B190" s="37" t="s">
        <v>130</v>
      </c>
      <c r="C190" s="304"/>
      <c r="D190" s="304"/>
      <c r="E190" s="304"/>
      <c r="F190" s="304"/>
      <c r="G190" s="304"/>
      <c r="H190" s="304"/>
      <c r="I190" s="304"/>
      <c r="J190" s="304"/>
      <c r="K190" s="304"/>
      <c r="L190" s="304"/>
      <c r="M190" s="304"/>
      <c r="N190" s="304"/>
      <c r="O190" s="304"/>
      <c r="P190" s="304"/>
      <c r="Q190" s="304"/>
      <c r="R190" s="304"/>
      <c r="S190" s="304"/>
      <c r="T190" s="304"/>
      <c r="U190" s="304"/>
    </row>
    <row r="191" spans="2:21" s="3" customFormat="1" x14ac:dyDescent="0.2">
      <c r="B191" s="37" t="s">
        <v>131</v>
      </c>
      <c r="C191" s="305" t="s">
        <v>417</v>
      </c>
      <c r="D191" s="304"/>
      <c r="E191" s="304"/>
      <c r="F191" s="305" t="s">
        <v>417</v>
      </c>
      <c r="G191" s="304"/>
      <c r="H191" s="304"/>
      <c r="I191" s="304"/>
      <c r="J191" s="304"/>
      <c r="K191" s="304"/>
      <c r="L191" s="304"/>
      <c r="M191" s="304"/>
      <c r="N191" s="304"/>
      <c r="O191" s="304"/>
      <c r="P191" s="304"/>
      <c r="Q191" s="304"/>
      <c r="R191" s="304"/>
      <c r="S191" s="304"/>
      <c r="T191" s="304"/>
      <c r="U191" s="304"/>
    </row>
    <row r="192" spans="2:21" s="3" customFormat="1" x14ac:dyDescent="0.2">
      <c r="B192" s="37" t="s">
        <v>132</v>
      </c>
      <c r="C192" s="305" t="s">
        <v>417</v>
      </c>
      <c r="D192" s="304"/>
      <c r="E192" s="304"/>
      <c r="F192" s="305" t="s">
        <v>417</v>
      </c>
      <c r="G192" s="304"/>
      <c r="H192" s="304"/>
      <c r="I192" s="304"/>
      <c r="J192" s="304"/>
      <c r="K192" s="304"/>
      <c r="L192" s="304"/>
      <c r="M192" s="304"/>
      <c r="N192" s="304"/>
      <c r="O192" s="304"/>
      <c r="P192" s="304"/>
      <c r="Q192" s="304"/>
      <c r="R192" s="304"/>
      <c r="S192" s="304"/>
      <c r="T192" s="304"/>
      <c r="U192" s="304"/>
    </row>
    <row r="193" spans="2:21" s="3" customFormat="1" x14ac:dyDescent="0.2">
      <c r="B193" s="37" t="s">
        <v>133</v>
      </c>
      <c r="C193" s="305" t="s">
        <v>417</v>
      </c>
      <c r="D193" s="304"/>
      <c r="E193" s="304"/>
      <c r="F193" s="305" t="s">
        <v>417</v>
      </c>
      <c r="G193" s="304"/>
      <c r="H193" s="304"/>
      <c r="I193" s="304"/>
      <c r="J193" s="304"/>
      <c r="K193" s="304"/>
      <c r="L193" s="305" t="s">
        <v>417</v>
      </c>
      <c r="M193" s="305" t="s">
        <v>417</v>
      </c>
      <c r="N193" s="304"/>
      <c r="O193" s="304"/>
      <c r="P193" s="304"/>
      <c r="Q193" s="304"/>
      <c r="R193" s="304"/>
      <c r="S193" s="304"/>
      <c r="T193" s="304"/>
      <c r="U193" s="305" t="s">
        <v>417</v>
      </c>
    </row>
    <row r="194" spans="2:21" s="3" customFormat="1" x14ac:dyDescent="0.2">
      <c r="B194" s="37" t="s">
        <v>134</v>
      </c>
      <c r="C194" s="305" t="s">
        <v>417</v>
      </c>
      <c r="D194" s="304"/>
      <c r="E194" s="304"/>
      <c r="F194" s="305" t="s">
        <v>417</v>
      </c>
      <c r="G194" s="304"/>
      <c r="H194" s="304"/>
      <c r="I194" s="304"/>
      <c r="J194" s="304"/>
      <c r="K194" s="304"/>
      <c r="L194" s="304"/>
      <c r="M194" s="304"/>
      <c r="N194" s="304"/>
      <c r="O194" s="305" t="s">
        <v>417</v>
      </c>
      <c r="P194" s="304"/>
      <c r="Q194" s="304"/>
      <c r="R194" s="304"/>
      <c r="S194" s="305" t="s">
        <v>417</v>
      </c>
      <c r="T194" s="304"/>
      <c r="U194" s="304"/>
    </row>
    <row r="195" spans="2:21" s="3" customFormat="1" x14ac:dyDescent="0.2">
      <c r="B195" s="37" t="s">
        <v>135</v>
      </c>
      <c r="C195" s="305" t="s">
        <v>417</v>
      </c>
      <c r="D195" s="305" t="s">
        <v>417</v>
      </c>
      <c r="E195" s="304"/>
      <c r="F195" s="305" t="s">
        <v>417</v>
      </c>
      <c r="G195" s="304"/>
      <c r="H195" s="304"/>
      <c r="I195" s="305" t="s">
        <v>417</v>
      </c>
      <c r="J195" s="305" t="s">
        <v>417</v>
      </c>
      <c r="K195" s="305" t="s">
        <v>417</v>
      </c>
      <c r="L195" s="304"/>
      <c r="M195" s="304"/>
      <c r="N195" s="305" t="s">
        <v>417</v>
      </c>
      <c r="O195" s="305" t="s">
        <v>417</v>
      </c>
      <c r="P195" s="304"/>
      <c r="Q195" s="305" t="s">
        <v>417</v>
      </c>
      <c r="R195" s="304"/>
      <c r="S195" s="305" t="s">
        <v>417</v>
      </c>
      <c r="T195" s="304"/>
      <c r="U195" s="304"/>
    </row>
    <row r="196" spans="2:21" s="3" customFormat="1" x14ac:dyDescent="0.2">
      <c r="B196" s="37" t="s">
        <v>545</v>
      </c>
      <c r="C196" s="305" t="s">
        <v>417</v>
      </c>
      <c r="D196" s="305"/>
      <c r="E196" s="305" t="s">
        <v>417</v>
      </c>
      <c r="F196" s="305" t="s">
        <v>417</v>
      </c>
      <c r="G196" s="304"/>
      <c r="H196" s="304"/>
      <c r="I196" s="305"/>
      <c r="J196" s="305"/>
      <c r="K196" s="305"/>
      <c r="L196" s="305" t="s">
        <v>417</v>
      </c>
      <c r="M196" s="304"/>
      <c r="N196" s="305"/>
      <c r="O196" s="305"/>
      <c r="P196" s="304"/>
      <c r="Q196" s="305"/>
      <c r="R196" s="304"/>
      <c r="S196" s="305"/>
      <c r="T196" s="305" t="s">
        <v>417</v>
      </c>
      <c r="U196" s="305" t="s">
        <v>417</v>
      </c>
    </row>
    <row r="197" spans="2:21" s="3" customFormat="1" x14ac:dyDescent="0.2">
      <c r="B197" s="37" t="s">
        <v>136</v>
      </c>
      <c r="C197" s="305" t="s">
        <v>417</v>
      </c>
      <c r="D197" s="304"/>
      <c r="E197" s="304"/>
      <c r="F197" s="305" t="s">
        <v>417</v>
      </c>
      <c r="G197" s="304"/>
      <c r="H197" s="304"/>
      <c r="I197" s="304"/>
      <c r="J197" s="304"/>
      <c r="K197" s="304"/>
      <c r="L197" s="304"/>
      <c r="M197" s="305" t="s">
        <v>417</v>
      </c>
      <c r="N197" s="304"/>
      <c r="O197" s="305" t="s">
        <v>417</v>
      </c>
      <c r="P197" s="304"/>
      <c r="Q197" s="304"/>
      <c r="R197" s="304"/>
      <c r="S197" s="305" t="s">
        <v>417</v>
      </c>
      <c r="T197" s="304"/>
      <c r="U197" s="305" t="s">
        <v>417</v>
      </c>
    </row>
    <row r="198" spans="2:21" s="3" customFormat="1" x14ac:dyDescent="0.2">
      <c r="B198" s="37" t="s">
        <v>137</v>
      </c>
      <c r="C198" s="305" t="s">
        <v>417</v>
      </c>
      <c r="D198" s="304"/>
      <c r="E198" s="304"/>
      <c r="F198" s="305" t="s">
        <v>417</v>
      </c>
      <c r="G198" s="304"/>
      <c r="H198" s="304"/>
      <c r="I198" s="304"/>
      <c r="J198" s="304"/>
      <c r="K198" s="304"/>
      <c r="L198" s="305" t="s">
        <v>417</v>
      </c>
      <c r="M198" s="304"/>
      <c r="N198" s="304"/>
      <c r="O198" s="304"/>
      <c r="P198" s="304"/>
      <c r="Q198" s="304"/>
      <c r="R198" s="304"/>
      <c r="S198" s="304"/>
      <c r="T198" s="304"/>
      <c r="U198" s="304"/>
    </row>
    <row r="199" spans="2:21" s="3" customFormat="1" x14ac:dyDescent="0.2">
      <c r="B199" s="468" t="s">
        <v>138</v>
      </c>
      <c r="C199" s="305" t="s">
        <v>417</v>
      </c>
      <c r="D199" s="304"/>
      <c r="E199" s="304"/>
      <c r="F199" s="305" t="s">
        <v>417</v>
      </c>
      <c r="G199" s="304"/>
      <c r="H199" s="304"/>
      <c r="I199" s="304"/>
      <c r="J199" s="304"/>
      <c r="K199" s="489"/>
      <c r="L199" s="304"/>
      <c r="M199" s="304"/>
      <c r="N199" s="304"/>
      <c r="O199" s="304"/>
      <c r="P199" s="305" t="s">
        <v>417</v>
      </c>
      <c r="Q199" s="305" t="s">
        <v>417</v>
      </c>
      <c r="R199" s="305" t="s">
        <v>417</v>
      </c>
      <c r="S199" s="305" t="s">
        <v>417</v>
      </c>
      <c r="T199" s="304"/>
      <c r="U199" s="305" t="s">
        <v>417</v>
      </c>
    </row>
    <row r="200" spans="2:21" s="3" customFormat="1" x14ac:dyDescent="0.2">
      <c r="B200" s="468" t="s">
        <v>139</v>
      </c>
      <c r="C200" s="489"/>
      <c r="D200" s="304"/>
      <c r="E200" s="304"/>
      <c r="F200" s="305"/>
      <c r="G200" s="304"/>
      <c r="H200" s="304"/>
      <c r="I200" s="304"/>
      <c r="J200" s="304"/>
      <c r="K200" s="304"/>
      <c r="L200" s="304"/>
      <c r="M200" s="304"/>
      <c r="N200" s="304"/>
      <c r="O200" s="305" t="s">
        <v>417</v>
      </c>
      <c r="P200" s="304"/>
      <c r="Q200" s="304"/>
      <c r="R200" s="304"/>
      <c r="S200" s="304"/>
      <c r="T200" s="304"/>
      <c r="U200" s="304"/>
    </row>
    <row r="201" spans="2:21" s="3" customFormat="1" x14ac:dyDescent="0.2">
      <c r="B201" s="37" t="s">
        <v>539</v>
      </c>
      <c r="C201" s="305" t="s">
        <v>417</v>
      </c>
      <c r="D201" s="304"/>
      <c r="E201" s="304"/>
      <c r="F201" s="305" t="s">
        <v>417</v>
      </c>
      <c r="G201" s="304"/>
      <c r="H201" s="304"/>
      <c r="I201" s="304"/>
      <c r="J201" s="304"/>
      <c r="K201" s="304"/>
      <c r="L201" s="305" t="s">
        <v>417</v>
      </c>
      <c r="M201" s="305"/>
      <c r="N201" s="305"/>
      <c r="O201" s="304"/>
      <c r="P201" s="304"/>
      <c r="Q201" s="304"/>
      <c r="R201" s="304"/>
      <c r="S201" s="304"/>
      <c r="T201" s="304"/>
      <c r="U201" s="304"/>
    </row>
    <row r="202" spans="2:21" s="3" customFormat="1" x14ac:dyDescent="0.2">
      <c r="B202" s="37" t="s">
        <v>140</v>
      </c>
      <c r="C202" s="305" t="s">
        <v>417</v>
      </c>
      <c r="D202" s="304"/>
      <c r="E202" s="304"/>
      <c r="F202" s="305" t="s">
        <v>417</v>
      </c>
      <c r="G202" s="304"/>
      <c r="H202" s="304"/>
      <c r="I202" s="305" t="s">
        <v>417</v>
      </c>
      <c r="J202" s="304"/>
      <c r="K202" s="305" t="s">
        <v>417</v>
      </c>
      <c r="L202" s="305" t="s">
        <v>417</v>
      </c>
      <c r="M202" s="304"/>
      <c r="N202" s="304"/>
      <c r="O202" s="305" t="s">
        <v>417</v>
      </c>
      <c r="P202" s="304"/>
      <c r="Q202" s="304"/>
      <c r="R202" s="304"/>
      <c r="S202" s="304"/>
      <c r="T202" s="304"/>
      <c r="U202" s="305" t="s">
        <v>417</v>
      </c>
    </row>
    <row r="203" spans="2:21" s="3" customFormat="1" x14ac:dyDescent="0.2">
      <c r="B203" s="37" t="s">
        <v>141</v>
      </c>
      <c r="C203" s="304"/>
      <c r="D203" s="304"/>
      <c r="E203" s="304"/>
      <c r="F203" s="304"/>
      <c r="G203" s="304"/>
      <c r="H203" s="304"/>
      <c r="I203" s="304"/>
      <c r="J203" s="304"/>
      <c r="K203" s="304"/>
      <c r="L203" s="304"/>
      <c r="M203" s="304"/>
      <c r="N203" s="304"/>
      <c r="O203" s="304"/>
      <c r="P203" s="304"/>
      <c r="Q203" s="304"/>
      <c r="R203" s="304"/>
      <c r="S203" s="304"/>
      <c r="T203" s="304"/>
      <c r="U203" s="305" t="s">
        <v>417</v>
      </c>
    </row>
    <row r="204" spans="2:21" s="3" customFormat="1" x14ac:dyDescent="0.2">
      <c r="B204" s="37" t="s">
        <v>142</v>
      </c>
      <c r="C204" s="304"/>
      <c r="D204" s="304"/>
      <c r="E204" s="304"/>
      <c r="F204" s="304"/>
      <c r="G204" s="304"/>
      <c r="H204" s="304"/>
      <c r="I204" s="304"/>
      <c r="J204" s="304"/>
      <c r="K204" s="304"/>
      <c r="L204" s="304"/>
      <c r="M204" s="304"/>
      <c r="N204" s="304"/>
      <c r="O204" s="304"/>
      <c r="P204" s="305" t="s">
        <v>417</v>
      </c>
      <c r="Q204" s="304"/>
      <c r="R204" s="304"/>
      <c r="S204" s="305" t="s">
        <v>417</v>
      </c>
      <c r="T204" s="304"/>
      <c r="U204" s="305" t="s">
        <v>417</v>
      </c>
    </row>
    <row r="205" spans="2:21" s="3" customFormat="1" x14ac:dyDescent="0.2">
      <c r="B205" s="37" t="s">
        <v>143</v>
      </c>
      <c r="C205" s="305" t="s">
        <v>417</v>
      </c>
      <c r="D205" s="304"/>
      <c r="E205" s="304"/>
      <c r="F205" s="305" t="s">
        <v>417</v>
      </c>
      <c r="G205" s="305" t="s">
        <v>417</v>
      </c>
      <c r="H205" s="304"/>
      <c r="I205" s="305" t="s">
        <v>417</v>
      </c>
      <c r="J205" s="304"/>
      <c r="K205" s="305" t="s">
        <v>417</v>
      </c>
      <c r="L205" s="305" t="s">
        <v>417</v>
      </c>
      <c r="M205" s="305" t="s">
        <v>417</v>
      </c>
      <c r="N205" s="304"/>
      <c r="O205" s="305" t="s">
        <v>417</v>
      </c>
      <c r="P205" s="305" t="s">
        <v>417</v>
      </c>
      <c r="Q205" s="305" t="s">
        <v>417</v>
      </c>
      <c r="R205" s="305" t="s">
        <v>417</v>
      </c>
      <c r="S205" s="305" t="s">
        <v>417</v>
      </c>
      <c r="T205" s="304"/>
      <c r="U205" s="305" t="s">
        <v>417</v>
      </c>
    </row>
    <row r="206" spans="2:21" s="3" customFormat="1" x14ac:dyDescent="0.2">
      <c r="B206" s="263" t="s">
        <v>561</v>
      </c>
      <c r="C206" s="305" t="s">
        <v>417</v>
      </c>
      <c r="D206" s="304"/>
      <c r="E206" s="304"/>
      <c r="F206" s="305"/>
      <c r="G206" s="305"/>
      <c r="H206" s="304"/>
      <c r="I206" s="305"/>
      <c r="J206" s="304"/>
      <c r="K206" s="305"/>
      <c r="L206" s="305" t="s">
        <v>417</v>
      </c>
      <c r="M206" s="305" t="s">
        <v>417</v>
      </c>
      <c r="N206" s="304"/>
      <c r="O206" s="305" t="s">
        <v>417</v>
      </c>
      <c r="P206" s="305"/>
      <c r="Q206" s="305"/>
      <c r="R206" s="305"/>
      <c r="S206" s="305" t="s">
        <v>417</v>
      </c>
      <c r="T206" s="304"/>
      <c r="U206" s="305"/>
    </row>
    <row r="207" spans="2:21" s="3" customFormat="1" x14ac:dyDescent="0.2">
      <c r="B207" s="37" t="s">
        <v>562</v>
      </c>
      <c r="C207" s="305" t="s">
        <v>417</v>
      </c>
      <c r="D207" s="304"/>
      <c r="E207" s="304"/>
      <c r="F207" s="305" t="s">
        <v>417</v>
      </c>
      <c r="G207" s="305"/>
      <c r="H207" s="304"/>
      <c r="I207" s="305"/>
      <c r="J207" s="304"/>
      <c r="K207" s="305"/>
      <c r="L207" s="305" t="s">
        <v>417</v>
      </c>
      <c r="M207" s="305" t="s">
        <v>417</v>
      </c>
      <c r="N207" s="304"/>
      <c r="O207" s="305" t="s">
        <v>417</v>
      </c>
      <c r="P207" s="305"/>
      <c r="Q207" s="305"/>
      <c r="R207" s="305"/>
      <c r="S207" s="305" t="s">
        <v>417</v>
      </c>
      <c r="T207" s="304"/>
      <c r="U207" s="305"/>
    </row>
    <row r="208" spans="2:21" s="3" customFormat="1" x14ac:dyDescent="0.2">
      <c r="B208" s="37" t="s">
        <v>144</v>
      </c>
      <c r="C208" s="305" t="s">
        <v>417</v>
      </c>
      <c r="D208" s="305" t="s">
        <v>417</v>
      </c>
      <c r="E208" s="304"/>
      <c r="F208" s="305" t="s">
        <v>417</v>
      </c>
      <c r="G208" s="304"/>
      <c r="H208" s="304"/>
      <c r="I208" s="304"/>
      <c r="J208" s="304"/>
      <c r="K208" s="304"/>
      <c r="L208" s="304"/>
      <c r="M208" s="304"/>
      <c r="N208" s="304"/>
      <c r="O208" s="304"/>
      <c r="P208" s="304"/>
      <c r="Q208" s="304"/>
      <c r="R208" s="304"/>
      <c r="S208" s="304"/>
      <c r="T208" s="304"/>
      <c r="U208" s="304"/>
    </row>
    <row r="209" spans="2:21" s="3" customFormat="1" x14ac:dyDescent="0.2">
      <c r="B209" s="468" t="s">
        <v>145</v>
      </c>
      <c r="C209" s="305" t="s">
        <v>417</v>
      </c>
      <c r="D209" s="304"/>
      <c r="E209" s="304"/>
      <c r="F209" s="305" t="s">
        <v>417</v>
      </c>
      <c r="G209" s="304"/>
      <c r="H209" s="304"/>
      <c r="I209" s="305" t="s">
        <v>417</v>
      </c>
      <c r="J209" s="304"/>
      <c r="K209" s="489"/>
      <c r="L209" s="304"/>
      <c r="M209" s="304"/>
      <c r="N209" s="304"/>
      <c r="O209" s="305" t="s">
        <v>417</v>
      </c>
      <c r="P209" s="305" t="s">
        <v>417</v>
      </c>
      <c r="Q209" s="304"/>
      <c r="R209" s="304"/>
      <c r="S209" s="305" t="s">
        <v>417</v>
      </c>
      <c r="T209" s="304"/>
      <c r="U209" s="305" t="s">
        <v>417</v>
      </c>
    </row>
    <row r="210" spans="2:21" s="3" customFormat="1" x14ac:dyDescent="0.2">
      <c r="B210" s="37" t="s">
        <v>546</v>
      </c>
      <c r="C210" s="305" t="s">
        <v>417</v>
      </c>
      <c r="D210" s="304"/>
      <c r="E210" s="304"/>
      <c r="F210" s="305" t="s">
        <v>417</v>
      </c>
      <c r="G210" s="304"/>
      <c r="H210" s="304"/>
      <c r="I210" s="305"/>
      <c r="J210" s="304"/>
      <c r="K210" s="305"/>
      <c r="L210" s="304"/>
      <c r="M210" s="304"/>
      <c r="N210" s="304"/>
      <c r="O210" s="304"/>
      <c r="P210" s="305" t="s">
        <v>417</v>
      </c>
      <c r="Q210" s="304"/>
      <c r="R210" s="304"/>
      <c r="S210" s="305" t="s">
        <v>417</v>
      </c>
      <c r="T210" s="304"/>
      <c r="U210" s="304"/>
    </row>
    <row r="211" spans="2:21" s="3" customFormat="1" x14ac:dyDescent="0.2">
      <c r="B211" s="468" t="s">
        <v>147</v>
      </c>
      <c r="C211" s="305" t="s">
        <v>417</v>
      </c>
      <c r="D211" s="304"/>
      <c r="E211" s="304"/>
      <c r="F211" s="305"/>
      <c r="G211" s="304"/>
      <c r="H211" s="304"/>
      <c r="I211" s="305"/>
      <c r="J211" s="304"/>
      <c r="K211" s="304"/>
      <c r="L211" s="304"/>
      <c r="M211" s="304"/>
      <c r="N211" s="304"/>
      <c r="O211" s="304"/>
      <c r="P211" s="304"/>
      <c r="Q211" s="304"/>
      <c r="R211" s="304"/>
      <c r="S211" s="304"/>
      <c r="T211" s="489"/>
      <c r="U211" s="305" t="s">
        <v>417</v>
      </c>
    </row>
    <row r="212" spans="2:21" s="3" customFormat="1" x14ac:dyDescent="0.2">
      <c r="B212" s="37" t="s">
        <v>148</v>
      </c>
      <c r="C212" s="305" t="s">
        <v>417</v>
      </c>
      <c r="D212" s="305" t="s">
        <v>417</v>
      </c>
      <c r="E212" s="304"/>
      <c r="F212" s="305" t="s">
        <v>417</v>
      </c>
      <c r="G212" s="304"/>
      <c r="H212" s="304"/>
      <c r="I212" s="304"/>
      <c r="J212" s="304"/>
      <c r="K212" s="304"/>
      <c r="L212" s="304"/>
      <c r="M212" s="304"/>
      <c r="N212" s="304"/>
      <c r="O212" s="305"/>
      <c r="P212" s="304"/>
      <c r="Q212" s="304"/>
      <c r="R212" s="304"/>
      <c r="S212" s="305" t="s">
        <v>417</v>
      </c>
      <c r="T212" s="304"/>
      <c r="U212" s="305" t="s">
        <v>417</v>
      </c>
    </row>
    <row r="213" spans="2:21" s="3" customFormat="1" x14ac:dyDescent="0.2">
      <c r="C213" s="114"/>
      <c r="D213" s="115"/>
      <c r="E213" s="115"/>
      <c r="F213" s="115"/>
      <c r="G213" s="115"/>
      <c r="H213" s="115"/>
      <c r="I213" s="103"/>
      <c r="J213" s="103"/>
      <c r="K213" s="103"/>
      <c r="L213" s="82"/>
      <c r="M213" s="82"/>
      <c r="N213" s="82"/>
      <c r="O213" s="82"/>
      <c r="P213" s="82"/>
      <c r="Q213" s="82"/>
      <c r="R213" s="82"/>
      <c r="S213" s="82"/>
      <c r="T213" s="82"/>
      <c r="U213" s="82"/>
    </row>
    <row r="214" spans="2:21" s="3" customFormat="1" x14ac:dyDescent="0.2">
      <c r="C214" s="82"/>
      <c r="D214" s="103"/>
      <c r="E214" s="103"/>
      <c r="F214" s="103"/>
      <c r="G214" s="103"/>
      <c r="H214" s="103"/>
      <c r="I214" s="103"/>
      <c r="J214" s="103"/>
      <c r="K214" s="103"/>
      <c r="L214" s="82"/>
      <c r="M214" s="82"/>
      <c r="N214" s="82"/>
      <c r="O214" s="82"/>
      <c r="P214" s="82"/>
      <c r="Q214" s="82"/>
      <c r="R214" s="82"/>
      <c r="S214" s="82"/>
      <c r="T214" s="82"/>
      <c r="U214" s="82"/>
    </row>
    <row r="215" spans="2:21" s="3" customFormat="1" x14ac:dyDescent="0.2">
      <c r="B215" s="15" t="s">
        <v>149</v>
      </c>
      <c r="C215" s="79"/>
      <c r="D215" s="103"/>
      <c r="E215" s="103"/>
      <c r="F215" s="103"/>
      <c r="G215" s="103"/>
      <c r="H215" s="103"/>
      <c r="I215" s="103"/>
      <c r="J215" s="103"/>
      <c r="K215" s="103"/>
      <c r="L215" s="82"/>
      <c r="M215" s="82"/>
      <c r="N215" s="82"/>
      <c r="O215" s="82"/>
      <c r="P215" s="82"/>
      <c r="Q215" s="82"/>
      <c r="R215" s="82"/>
      <c r="S215" s="82"/>
      <c r="T215" s="82"/>
      <c r="U215" s="82"/>
    </row>
    <row r="216" spans="2:21" s="3" customFormat="1" x14ac:dyDescent="0.2">
      <c r="C216" s="82"/>
      <c r="D216" s="103"/>
      <c r="E216" s="103"/>
      <c r="F216" s="103"/>
      <c r="G216" s="103"/>
      <c r="H216" s="103"/>
      <c r="I216" s="103"/>
      <c r="J216" s="103"/>
      <c r="K216" s="103"/>
      <c r="L216" s="82"/>
      <c r="M216" s="82"/>
      <c r="N216" s="82"/>
      <c r="O216" s="82"/>
      <c r="P216" s="82"/>
      <c r="Q216" s="82"/>
      <c r="R216" s="82"/>
      <c r="S216" s="82"/>
      <c r="T216" s="82"/>
      <c r="U216" s="82"/>
    </row>
    <row r="217" spans="2:21" s="3" customFormat="1" x14ac:dyDescent="0.2">
      <c r="C217" s="109" t="s">
        <v>199</v>
      </c>
      <c r="D217" s="110" t="s">
        <v>200</v>
      </c>
      <c r="E217" s="110" t="s">
        <v>202</v>
      </c>
      <c r="F217" s="110" t="s">
        <v>196</v>
      </c>
      <c r="G217" s="110" t="s">
        <v>204</v>
      </c>
      <c r="H217" s="110" t="s">
        <v>206</v>
      </c>
      <c r="I217" s="110" t="s">
        <v>208</v>
      </c>
      <c r="J217" s="110" t="s">
        <v>197</v>
      </c>
      <c r="K217" s="110" t="s">
        <v>210</v>
      </c>
      <c r="L217" s="110" t="s">
        <v>212</v>
      </c>
      <c r="M217" s="110" t="s">
        <v>214</v>
      </c>
      <c r="N217" s="110" t="s">
        <v>216</v>
      </c>
      <c r="O217" s="110" t="s">
        <v>218</v>
      </c>
      <c r="P217" s="110" t="s">
        <v>220</v>
      </c>
      <c r="Q217" s="110" t="s">
        <v>222</v>
      </c>
      <c r="R217" s="110" t="s">
        <v>223</v>
      </c>
      <c r="S217" s="110" t="s">
        <v>225</v>
      </c>
      <c r="T217" s="110" t="s">
        <v>227</v>
      </c>
      <c r="U217" s="111" t="s">
        <v>229</v>
      </c>
    </row>
    <row r="218" spans="2:21" s="3" customFormat="1" x14ac:dyDescent="0.2">
      <c r="C218" s="112" t="s">
        <v>198</v>
      </c>
      <c r="D218" s="113" t="s">
        <v>201</v>
      </c>
      <c r="E218" s="113" t="s">
        <v>203</v>
      </c>
      <c r="F218" s="111"/>
      <c r="G218" s="111" t="s">
        <v>205</v>
      </c>
      <c r="H218" s="111" t="s">
        <v>207</v>
      </c>
      <c r="I218" s="111" t="s">
        <v>209</v>
      </c>
      <c r="J218" s="111"/>
      <c r="K218" s="111" t="s">
        <v>211</v>
      </c>
      <c r="L218" s="111" t="s">
        <v>213</v>
      </c>
      <c r="M218" s="111" t="s">
        <v>215</v>
      </c>
      <c r="N218" s="111" t="s">
        <v>217</v>
      </c>
      <c r="O218" s="111" t="s">
        <v>219</v>
      </c>
      <c r="P218" s="111" t="s">
        <v>221</v>
      </c>
      <c r="Q218" s="111"/>
      <c r="R218" s="111" t="s">
        <v>224</v>
      </c>
      <c r="S218" s="111" t="s">
        <v>226</v>
      </c>
      <c r="T218" s="111" t="s">
        <v>228</v>
      </c>
      <c r="U218" s="111" t="s">
        <v>230</v>
      </c>
    </row>
    <row r="219" spans="2:21" s="3" customFormat="1" x14ac:dyDescent="0.2">
      <c r="C219" s="112">
        <f>COUNTA(C221:C225)</f>
        <v>1</v>
      </c>
      <c r="D219" s="112">
        <f t="shared" ref="D219:U219" si="13">COUNTA(D221:D225)</f>
        <v>1</v>
      </c>
      <c r="E219" s="112">
        <f t="shared" si="13"/>
        <v>0</v>
      </c>
      <c r="F219" s="112">
        <f t="shared" si="13"/>
        <v>1</v>
      </c>
      <c r="G219" s="112">
        <f t="shared" si="13"/>
        <v>0</v>
      </c>
      <c r="H219" s="112">
        <f t="shared" si="13"/>
        <v>0</v>
      </c>
      <c r="I219" s="112">
        <f t="shared" si="13"/>
        <v>0</v>
      </c>
      <c r="J219" s="112">
        <f t="shared" si="13"/>
        <v>1</v>
      </c>
      <c r="K219" s="112">
        <f t="shared" si="13"/>
        <v>0</v>
      </c>
      <c r="L219" s="112">
        <f t="shared" si="13"/>
        <v>1</v>
      </c>
      <c r="M219" s="112">
        <f t="shared" si="13"/>
        <v>0</v>
      </c>
      <c r="N219" s="112">
        <f t="shared" si="13"/>
        <v>0</v>
      </c>
      <c r="O219" s="112">
        <f t="shared" si="13"/>
        <v>1</v>
      </c>
      <c r="P219" s="112">
        <f t="shared" si="13"/>
        <v>0</v>
      </c>
      <c r="Q219" s="112">
        <f t="shared" si="13"/>
        <v>0</v>
      </c>
      <c r="R219" s="112">
        <f t="shared" si="13"/>
        <v>0</v>
      </c>
      <c r="S219" s="112">
        <f t="shared" si="13"/>
        <v>1</v>
      </c>
      <c r="T219" s="112">
        <f t="shared" si="13"/>
        <v>0</v>
      </c>
      <c r="U219" s="112">
        <f t="shared" si="13"/>
        <v>1</v>
      </c>
    </row>
    <row r="220" spans="2:21" s="3" customFormat="1" x14ac:dyDescent="0.2">
      <c r="C220" s="82"/>
      <c r="D220" s="103"/>
      <c r="E220" s="103"/>
      <c r="F220" s="103"/>
      <c r="G220" s="103"/>
      <c r="H220" s="103"/>
      <c r="I220" s="103"/>
      <c r="J220" s="103"/>
      <c r="K220" s="103"/>
      <c r="L220" s="82"/>
      <c r="M220" s="82"/>
      <c r="N220" s="82"/>
      <c r="O220" s="82"/>
      <c r="P220" s="82"/>
      <c r="Q220" s="82"/>
      <c r="R220" s="82"/>
      <c r="S220" s="82"/>
      <c r="T220" s="82"/>
      <c r="U220" s="82"/>
    </row>
    <row r="221" spans="2:21" s="3" customFormat="1" x14ac:dyDescent="0.2">
      <c r="B221" s="37" t="s">
        <v>150</v>
      </c>
      <c r="C221" s="305" t="s">
        <v>417</v>
      </c>
      <c r="D221" s="305" t="s">
        <v>417</v>
      </c>
      <c r="E221" s="304"/>
      <c r="F221" s="305" t="s">
        <v>417</v>
      </c>
      <c r="G221" s="304"/>
      <c r="H221" s="304"/>
      <c r="I221" s="305"/>
      <c r="J221" s="305" t="s">
        <v>417</v>
      </c>
      <c r="K221" s="304"/>
      <c r="L221" s="305" t="s">
        <v>417</v>
      </c>
      <c r="M221" s="304"/>
      <c r="N221" s="304"/>
      <c r="O221" s="305" t="s">
        <v>417</v>
      </c>
      <c r="P221" s="304"/>
      <c r="Q221" s="304"/>
      <c r="R221" s="304"/>
      <c r="S221" s="305" t="s">
        <v>417</v>
      </c>
      <c r="T221" s="304"/>
      <c r="U221" s="305" t="s">
        <v>417</v>
      </c>
    </row>
    <row r="222" spans="2:21" s="3" customFormat="1" x14ac:dyDescent="0.2">
      <c r="B222" s="37"/>
      <c r="C222" s="470"/>
      <c r="D222" s="470"/>
      <c r="E222" s="471"/>
      <c r="F222" s="470"/>
      <c r="G222" s="471"/>
      <c r="H222" s="471"/>
      <c r="I222" s="470"/>
      <c r="J222" s="470"/>
      <c r="K222" s="471"/>
      <c r="L222" s="470"/>
      <c r="M222" s="471"/>
      <c r="N222" s="471"/>
      <c r="O222" s="470"/>
      <c r="P222" s="471"/>
      <c r="Q222" s="471"/>
      <c r="R222" s="471"/>
      <c r="S222" s="470"/>
      <c r="T222" s="471"/>
      <c r="U222" s="470"/>
    </row>
    <row r="223" spans="2:21" s="3" customFormat="1" x14ac:dyDescent="0.2">
      <c r="B223" s="37"/>
      <c r="C223" s="470"/>
      <c r="D223" s="470"/>
      <c r="E223" s="471"/>
      <c r="F223" s="470"/>
      <c r="G223" s="471"/>
      <c r="H223" s="471"/>
      <c r="I223" s="470"/>
      <c r="J223" s="470"/>
      <c r="K223" s="471"/>
      <c r="L223" s="470"/>
      <c r="M223" s="471"/>
      <c r="N223" s="471"/>
      <c r="O223" s="470"/>
      <c r="P223" s="471"/>
      <c r="Q223" s="471"/>
      <c r="R223" s="471"/>
      <c r="S223" s="470"/>
      <c r="T223" s="471"/>
      <c r="U223" s="470"/>
    </row>
    <row r="224" spans="2:21" s="3" customFormat="1" x14ac:dyDescent="0.2">
      <c r="C224" s="82"/>
      <c r="D224" s="103"/>
      <c r="E224" s="103"/>
      <c r="F224" s="103"/>
      <c r="G224" s="103"/>
      <c r="H224" s="103"/>
      <c r="I224" s="103"/>
      <c r="J224" s="103"/>
      <c r="K224" s="103"/>
      <c r="L224" s="82"/>
      <c r="M224" s="82"/>
      <c r="N224" s="82"/>
      <c r="O224" s="82"/>
      <c r="P224" s="82"/>
      <c r="Q224" s="82"/>
      <c r="R224" s="82"/>
      <c r="S224" s="82"/>
      <c r="T224" s="82"/>
      <c r="U224" s="82"/>
    </row>
    <row r="225" spans="2:21" ht="15" x14ac:dyDescent="0.25">
      <c r="B225" s="16" t="s">
        <v>495</v>
      </c>
      <c r="C225" s="91"/>
      <c r="D225" s="92"/>
      <c r="E225" s="92"/>
      <c r="F225" s="92"/>
      <c r="G225" s="93"/>
      <c r="H225" s="93"/>
      <c r="I225" s="93"/>
      <c r="J225" s="93"/>
      <c r="K225" s="93"/>
      <c r="L225" s="93"/>
      <c r="M225" s="93"/>
      <c r="N225" s="93"/>
      <c r="O225" s="93"/>
      <c r="P225" s="93"/>
      <c r="Q225" s="93"/>
      <c r="R225" s="93"/>
      <c r="S225" s="93"/>
      <c r="T225" s="93"/>
      <c r="U225" s="94"/>
    </row>
    <row r="226" spans="2:21" s="3" customFormat="1" x14ac:dyDescent="0.2">
      <c r="C226" s="82"/>
      <c r="D226" s="103"/>
      <c r="E226" s="103"/>
      <c r="F226" s="103"/>
      <c r="G226" s="103"/>
      <c r="H226" s="103"/>
      <c r="I226" s="103"/>
      <c r="J226" s="103"/>
      <c r="K226" s="103"/>
      <c r="L226" s="82"/>
      <c r="M226" s="82"/>
      <c r="N226" s="82"/>
      <c r="O226" s="82"/>
      <c r="P226" s="82"/>
      <c r="Q226" s="82"/>
      <c r="R226" s="82"/>
      <c r="S226" s="82"/>
      <c r="T226" s="82"/>
      <c r="U226" s="82"/>
    </row>
    <row r="227" spans="2:21" s="3" customFormat="1" x14ac:dyDescent="0.2">
      <c r="C227" s="82"/>
      <c r="D227" s="103"/>
      <c r="E227" s="103"/>
      <c r="F227" s="103"/>
      <c r="G227" s="103"/>
      <c r="H227" s="103"/>
      <c r="I227" s="103"/>
      <c r="J227" s="103"/>
      <c r="K227" s="103"/>
      <c r="L227" s="82"/>
      <c r="M227" s="82"/>
      <c r="N227" s="82"/>
      <c r="O227" s="82"/>
      <c r="P227" s="82"/>
      <c r="Q227" s="82"/>
      <c r="R227" s="82"/>
      <c r="S227" s="82"/>
      <c r="T227" s="82"/>
      <c r="U227" s="82"/>
    </row>
    <row r="228" spans="2:21" s="3" customFormat="1" x14ac:dyDescent="0.2">
      <c r="C228" s="82"/>
      <c r="D228" s="103"/>
      <c r="E228" s="103"/>
      <c r="F228" s="103"/>
      <c r="G228" s="103"/>
      <c r="H228" s="103"/>
      <c r="I228" s="103"/>
      <c r="J228" s="103"/>
      <c r="K228" s="103"/>
      <c r="L228" s="82"/>
      <c r="M228" s="82"/>
      <c r="N228" s="82"/>
      <c r="O228" s="82"/>
      <c r="P228" s="82"/>
      <c r="Q228" s="82"/>
      <c r="R228" s="82"/>
      <c r="S228" s="82"/>
      <c r="T228" s="82"/>
      <c r="U228" s="82"/>
    </row>
    <row r="229" spans="2:21" s="3" customFormat="1" x14ac:dyDescent="0.2">
      <c r="C229" s="82"/>
      <c r="D229" s="103"/>
      <c r="E229" s="103"/>
      <c r="F229" s="103"/>
      <c r="G229" s="103"/>
      <c r="H229" s="103"/>
      <c r="I229" s="103"/>
      <c r="J229" s="103"/>
      <c r="K229" s="103"/>
      <c r="L229" s="82"/>
      <c r="M229" s="82"/>
      <c r="N229" s="82"/>
      <c r="O229" s="82"/>
      <c r="P229" s="82"/>
      <c r="Q229" s="82"/>
      <c r="R229" s="82"/>
      <c r="S229" s="82"/>
      <c r="T229" s="82"/>
      <c r="U229" s="82"/>
    </row>
    <row r="230" spans="2:21" s="3" customFormat="1" x14ac:dyDescent="0.2">
      <c r="C230" s="82"/>
      <c r="D230" s="103"/>
      <c r="E230" s="103"/>
      <c r="F230" s="103"/>
      <c r="G230" s="103"/>
      <c r="H230" s="103"/>
      <c r="I230" s="103"/>
      <c r="J230" s="103"/>
      <c r="K230" s="103"/>
      <c r="L230" s="82"/>
      <c r="M230" s="82"/>
      <c r="N230" s="82"/>
      <c r="O230" s="82"/>
      <c r="P230" s="82"/>
      <c r="Q230" s="82"/>
      <c r="R230" s="82"/>
      <c r="S230" s="82"/>
      <c r="T230" s="82"/>
      <c r="U230" s="82"/>
    </row>
    <row r="231" spans="2:21" s="3" customFormat="1" x14ac:dyDescent="0.2">
      <c r="C231" s="82"/>
      <c r="D231" s="103"/>
      <c r="E231" s="103"/>
      <c r="F231" s="103"/>
      <c r="G231" s="103"/>
      <c r="H231" s="103"/>
      <c r="I231" s="103"/>
      <c r="J231" s="103"/>
      <c r="K231" s="103"/>
      <c r="L231" s="82"/>
      <c r="M231" s="82"/>
      <c r="N231" s="82"/>
      <c r="O231" s="82"/>
      <c r="P231" s="82"/>
      <c r="Q231" s="82"/>
      <c r="R231" s="82"/>
      <c r="S231" s="82"/>
      <c r="T231" s="82"/>
      <c r="U231" s="82"/>
    </row>
    <row r="232" spans="2:21" s="3" customFormat="1" x14ac:dyDescent="0.2">
      <c r="C232" s="82"/>
      <c r="D232" s="103"/>
      <c r="E232" s="103"/>
      <c r="F232" s="103"/>
      <c r="G232" s="103"/>
      <c r="H232" s="103"/>
      <c r="I232" s="103"/>
      <c r="J232" s="103"/>
      <c r="K232" s="103"/>
      <c r="L232" s="82"/>
      <c r="M232" s="82"/>
      <c r="N232" s="82"/>
      <c r="O232" s="82"/>
      <c r="P232" s="82"/>
      <c r="Q232" s="82"/>
      <c r="R232" s="82"/>
      <c r="S232" s="82"/>
      <c r="T232" s="82"/>
      <c r="U232" s="82"/>
    </row>
    <row r="233" spans="2:21" s="3" customFormat="1" x14ac:dyDescent="0.2">
      <c r="C233" s="82"/>
      <c r="D233" s="103"/>
      <c r="E233" s="103"/>
      <c r="F233" s="103"/>
      <c r="G233" s="103"/>
      <c r="H233" s="103"/>
      <c r="I233" s="103"/>
      <c r="J233" s="103"/>
      <c r="K233" s="103"/>
      <c r="L233" s="82"/>
      <c r="M233" s="82"/>
      <c r="N233" s="82"/>
      <c r="O233" s="82"/>
      <c r="P233" s="82"/>
      <c r="Q233" s="82"/>
      <c r="R233" s="82"/>
      <c r="S233" s="82"/>
      <c r="T233" s="82"/>
      <c r="U233" s="82"/>
    </row>
    <row r="234" spans="2:21" s="3" customFormat="1" x14ac:dyDescent="0.2">
      <c r="C234" s="82"/>
      <c r="D234" s="103"/>
      <c r="E234" s="103"/>
      <c r="F234" s="103"/>
      <c r="G234" s="103"/>
      <c r="H234" s="103"/>
      <c r="I234" s="103"/>
      <c r="J234" s="103"/>
      <c r="K234" s="103"/>
      <c r="L234" s="82"/>
      <c r="M234" s="82"/>
      <c r="N234" s="82"/>
      <c r="O234" s="82"/>
      <c r="P234" s="82"/>
      <c r="Q234" s="82"/>
      <c r="R234" s="82"/>
      <c r="S234" s="82"/>
      <c r="T234" s="82"/>
      <c r="U234" s="82"/>
    </row>
    <row r="235" spans="2:21" s="3" customFormat="1" x14ac:dyDescent="0.2">
      <c r="C235" s="82"/>
      <c r="D235" s="103"/>
      <c r="E235" s="103"/>
      <c r="F235" s="103"/>
      <c r="G235" s="103"/>
      <c r="H235" s="103"/>
      <c r="I235" s="103"/>
      <c r="J235" s="103"/>
      <c r="K235" s="103"/>
      <c r="L235" s="82"/>
      <c r="M235" s="82"/>
      <c r="N235" s="82"/>
      <c r="O235" s="82"/>
      <c r="P235" s="82"/>
      <c r="Q235" s="82"/>
      <c r="R235" s="82"/>
      <c r="S235" s="82"/>
      <c r="T235" s="82"/>
      <c r="U235" s="82"/>
    </row>
    <row r="236" spans="2:21" s="3" customFormat="1" x14ac:dyDescent="0.2">
      <c r="C236" s="82"/>
      <c r="D236" s="103"/>
      <c r="E236" s="103"/>
      <c r="F236" s="103"/>
      <c r="G236" s="103"/>
      <c r="H236" s="103"/>
      <c r="I236" s="103"/>
      <c r="J236" s="103"/>
      <c r="K236" s="103"/>
      <c r="L236" s="82"/>
      <c r="M236" s="82"/>
      <c r="N236" s="82"/>
      <c r="O236" s="82"/>
      <c r="P236" s="82"/>
      <c r="Q236" s="82"/>
      <c r="R236" s="82"/>
      <c r="S236" s="82"/>
      <c r="T236" s="82"/>
      <c r="U236" s="82"/>
    </row>
    <row r="237" spans="2:21" s="3" customFormat="1" x14ac:dyDescent="0.2">
      <c r="C237" s="82"/>
      <c r="D237" s="103"/>
      <c r="E237" s="103"/>
      <c r="F237" s="103"/>
      <c r="G237" s="103"/>
      <c r="H237" s="103"/>
      <c r="I237" s="103"/>
      <c r="J237" s="103"/>
      <c r="K237" s="103"/>
      <c r="L237" s="82"/>
      <c r="M237" s="82"/>
      <c r="N237" s="82"/>
      <c r="O237" s="82"/>
      <c r="P237" s="82"/>
      <c r="Q237" s="82"/>
      <c r="R237" s="82"/>
      <c r="S237" s="82"/>
      <c r="T237" s="82"/>
      <c r="U237" s="82"/>
    </row>
    <row r="238" spans="2:21" s="3" customFormat="1" x14ac:dyDescent="0.2">
      <c r="C238" s="82"/>
      <c r="D238" s="103"/>
      <c r="E238" s="103"/>
      <c r="F238" s="103"/>
      <c r="G238" s="103"/>
      <c r="H238" s="103"/>
      <c r="I238" s="103"/>
      <c r="J238" s="103"/>
      <c r="K238" s="103"/>
      <c r="L238" s="82"/>
      <c r="M238" s="82"/>
      <c r="N238" s="82"/>
      <c r="O238" s="82"/>
      <c r="P238" s="82"/>
      <c r="Q238" s="82"/>
      <c r="R238" s="82"/>
      <c r="S238" s="82"/>
      <c r="T238" s="82"/>
      <c r="U238" s="82"/>
    </row>
    <row r="239" spans="2:21" s="3" customFormat="1" x14ac:dyDescent="0.2">
      <c r="C239" s="82"/>
      <c r="D239" s="103"/>
      <c r="E239" s="103"/>
      <c r="F239" s="103"/>
      <c r="G239" s="103"/>
      <c r="H239" s="103"/>
      <c r="I239" s="103"/>
      <c r="J239" s="103"/>
      <c r="K239" s="103"/>
      <c r="L239" s="82"/>
      <c r="M239" s="82"/>
      <c r="N239" s="82"/>
      <c r="O239" s="82"/>
      <c r="P239" s="82"/>
      <c r="Q239" s="82"/>
      <c r="R239" s="82"/>
      <c r="S239" s="82"/>
      <c r="T239" s="82"/>
      <c r="U239" s="82"/>
    </row>
    <row r="240" spans="2:21" s="3" customFormat="1" x14ac:dyDescent="0.2">
      <c r="C240" s="82"/>
      <c r="D240" s="103"/>
      <c r="E240" s="103"/>
      <c r="F240" s="103"/>
      <c r="G240" s="103"/>
      <c r="H240" s="103"/>
      <c r="I240" s="103"/>
      <c r="J240" s="103"/>
      <c r="K240" s="103"/>
      <c r="L240" s="82"/>
      <c r="M240" s="82"/>
      <c r="N240" s="82"/>
      <c r="O240" s="82"/>
      <c r="P240" s="82"/>
      <c r="Q240" s="82"/>
      <c r="R240" s="82"/>
      <c r="S240" s="82"/>
      <c r="T240" s="82"/>
      <c r="U240" s="82"/>
    </row>
    <row r="241" spans="3:21" s="3" customFormat="1" x14ac:dyDescent="0.2">
      <c r="C241" s="82"/>
      <c r="D241" s="103"/>
      <c r="E241" s="103"/>
      <c r="F241" s="103"/>
      <c r="G241" s="103"/>
      <c r="H241" s="103"/>
      <c r="I241" s="103"/>
      <c r="J241" s="103"/>
      <c r="K241" s="103"/>
      <c r="L241" s="82"/>
      <c r="M241" s="82"/>
      <c r="N241" s="82"/>
      <c r="O241" s="82"/>
      <c r="P241" s="82"/>
      <c r="Q241" s="82"/>
      <c r="R241" s="82"/>
      <c r="S241" s="82"/>
      <c r="T241" s="82"/>
      <c r="U241" s="82"/>
    </row>
    <row r="242" spans="3:21" s="3" customFormat="1" x14ac:dyDescent="0.2">
      <c r="C242" s="82"/>
      <c r="D242" s="103"/>
      <c r="E242" s="103"/>
      <c r="F242" s="103"/>
      <c r="G242" s="103"/>
      <c r="H242" s="103"/>
      <c r="I242" s="103"/>
      <c r="J242" s="103"/>
      <c r="K242" s="103"/>
      <c r="L242" s="82"/>
      <c r="M242" s="82"/>
      <c r="N242" s="82"/>
      <c r="O242" s="82"/>
      <c r="P242" s="82"/>
      <c r="Q242" s="82"/>
      <c r="R242" s="82"/>
      <c r="S242" s="82"/>
      <c r="T242" s="82"/>
      <c r="U242" s="82"/>
    </row>
    <row r="243" spans="3:21" s="3" customFormat="1" x14ac:dyDescent="0.2">
      <c r="C243" s="82"/>
      <c r="D243" s="103"/>
      <c r="E243" s="103"/>
      <c r="F243" s="103"/>
      <c r="G243" s="103"/>
      <c r="H243" s="103"/>
      <c r="I243" s="103"/>
      <c r="J243" s="103"/>
      <c r="K243" s="103"/>
      <c r="L243" s="82"/>
      <c r="M243" s="82"/>
      <c r="N243" s="82"/>
      <c r="O243" s="82"/>
      <c r="P243" s="82"/>
      <c r="Q243" s="82"/>
      <c r="R243" s="82"/>
      <c r="S243" s="82"/>
      <c r="T243" s="82"/>
      <c r="U243" s="82"/>
    </row>
    <row r="244" spans="3:21" s="3" customFormat="1" x14ac:dyDescent="0.2">
      <c r="C244" s="82"/>
      <c r="D244" s="103"/>
      <c r="E244" s="103"/>
      <c r="F244" s="103"/>
      <c r="G244" s="103"/>
      <c r="H244" s="103"/>
      <c r="I244" s="103"/>
      <c r="J244" s="103"/>
      <c r="K244" s="103"/>
      <c r="L244" s="82"/>
      <c r="M244" s="82"/>
      <c r="N244" s="82"/>
      <c r="O244" s="82"/>
      <c r="P244" s="82"/>
      <c r="Q244" s="82"/>
      <c r="R244" s="82"/>
      <c r="S244" s="82"/>
      <c r="T244" s="82"/>
      <c r="U244" s="82"/>
    </row>
    <row r="245" spans="3:21" s="3" customFormat="1" x14ac:dyDescent="0.2">
      <c r="C245" s="82"/>
      <c r="D245" s="103"/>
      <c r="E245" s="103"/>
      <c r="F245" s="103"/>
      <c r="G245" s="103"/>
      <c r="H245" s="103"/>
      <c r="I245" s="103"/>
      <c r="J245" s="103"/>
      <c r="K245" s="103"/>
      <c r="L245" s="82"/>
      <c r="M245" s="82"/>
      <c r="N245" s="82"/>
      <c r="O245" s="82"/>
      <c r="P245" s="82"/>
      <c r="Q245" s="82"/>
      <c r="R245" s="82"/>
      <c r="S245" s="82"/>
      <c r="T245" s="82"/>
      <c r="U245" s="82"/>
    </row>
    <row r="246" spans="3:21" s="3" customFormat="1" x14ac:dyDescent="0.2">
      <c r="C246" s="82"/>
      <c r="D246" s="103"/>
      <c r="E246" s="103"/>
      <c r="F246" s="103"/>
      <c r="G246" s="103"/>
      <c r="H246" s="103"/>
      <c r="I246" s="103"/>
      <c r="J246" s="103"/>
      <c r="K246" s="103"/>
      <c r="L246" s="82"/>
      <c r="M246" s="82"/>
      <c r="N246" s="82"/>
      <c r="O246" s="82"/>
      <c r="P246" s="82"/>
      <c r="Q246" s="82"/>
      <c r="R246" s="82"/>
      <c r="S246" s="82"/>
      <c r="T246" s="82"/>
      <c r="U246" s="82"/>
    </row>
    <row r="247" spans="3:21" s="3" customFormat="1" x14ac:dyDescent="0.2">
      <c r="C247" s="82"/>
      <c r="D247" s="103"/>
      <c r="E247" s="103"/>
      <c r="F247" s="103"/>
      <c r="G247" s="103"/>
      <c r="H247" s="103"/>
      <c r="I247" s="103"/>
      <c r="J247" s="103"/>
      <c r="K247" s="103"/>
      <c r="L247" s="82"/>
      <c r="M247" s="82"/>
      <c r="N247" s="82"/>
      <c r="O247" s="82"/>
      <c r="P247" s="82"/>
      <c r="Q247" s="82"/>
      <c r="R247" s="82"/>
      <c r="S247" s="82"/>
      <c r="T247" s="82"/>
      <c r="U247" s="82"/>
    </row>
    <row r="248" spans="3:21" s="3" customFormat="1" x14ac:dyDescent="0.2">
      <c r="C248" s="82"/>
      <c r="D248" s="103"/>
      <c r="E248" s="103"/>
      <c r="F248" s="103"/>
      <c r="G248" s="103"/>
      <c r="H248" s="103"/>
      <c r="I248" s="103"/>
      <c r="J248" s="103"/>
      <c r="K248" s="103"/>
      <c r="L248" s="82"/>
      <c r="M248" s="82"/>
      <c r="N248" s="82"/>
      <c r="O248" s="82"/>
      <c r="P248" s="82"/>
      <c r="Q248" s="82"/>
      <c r="R248" s="82"/>
      <c r="S248" s="82"/>
      <c r="T248" s="82"/>
      <c r="U248" s="82"/>
    </row>
    <row r="249" spans="3:21" s="3" customFormat="1" x14ac:dyDescent="0.2">
      <c r="C249" s="82"/>
      <c r="D249" s="103"/>
      <c r="E249" s="103"/>
      <c r="F249" s="103"/>
      <c r="G249" s="103"/>
      <c r="H249" s="103"/>
      <c r="I249" s="103"/>
      <c r="J249" s="103"/>
      <c r="K249" s="103"/>
      <c r="L249" s="82"/>
      <c r="M249" s="82"/>
      <c r="N249" s="82"/>
      <c r="O249" s="82"/>
      <c r="P249" s="82"/>
      <c r="Q249" s="82"/>
      <c r="R249" s="82"/>
      <c r="S249" s="82"/>
      <c r="T249" s="82"/>
      <c r="U249" s="82"/>
    </row>
    <row r="250" spans="3:21" s="3" customFormat="1" x14ac:dyDescent="0.2">
      <c r="C250" s="82"/>
      <c r="D250" s="103"/>
      <c r="E250" s="103"/>
      <c r="F250" s="103"/>
      <c r="G250" s="103"/>
      <c r="H250" s="103"/>
      <c r="I250" s="103"/>
      <c r="J250" s="103"/>
      <c r="K250" s="103"/>
      <c r="L250" s="82"/>
      <c r="M250" s="82"/>
      <c r="N250" s="82"/>
      <c r="O250" s="82"/>
      <c r="P250" s="82"/>
      <c r="Q250" s="82"/>
      <c r="R250" s="82"/>
      <c r="S250" s="82"/>
      <c r="T250" s="82"/>
      <c r="U250" s="82"/>
    </row>
    <row r="251" spans="3:21" s="3" customFormat="1" x14ac:dyDescent="0.2">
      <c r="C251" s="82"/>
      <c r="D251" s="103"/>
      <c r="E251" s="103"/>
      <c r="F251" s="103"/>
      <c r="G251" s="103"/>
      <c r="H251" s="103"/>
      <c r="I251" s="103"/>
      <c r="J251" s="103"/>
      <c r="K251" s="103"/>
      <c r="L251" s="82"/>
      <c r="M251" s="82"/>
      <c r="N251" s="82"/>
      <c r="O251" s="82"/>
      <c r="P251" s="82"/>
      <c r="Q251" s="82"/>
      <c r="R251" s="82"/>
      <c r="S251" s="82"/>
      <c r="T251" s="82"/>
      <c r="U251" s="82"/>
    </row>
    <row r="252" spans="3:21" s="3" customFormat="1" x14ac:dyDescent="0.2">
      <c r="C252" s="82"/>
      <c r="D252" s="103"/>
      <c r="E252" s="103"/>
      <c r="F252" s="103"/>
      <c r="G252" s="103"/>
      <c r="H252" s="103"/>
      <c r="I252" s="103"/>
      <c r="J252" s="103"/>
      <c r="K252" s="103"/>
      <c r="L252" s="82"/>
      <c r="M252" s="82"/>
      <c r="N252" s="82"/>
      <c r="O252" s="82"/>
      <c r="P252" s="82"/>
      <c r="Q252" s="82"/>
      <c r="R252" s="82"/>
      <c r="S252" s="82"/>
      <c r="T252" s="82"/>
      <c r="U252" s="82"/>
    </row>
    <row r="253" spans="3:21" s="3" customFormat="1" x14ac:dyDescent="0.2">
      <c r="C253" s="82"/>
      <c r="D253" s="103"/>
      <c r="E253" s="103"/>
      <c r="F253" s="103"/>
      <c r="G253" s="103"/>
      <c r="H253" s="103"/>
      <c r="I253" s="103"/>
      <c r="J253" s="103"/>
      <c r="K253" s="103"/>
      <c r="L253" s="82"/>
      <c r="M253" s="82"/>
      <c r="N253" s="82"/>
      <c r="O253" s="82"/>
      <c r="P253" s="82"/>
      <c r="Q253" s="82"/>
      <c r="R253" s="82"/>
      <c r="S253" s="82"/>
      <c r="T253" s="82"/>
      <c r="U253" s="82"/>
    </row>
    <row r="254" spans="3:21" s="3" customFormat="1" x14ac:dyDescent="0.2">
      <c r="C254" s="82"/>
      <c r="D254" s="103"/>
      <c r="E254" s="103"/>
      <c r="F254" s="103"/>
      <c r="G254" s="103"/>
      <c r="H254" s="103"/>
      <c r="I254" s="103"/>
      <c r="J254" s="103"/>
      <c r="K254" s="103"/>
      <c r="L254" s="82"/>
      <c r="M254" s="82"/>
      <c r="N254" s="82"/>
      <c r="O254" s="82"/>
      <c r="P254" s="82"/>
      <c r="Q254" s="82"/>
      <c r="R254" s="82"/>
      <c r="S254" s="82"/>
      <c r="T254" s="82"/>
      <c r="U254" s="82"/>
    </row>
    <row r="255" spans="3:21" s="3" customFormat="1" x14ac:dyDescent="0.2">
      <c r="C255" s="82"/>
      <c r="D255" s="103"/>
      <c r="E255" s="103"/>
      <c r="F255" s="103"/>
      <c r="G255" s="103"/>
      <c r="H255" s="103"/>
      <c r="I255" s="103"/>
      <c r="J255" s="103"/>
      <c r="K255" s="103"/>
      <c r="L255" s="82"/>
      <c r="M255" s="82"/>
      <c r="N255" s="82"/>
      <c r="O255" s="82"/>
      <c r="P255" s="82"/>
      <c r="Q255" s="82"/>
      <c r="R255" s="82"/>
      <c r="S255" s="82"/>
      <c r="T255" s="82"/>
      <c r="U255" s="82"/>
    </row>
    <row r="256" spans="3:21" s="3" customFormat="1" x14ac:dyDescent="0.2">
      <c r="C256" s="82"/>
      <c r="D256" s="103"/>
      <c r="E256" s="103"/>
      <c r="F256" s="103"/>
      <c r="G256" s="103"/>
      <c r="H256" s="103"/>
      <c r="I256" s="103"/>
      <c r="J256" s="103"/>
      <c r="K256" s="103"/>
      <c r="L256" s="82"/>
      <c r="M256" s="82"/>
      <c r="N256" s="82"/>
      <c r="O256" s="82"/>
      <c r="P256" s="82"/>
      <c r="Q256" s="82"/>
      <c r="R256" s="82"/>
      <c r="S256" s="82"/>
      <c r="T256" s="82"/>
      <c r="U256" s="82"/>
    </row>
    <row r="257" spans="3:21" s="3" customFormat="1" x14ac:dyDescent="0.2">
      <c r="C257" s="82"/>
      <c r="D257" s="103"/>
      <c r="E257" s="103"/>
      <c r="F257" s="103"/>
      <c r="G257" s="103"/>
      <c r="H257" s="103"/>
      <c r="I257" s="103"/>
      <c r="J257" s="103"/>
      <c r="K257" s="103"/>
      <c r="L257" s="82"/>
      <c r="M257" s="82"/>
      <c r="N257" s="82"/>
      <c r="O257" s="82"/>
      <c r="P257" s="82"/>
      <c r="Q257" s="82"/>
      <c r="R257" s="82"/>
      <c r="S257" s="82"/>
      <c r="T257" s="82"/>
      <c r="U257" s="82"/>
    </row>
    <row r="258" spans="3:21" s="3" customFormat="1" x14ac:dyDescent="0.2">
      <c r="C258" s="82"/>
      <c r="D258" s="103"/>
      <c r="E258" s="103"/>
      <c r="F258" s="103"/>
      <c r="G258" s="103"/>
      <c r="H258" s="103"/>
      <c r="I258" s="103"/>
      <c r="J258" s="103"/>
      <c r="K258" s="103"/>
      <c r="L258" s="82"/>
      <c r="M258" s="82"/>
      <c r="N258" s="82"/>
      <c r="O258" s="82"/>
      <c r="P258" s="82"/>
      <c r="Q258" s="82"/>
      <c r="R258" s="82"/>
      <c r="S258" s="82"/>
      <c r="T258" s="82"/>
      <c r="U258" s="82"/>
    </row>
    <row r="259" spans="3:21" s="3" customFormat="1" x14ac:dyDescent="0.2">
      <c r="C259" s="82"/>
      <c r="D259" s="103"/>
      <c r="E259" s="103"/>
      <c r="F259" s="103"/>
      <c r="G259" s="103"/>
      <c r="H259" s="103"/>
      <c r="I259" s="103"/>
      <c r="J259" s="103"/>
      <c r="K259" s="103"/>
      <c r="L259" s="82"/>
      <c r="M259" s="82"/>
      <c r="N259" s="82"/>
      <c r="O259" s="82"/>
      <c r="P259" s="82"/>
      <c r="Q259" s="82"/>
      <c r="R259" s="82"/>
      <c r="S259" s="82"/>
      <c r="T259" s="82"/>
      <c r="U259" s="82"/>
    </row>
    <row r="260" spans="3:21" s="3" customFormat="1" x14ac:dyDescent="0.2">
      <c r="C260" s="82"/>
      <c r="D260" s="103"/>
      <c r="E260" s="103"/>
      <c r="F260" s="103"/>
      <c r="G260" s="103"/>
      <c r="H260" s="103"/>
      <c r="I260" s="103"/>
      <c r="J260" s="103"/>
      <c r="K260" s="103"/>
      <c r="L260" s="82"/>
      <c r="M260" s="82"/>
      <c r="N260" s="82"/>
      <c r="O260" s="82"/>
      <c r="P260" s="82"/>
      <c r="Q260" s="82"/>
      <c r="R260" s="82"/>
      <c r="S260" s="82"/>
      <c r="T260" s="82"/>
      <c r="U260" s="82"/>
    </row>
    <row r="261" spans="3:21" s="3" customFormat="1" x14ac:dyDescent="0.2">
      <c r="C261" s="82"/>
      <c r="D261" s="103"/>
      <c r="E261" s="103"/>
      <c r="F261" s="103"/>
      <c r="G261" s="103"/>
      <c r="H261" s="103"/>
      <c r="I261" s="103"/>
      <c r="J261" s="103"/>
      <c r="K261" s="103"/>
      <c r="L261" s="82"/>
      <c r="M261" s="82"/>
      <c r="N261" s="82"/>
      <c r="O261" s="82"/>
      <c r="P261" s="82"/>
      <c r="Q261" s="82"/>
      <c r="R261" s="82"/>
      <c r="S261" s="82"/>
      <c r="T261" s="82"/>
      <c r="U261" s="82"/>
    </row>
    <row r="262" spans="3:21" s="3" customFormat="1" x14ac:dyDescent="0.2">
      <c r="C262" s="82"/>
      <c r="D262" s="103"/>
      <c r="E262" s="103"/>
      <c r="F262" s="103"/>
      <c r="G262" s="103"/>
      <c r="H262" s="103"/>
      <c r="I262" s="103"/>
      <c r="J262" s="103"/>
      <c r="K262" s="103"/>
      <c r="L262" s="82"/>
      <c r="M262" s="82"/>
      <c r="N262" s="82"/>
      <c r="O262" s="82"/>
      <c r="P262" s="82"/>
      <c r="Q262" s="82"/>
      <c r="R262" s="82"/>
      <c r="S262" s="82"/>
      <c r="T262" s="82"/>
      <c r="U262" s="82"/>
    </row>
    <row r="263" spans="3:21" s="3" customFormat="1" x14ac:dyDescent="0.2">
      <c r="C263" s="82"/>
      <c r="D263" s="103"/>
      <c r="E263" s="103"/>
      <c r="F263" s="103"/>
      <c r="G263" s="103"/>
      <c r="H263" s="103"/>
      <c r="I263" s="103"/>
      <c r="J263" s="103"/>
      <c r="K263" s="103"/>
      <c r="L263" s="82"/>
      <c r="M263" s="82"/>
      <c r="N263" s="82"/>
      <c r="O263" s="82"/>
      <c r="P263" s="82"/>
      <c r="Q263" s="82"/>
      <c r="R263" s="82"/>
      <c r="S263" s="82"/>
      <c r="T263" s="82"/>
      <c r="U263" s="82"/>
    </row>
    <row r="264" spans="3:21" s="3" customFormat="1" x14ac:dyDescent="0.2">
      <c r="C264" s="82"/>
      <c r="D264" s="103"/>
      <c r="E264" s="103"/>
      <c r="F264" s="103"/>
      <c r="G264" s="103"/>
      <c r="H264" s="103"/>
      <c r="I264" s="103"/>
      <c r="J264" s="103"/>
      <c r="K264" s="103"/>
      <c r="L264" s="82"/>
      <c r="M264" s="82"/>
      <c r="N264" s="82"/>
      <c r="O264" s="82"/>
      <c r="P264" s="82"/>
      <c r="Q264" s="82"/>
      <c r="R264" s="82"/>
      <c r="S264" s="82"/>
      <c r="T264" s="82"/>
      <c r="U264" s="82"/>
    </row>
    <row r="265" spans="3:21" s="3" customFormat="1" x14ac:dyDescent="0.2">
      <c r="C265" s="82"/>
      <c r="D265" s="103"/>
      <c r="E265" s="103"/>
      <c r="F265" s="103"/>
      <c r="G265" s="103"/>
      <c r="H265" s="103"/>
      <c r="I265" s="103"/>
      <c r="J265" s="103"/>
      <c r="K265" s="103"/>
      <c r="L265" s="82"/>
      <c r="M265" s="82"/>
      <c r="N265" s="82"/>
      <c r="O265" s="82"/>
      <c r="P265" s="82"/>
      <c r="Q265" s="82"/>
      <c r="R265" s="82"/>
      <c r="S265" s="82"/>
      <c r="T265" s="82"/>
      <c r="U265" s="82"/>
    </row>
    <row r="266" spans="3:21" s="3" customFormat="1" x14ac:dyDescent="0.2">
      <c r="C266" s="82"/>
      <c r="D266" s="103"/>
      <c r="E266" s="103"/>
      <c r="F266" s="103"/>
      <c r="G266" s="103"/>
      <c r="H266" s="103"/>
      <c r="I266" s="103"/>
      <c r="J266" s="103"/>
      <c r="K266" s="103"/>
      <c r="L266" s="82"/>
      <c r="M266" s="82"/>
      <c r="N266" s="82"/>
      <c r="O266" s="82"/>
      <c r="P266" s="82"/>
      <c r="Q266" s="82"/>
      <c r="R266" s="82"/>
      <c r="S266" s="82"/>
      <c r="T266" s="82"/>
      <c r="U266" s="82"/>
    </row>
    <row r="267" spans="3:21" s="3" customFormat="1" x14ac:dyDescent="0.2">
      <c r="C267" s="82"/>
      <c r="D267" s="103"/>
      <c r="E267" s="103"/>
      <c r="F267" s="103"/>
      <c r="G267" s="103"/>
      <c r="H267" s="103"/>
      <c r="I267" s="103"/>
      <c r="J267" s="103"/>
      <c r="K267" s="103"/>
      <c r="L267" s="82"/>
      <c r="M267" s="82"/>
      <c r="N267" s="82"/>
      <c r="O267" s="82"/>
      <c r="P267" s="82"/>
      <c r="Q267" s="82"/>
      <c r="R267" s="82"/>
      <c r="S267" s="82"/>
      <c r="T267" s="82"/>
      <c r="U267" s="82"/>
    </row>
    <row r="268" spans="3:21" s="3" customFormat="1" x14ac:dyDescent="0.2">
      <c r="C268" s="82"/>
      <c r="D268" s="103"/>
      <c r="E268" s="103"/>
      <c r="F268" s="103"/>
      <c r="G268" s="103"/>
      <c r="H268" s="103"/>
      <c r="I268" s="103"/>
      <c r="J268" s="103"/>
      <c r="K268" s="103"/>
      <c r="L268" s="82"/>
      <c r="M268" s="82"/>
      <c r="N268" s="82"/>
      <c r="O268" s="82"/>
      <c r="P268" s="82"/>
      <c r="Q268" s="82"/>
      <c r="R268" s="82"/>
      <c r="S268" s="82"/>
      <c r="T268" s="82"/>
      <c r="U268" s="82"/>
    </row>
    <row r="269" spans="3:21" s="3" customFormat="1" x14ac:dyDescent="0.2">
      <c r="C269" s="82"/>
      <c r="D269" s="103"/>
      <c r="E269" s="103"/>
      <c r="F269" s="103"/>
      <c r="G269" s="103"/>
      <c r="H269" s="103"/>
      <c r="I269" s="103"/>
      <c r="J269" s="103"/>
      <c r="K269" s="103"/>
      <c r="L269" s="82"/>
      <c r="M269" s="82"/>
      <c r="N269" s="82"/>
      <c r="O269" s="82"/>
      <c r="P269" s="82"/>
      <c r="Q269" s="82"/>
      <c r="R269" s="82"/>
      <c r="S269" s="82"/>
      <c r="T269" s="82"/>
      <c r="U269" s="82"/>
    </row>
    <row r="270" spans="3:21" s="3" customFormat="1" x14ac:dyDescent="0.2">
      <c r="C270" s="82"/>
      <c r="D270" s="103"/>
      <c r="E270" s="103"/>
      <c r="F270" s="103"/>
      <c r="G270" s="103"/>
      <c r="H270" s="103"/>
      <c r="I270" s="103"/>
      <c r="J270" s="103"/>
      <c r="K270" s="103"/>
      <c r="L270" s="82"/>
      <c r="M270" s="82"/>
      <c r="N270" s="82"/>
      <c r="O270" s="82"/>
      <c r="P270" s="82"/>
      <c r="Q270" s="82"/>
      <c r="R270" s="82"/>
      <c r="S270" s="82"/>
      <c r="T270" s="82"/>
      <c r="U270" s="82"/>
    </row>
    <row r="271" spans="3:21" s="3" customFormat="1" x14ac:dyDescent="0.2">
      <c r="C271" s="82"/>
      <c r="D271" s="103"/>
      <c r="E271" s="103"/>
      <c r="F271" s="103"/>
      <c r="G271" s="103"/>
      <c r="H271" s="103"/>
      <c r="I271" s="103"/>
      <c r="J271" s="103"/>
      <c r="K271" s="103"/>
      <c r="L271" s="82"/>
      <c r="M271" s="82"/>
      <c r="N271" s="82"/>
      <c r="O271" s="82"/>
      <c r="P271" s="82"/>
      <c r="Q271" s="82"/>
      <c r="R271" s="82"/>
      <c r="S271" s="82"/>
      <c r="T271" s="82"/>
      <c r="U271" s="82"/>
    </row>
    <row r="272" spans="3:21" s="3" customFormat="1" x14ac:dyDescent="0.2">
      <c r="C272" s="82"/>
      <c r="D272" s="103"/>
      <c r="E272" s="103"/>
      <c r="F272" s="103"/>
      <c r="G272" s="103"/>
      <c r="H272" s="103"/>
      <c r="I272" s="103"/>
      <c r="J272" s="103"/>
      <c r="K272" s="103"/>
      <c r="L272" s="82"/>
      <c r="M272" s="82"/>
      <c r="N272" s="82"/>
      <c r="O272" s="82"/>
      <c r="P272" s="82"/>
      <c r="Q272" s="82"/>
      <c r="R272" s="82"/>
      <c r="S272" s="82"/>
      <c r="T272" s="82"/>
      <c r="U272" s="82"/>
    </row>
    <row r="273" spans="3:21" s="3" customFormat="1" x14ac:dyDescent="0.2">
      <c r="C273" s="82"/>
      <c r="D273" s="103"/>
      <c r="E273" s="103"/>
      <c r="F273" s="103"/>
      <c r="G273" s="103"/>
      <c r="H273" s="103"/>
      <c r="I273" s="103"/>
      <c r="J273" s="103"/>
      <c r="K273" s="103"/>
      <c r="L273" s="82"/>
      <c r="M273" s="82"/>
      <c r="N273" s="82"/>
      <c r="O273" s="82"/>
      <c r="P273" s="82"/>
      <c r="Q273" s="82"/>
      <c r="R273" s="82"/>
      <c r="S273" s="82"/>
      <c r="T273" s="82"/>
      <c r="U273" s="82"/>
    </row>
    <row r="274" spans="3:21" s="3" customFormat="1" x14ac:dyDescent="0.2">
      <c r="C274" s="82"/>
      <c r="D274" s="103"/>
      <c r="E274" s="103"/>
      <c r="F274" s="103"/>
      <c r="G274" s="103"/>
      <c r="H274" s="103"/>
      <c r="I274" s="103"/>
      <c r="J274" s="103"/>
      <c r="K274" s="103"/>
      <c r="L274" s="82"/>
      <c r="M274" s="82"/>
      <c r="N274" s="82"/>
      <c r="O274" s="82"/>
      <c r="P274" s="82"/>
      <c r="Q274" s="82"/>
      <c r="R274" s="82"/>
      <c r="S274" s="82"/>
      <c r="T274" s="82"/>
      <c r="U274" s="82"/>
    </row>
    <row r="275" spans="3:21" s="3" customFormat="1" x14ac:dyDescent="0.2">
      <c r="C275" s="82"/>
      <c r="D275" s="103"/>
      <c r="E275" s="103"/>
      <c r="F275" s="103"/>
      <c r="G275" s="103"/>
      <c r="H275" s="103"/>
      <c r="I275" s="103"/>
      <c r="J275" s="103"/>
      <c r="K275" s="103"/>
      <c r="L275" s="82"/>
      <c r="M275" s="82"/>
      <c r="N275" s="82"/>
      <c r="O275" s="82"/>
      <c r="P275" s="82"/>
      <c r="Q275" s="82"/>
      <c r="R275" s="82"/>
      <c r="S275" s="82"/>
      <c r="T275" s="82"/>
      <c r="U275" s="82"/>
    </row>
    <row r="276" spans="3:21" s="3" customFormat="1" x14ac:dyDescent="0.2">
      <c r="C276" s="82"/>
      <c r="D276" s="103"/>
      <c r="E276" s="103"/>
      <c r="F276" s="103"/>
      <c r="G276" s="103"/>
      <c r="H276" s="103"/>
      <c r="I276" s="103"/>
      <c r="J276" s="103"/>
      <c r="K276" s="103"/>
      <c r="L276" s="82"/>
      <c r="M276" s="82"/>
      <c r="N276" s="82"/>
      <c r="O276" s="82"/>
      <c r="P276" s="82"/>
      <c r="Q276" s="82"/>
      <c r="R276" s="82"/>
      <c r="S276" s="82"/>
      <c r="T276" s="82"/>
      <c r="U276" s="82"/>
    </row>
    <row r="277" spans="3:21" s="3" customFormat="1" x14ac:dyDescent="0.2">
      <c r="C277" s="82"/>
      <c r="D277" s="103"/>
      <c r="E277" s="103"/>
      <c r="F277" s="103"/>
      <c r="G277" s="103"/>
      <c r="H277" s="103"/>
      <c r="I277" s="103"/>
      <c r="J277" s="103"/>
      <c r="K277" s="103"/>
      <c r="L277" s="82"/>
      <c r="M277" s="82"/>
      <c r="N277" s="82"/>
      <c r="O277" s="82"/>
      <c r="P277" s="82"/>
      <c r="Q277" s="82"/>
      <c r="R277" s="82"/>
      <c r="S277" s="82"/>
      <c r="T277" s="82"/>
      <c r="U277" s="82"/>
    </row>
    <row r="278" spans="3:21" s="3" customFormat="1" x14ac:dyDescent="0.2">
      <c r="C278" s="82"/>
      <c r="D278" s="103"/>
      <c r="E278" s="103"/>
      <c r="F278" s="103"/>
      <c r="G278" s="103"/>
      <c r="H278" s="103"/>
      <c r="I278" s="103"/>
      <c r="J278" s="103"/>
      <c r="K278" s="103"/>
      <c r="L278" s="82"/>
      <c r="M278" s="82"/>
      <c r="N278" s="82"/>
      <c r="O278" s="82"/>
      <c r="P278" s="82"/>
      <c r="Q278" s="82"/>
      <c r="R278" s="82"/>
      <c r="S278" s="82"/>
      <c r="T278" s="82"/>
      <c r="U278" s="82"/>
    </row>
    <row r="279" spans="3:21" s="3" customFormat="1" x14ac:dyDescent="0.2">
      <c r="C279" s="82"/>
      <c r="D279" s="103"/>
      <c r="E279" s="103"/>
      <c r="F279" s="103"/>
      <c r="G279" s="103"/>
      <c r="H279" s="103"/>
      <c r="I279" s="103"/>
      <c r="J279" s="103"/>
      <c r="K279" s="103"/>
      <c r="L279" s="82"/>
      <c r="M279" s="82"/>
      <c r="N279" s="82"/>
      <c r="O279" s="82"/>
      <c r="P279" s="82"/>
      <c r="Q279" s="82"/>
      <c r="R279" s="82"/>
      <c r="S279" s="82"/>
      <c r="T279" s="82"/>
      <c r="U279" s="82"/>
    </row>
    <row r="280" spans="3:21" s="3" customFormat="1" x14ac:dyDescent="0.2">
      <c r="C280" s="82"/>
      <c r="D280" s="103"/>
      <c r="E280" s="103"/>
      <c r="F280" s="103"/>
      <c r="G280" s="103"/>
      <c r="H280" s="103"/>
      <c r="I280" s="103"/>
      <c r="J280" s="103"/>
      <c r="K280" s="103"/>
      <c r="L280" s="82"/>
      <c r="M280" s="82"/>
      <c r="N280" s="82"/>
      <c r="O280" s="82"/>
      <c r="P280" s="82"/>
      <c r="Q280" s="82"/>
      <c r="R280" s="82"/>
      <c r="S280" s="82"/>
      <c r="T280" s="82"/>
      <c r="U280" s="82"/>
    </row>
    <row r="281" spans="3:21" s="3" customFormat="1" x14ac:dyDescent="0.2">
      <c r="C281" s="82"/>
      <c r="D281" s="103"/>
      <c r="E281" s="103"/>
      <c r="F281" s="103"/>
      <c r="G281" s="103"/>
      <c r="H281" s="103"/>
      <c r="I281" s="103"/>
      <c r="J281" s="103"/>
      <c r="K281" s="103"/>
      <c r="L281" s="82"/>
      <c r="M281" s="82"/>
      <c r="N281" s="82"/>
      <c r="O281" s="82"/>
      <c r="P281" s="82"/>
      <c r="Q281" s="82"/>
      <c r="R281" s="82"/>
      <c r="S281" s="82"/>
      <c r="T281" s="82"/>
      <c r="U281" s="82"/>
    </row>
    <row r="282" spans="3:21" s="3" customFormat="1" x14ac:dyDescent="0.2">
      <c r="C282" s="82"/>
      <c r="D282" s="103"/>
      <c r="E282" s="103"/>
      <c r="F282" s="103"/>
      <c r="G282" s="103"/>
      <c r="H282" s="103"/>
      <c r="I282" s="103"/>
      <c r="J282" s="103"/>
      <c r="K282" s="103"/>
      <c r="L282" s="82"/>
      <c r="M282" s="82"/>
      <c r="N282" s="82"/>
      <c r="O282" s="82"/>
      <c r="P282" s="82"/>
      <c r="Q282" s="82"/>
      <c r="R282" s="82"/>
      <c r="S282" s="82"/>
      <c r="T282" s="82"/>
      <c r="U282" s="82"/>
    </row>
    <row r="283" spans="3:21" s="3" customFormat="1" x14ac:dyDescent="0.2">
      <c r="C283" s="82"/>
      <c r="D283" s="103"/>
      <c r="E283" s="103"/>
      <c r="F283" s="103"/>
      <c r="G283" s="103"/>
      <c r="H283" s="103"/>
      <c r="I283" s="103"/>
      <c r="J283" s="103"/>
      <c r="K283" s="103"/>
      <c r="L283" s="82"/>
      <c r="M283" s="82"/>
      <c r="N283" s="82"/>
      <c r="O283" s="82"/>
      <c r="P283" s="82"/>
      <c r="Q283" s="82"/>
      <c r="R283" s="82"/>
      <c r="S283" s="82"/>
      <c r="T283" s="82"/>
      <c r="U283" s="82"/>
    </row>
    <row r="284" spans="3:21" s="3" customFormat="1" x14ac:dyDescent="0.2">
      <c r="C284" s="82"/>
      <c r="D284" s="103"/>
      <c r="E284" s="103"/>
      <c r="F284" s="103"/>
      <c r="G284" s="103"/>
      <c r="H284" s="103"/>
      <c r="I284" s="103"/>
      <c r="J284" s="103"/>
      <c r="K284" s="103"/>
      <c r="L284" s="82"/>
      <c r="M284" s="82"/>
      <c r="N284" s="82"/>
      <c r="O284" s="82"/>
      <c r="P284" s="82"/>
      <c r="Q284" s="82"/>
      <c r="R284" s="82"/>
      <c r="S284" s="82"/>
      <c r="T284" s="82"/>
      <c r="U284" s="82"/>
    </row>
    <row r="285" spans="3:21" s="3" customFormat="1" x14ac:dyDescent="0.2">
      <c r="C285" s="82"/>
      <c r="D285" s="103"/>
      <c r="E285" s="103"/>
      <c r="F285" s="103"/>
      <c r="G285" s="103"/>
      <c r="H285" s="103"/>
      <c r="I285" s="103"/>
      <c r="J285" s="103"/>
      <c r="K285" s="103"/>
      <c r="L285" s="82"/>
      <c r="M285" s="82"/>
      <c r="N285" s="82"/>
      <c r="O285" s="82"/>
      <c r="P285" s="82"/>
      <c r="Q285" s="82"/>
      <c r="R285" s="82"/>
      <c r="S285" s="82"/>
      <c r="T285" s="82"/>
      <c r="U285" s="82"/>
    </row>
    <row r="286" spans="3:21" s="3" customFormat="1" x14ac:dyDescent="0.2">
      <c r="C286" s="82"/>
      <c r="D286" s="103"/>
      <c r="E286" s="103"/>
      <c r="F286" s="103"/>
      <c r="G286" s="103"/>
      <c r="H286" s="103"/>
      <c r="I286" s="103"/>
      <c r="J286" s="103"/>
      <c r="K286" s="103"/>
      <c r="L286" s="82"/>
      <c r="M286" s="82"/>
      <c r="N286" s="82"/>
      <c r="O286" s="82"/>
      <c r="P286" s="82"/>
      <c r="Q286" s="82"/>
      <c r="R286" s="82"/>
      <c r="S286" s="82"/>
      <c r="T286" s="82"/>
      <c r="U286" s="82"/>
    </row>
    <row r="287" spans="3:21" s="3" customFormat="1" x14ac:dyDescent="0.2">
      <c r="C287" s="82"/>
      <c r="D287" s="103"/>
      <c r="E287" s="103"/>
      <c r="F287" s="103"/>
      <c r="G287" s="103"/>
      <c r="H287" s="103"/>
      <c r="I287" s="103"/>
      <c r="J287" s="103"/>
      <c r="K287" s="103"/>
      <c r="L287" s="82"/>
      <c r="M287" s="82"/>
      <c r="N287" s="82"/>
      <c r="O287" s="82"/>
      <c r="P287" s="82"/>
      <c r="Q287" s="82"/>
      <c r="R287" s="82"/>
      <c r="S287" s="82"/>
      <c r="T287" s="82"/>
      <c r="U287" s="82"/>
    </row>
    <row r="288" spans="3:21" s="3" customFormat="1" x14ac:dyDescent="0.2">
      <c r="C288" s="82"/>
      <c r="D288" s="103"/>
      <c r="E288" s="103"/>
      <c r="F288" s="103"/>
      <c r="G288" s="103"/>
      <c r="H288" s="103"/>
      <c r="I288" s="103"/>
      <c r="J288" s="103"/>
      <c r="K288" s="103"/>
      <c r="L288" s="82"/>
      <c r="M288" s="82"/>
      <c r="N288" s="82"/>
      <c r="O288" s="82"/>
      <c r="P288" s="82"/>
      <c r="Q288" s="82"/>
      <c r="R288" s="82"/>
      <c r="S288" s="82"/>
      <c r="T288" s="82"/>
      <c r="U288" s="82"/>
    </row>
    <row r="289" spans="3:21" s="3" customFormat="1" x14ac:dyDescent="0.2">
      <c r="C289" s="82"/>
      <c r="D289" s="103"/>
      <c r="E289" s="103"/>
      <c r="F289" s="103"/>
      <c r="G289" s="103"/>
      <c r="H289" s="103"/>
      <c r="I289" s="103"/>
      <c r="J289" s="103"/>
      <c r="K289" s="103"/>
      <c r="L289" s="82"/>
      <c r="M289" s="82"/>
      <c r="N289" s="82"/>
      <c r="O289" s="82"/>
      <c r="P289" s="82"/>
      <c r="Q289" s="82"/>
      <c r="R289" s="82"/>
      <c r="S289" s="82"/>
      <c r="T289" s="82"/>
      <c r="U289" s="82"/>
    </row>
    <row r="290" spans="3:21" s="3" customFormat="1" x14ac:dyDescent="0.2">
      <c r="C290" s="82"/>
      <c r="D290" s="103"/>
      <c r="E290" s="103"/>
      <c r="F290" s="103"/>
      <c r="G290" s="103"/>
      <c r="H290" s="103"/>
      <c r="I290" s="103"/>
      <c r="J290" s="103"/>
      <c r="K290" s="103"/>
      <c r="L290" s="82"/>
      <c r="M290" s="82"/>
      <c r="N290" s="82"/>
      <c r="O290" s="82"/>
      <c r="P290" s="82"/>
      <c r="Q290" s="82"/>
      <c r="R290" s="82"/>
      <c r="S290" s="82"/>
      <c r="T290" s="82"/>
      <c r="U290" s="82"/>
    </row>
    <row r="291" spans="3:21" s="3" customFormat="1" x14ac:dyDescent="0.2">
      <c r="C291" s="82"/>
      <c r="D291" s="103"/>
      <c r="E291" s="103"/>
      <c r="F291" s="103"/>
      <c r="G291" s="103"/>
      <c r="H291" s="103"/>
      <c r="I291" s="103"/>
      <c r="J291" s="103"/>
      <c r="K291" s="103"/>
      <c r="L291" s="82"/>
      <c r="M291" s="82"/>
      <c r="N291" s="82"/>
      <c r="O291" s="82"/>
      <c r="P291" s="82"/>
      <c r="Q291" s="82"/>
      <c r="R291" s="82"/>
      <c r="S291" s="82"/>
      <c r="T291" s="82"/>
      <c r="U291" s="82"/>
    </row>
    <row r="292" spans="3:21" s="3" customFormat="1" x14ac:dyDescent="0.2">
      <c r="C292" s="82"/>
      <c r="D292" s="103"/>
      <c r="E292" s="103"/>
      <c r="F292" s="103"/>
      <c r="G292" s="103"/>
      <c r="H292" s="103"/>
      <c r="I292" s="103"/>
      <c r="J292" s="103"/>
      <c r="K292" s="103"/>
      <c r="L292" s="82"/>
      <c r="M292" s="82"/>
      <c r="N292" s="82"/>
      <c r="O292" s="82"/>
      <c r="P292" s="82"/>
      <c r="Q292" s="82"/>
      <c r="R292" s="82"/>
      <c r="S292" s="82"/>
      <c r="T292" s="82"/>
      <c r="U292" s="82"/>
    </row>
    <row r="293" spans="3:21" s="3" customFormat="1" x14ac:dyDescent="0.2">
      <c r="C293" s="82"/>
      <c r="D293" s="103"/>
      <c r="E293" s="103"/>
      <c r="F293" s="103"/>
      <c r="G293" s="103"/>
      <c r="H293" s="103"/>
      <c r="I293" s="103"/>
      <c r="J293" s="103"/>
      <c r="K293" s="103"/>
      <c r="L293" s="82"/>
      <c r="M293" s="82"/>
      <c r="N293" s="82"/>
      <c r="O293" s="82"/>
      <c r="P293" s="82"/>
      <c r="Q293" s="82"/>
      <c r="R293" s="82"/>
      <c r="S293" s="82"/>
      <c r="T293" s="82"/>
      <c r="U293" s="82"/>
    </row>
    <row r="294" spans="3:21" s="3" customFormat="1" x14ac:dyDescent="0.2">
      <c r="C294" s="82"/>
      <c r="D294" s="103"/>
      <c r="E294" s="103"/>
      <c r="F294" s="103"/>
      <c r="G294" s="103"/>
      <c r="H294" s="103"/>
      <c r="I294" s="103"/>
      <c r="J294" s="103"/>
      <c r="K294" s="103"/>
      <c r="L294" s="82"/>
      <c r="M294" s="82"/>
      <c r="N294" s="82"/>
      <c r="O294" s="82"/>
      <c r="P294" s="82"/>
      <c r="Q294" s="82"/>
      <c r="R294" s="82"/>
      <c r="S294" s="82"/>
      <c r="T294" s="82"/>
      <c r="U294" s="82"/>
    </row>
    <row r="295" spans="3:21" s="3" customFormat="1" x14ac:dyDescent="0.2">
      <c r="C295" s="82"/>
      <c r="D295" s="103"/>
      <c r="E295" s="103"/>
      <c r="F295" s="103"/>
      <c r="G295" s="103"/>
      <c r="H295" s="103"/>
      <c r="I295" s="103"/>
      <c r="J295" s="103"/>
      <c r="K295" s="103"/>
      <c r="L295" s="82"/>
      <c r="M295" s="82"/>
      <c r="N295" s="82"/>
      <c r="O295" s="82"/>
      <c r="P295" s="82"/>
      <c r="Q295" s="82"/>
      <c r="R295" s="82"/>
      <c r="S295" s="82"/>
      <c r="T295" s="82"/>
      <c r="U295" s="82"/>
    </row>
    <row r="296" spans="3:21" s="3" customFormat="1" x14ac:dyDescent="0.2">
      <c r="C296" s="82"/>
      <c r="D296" s="103"/>
      <c r="E296" s="103"/>
      <c r="F296" s="103"/>
      <c r="G296" s="103"/>
      <c r="H296" s="103"/>
      <c r="I296" s="103"/>
      <c r="J296" s="103"/>
      <c r="K296" s="103"/>
      <c r="L296" s="82"/>
      <c r="M296" s="82"/>
      <c r="N296" s="82"/>
      <c r="O296" s="82"/>
      <c r="P296" s="82"/>
      <c r="Q296" s="82"/>
      <c r="R296" s="82"/>
      <c r="S296" s="82"/>
      <c r="T296" s="82"/>
      <c r="U296" s="82"/>
    </row>
    <row r="297" spans="3:21" s="3" customFormat="1" x14ac:dyDescent="0.2">
      <c r="C297" s="82"/>
      <c r="D297" s="103"/>
      <c r="E297" s="103"/>
      <c r="F297" s="103"/>
      <c r="G297" s="103"/>
      <c r="H297" s="103"/>
      <c r="I297" s="103"/>
      <c r="J297" s="103"/>
      <c r="K297" s="103"/>
      <c r="L297" s="82"/>
      <c r="M297" s="82"/>
      <c r="N297" s="82"/>
      <c r="O297" s="82"/>
      <c r="P297" s="82"/>
      <c r="Q297" s="82"/>
      <c r="R297" s="82"/>
      <c r="S297" s="82"/>
      <c r="T297" s="82"/>
      <c r="U297" s="82"/>
    </row>
    <row r="298" spans="3:21" s="3" customFormat="1" x14ac:dyDescent="0.2">
      <c r="C298" s="82"/>
      <c r="D298" s="103"/>
      <c r="E298" s="103"/>
      <c r="F298" s="103"/>
      <c r="G298" s="103"/>
      <c r="H298" s="103"/>
      <c r="I298" s="103"/>
      <c r="J298" s="103"/>
      <c r="K298" s="103"/>
      <c r="L298" s="82"/>
      <c r="M298" s="82"/>
      <c r="N298" s="82"/>
      <c r="O298" s="82"/>
      <c r="P298" s="82"/>
      <c r="Q298" s="82"/>
      <c r="R298" s="82"/>
      <c r="S298" s="82"/>
      <c r="T298" s="82"/>
      <c r="U298" s="82"/>
    </row>
    <row r="299" spans="3:21" s="3" customFormat="1" x14ac:dyDescent="0.2">
      <c r="C299" s="82"/>
      <c r="D299" s="103"/>
      <c r="E299" s="103"/>
      <c r="F299" s="103"/>
      <c r="G299" s="103"/>
      <c r="H299" s="103"/>
      <c r="I299" s="103"/>
      <c r="J299" s="103"/>
      <c r="K299" s="103"/>
      <c r="L299" s="82"/>
      <c r="M299" s="82"/>
      <c r="N299" s="82"/>
      <c r="O299" s="82"/>
      <c r="P299" s="82"/>
      <c r="Q299" s="82"/>
      <c r="R299" s="82"/>
      <c r="S299" s="82"/>
      <c r="T299" s="82"/>
      <c r="U299" s="82"/>
    </row>
    <row r="300" spans="3:21" s="3" customFormat="1" x14ac:dyDescent="0.2">
      <c r="C300" s="82"/>
      <c r="D300" s="103"/>
      <c r="E300" s="103"/>
      <c r="F300" s="103"/>
      <c r="G300" s="103"/>
      <c r="H300" s="103"/>
      <c r="I300" s="103"/>
      <c r="J300" s="103"/>
      <c r="K300" s="103"/>
      <c r="L300" s="82"/>
      <c r="M300" s="82"/>
      <c r="N300" s="82"/>
      <c r="O300" s="82"/>
      <c r="P300" s="82"/>
      <c r="Q300" s="82"/>
      <c r="R300" s="82"/>
      <c r="S300" s="82"/>
      <c r="T300" s="82"/>
      <c r="U300" s="82"/>
    </row>
    <row r="301" spans="3:21" s="3" customFormat="1" x14ac:dyDescent="0.2">
      <c r="C301" s="82"/>
      <c r="D301" s="103"/>
      <c r="E301" s="103"/>
      <c r="F301" s="103"/>
      <c r="G301" s="103"/>
      <c r="H301" s="103"/>
      <c r="I301" s="103"/>
      <c r="J301" s="103"/>
      <c r="K301" s="103"/>
      <c r="L301" s="82"/>
      <c r="M301" s="82"/>
      <c r="N301" s="82"/>
      <c r="O301" s="82"/>
      <c r="P301" s="82"/>
      <c r="Q301" s="82"/>
      <c r="R301" s="82"/>
      <c r="S301" s="82"/>
      <c r="T301" s="82"/>
      <c r="U301" s="82"/>
    </row>
    <row r="302" spans="3:21" s="3" customFormat="1" x14ac:dyDescent="0.2">
      <c r="C302" s="82"/>
      <c r="D302" s="103"/>
      <c r="E302" s="103"/>
      <c r="F302" s="103"/>
      <c r="G302" s="103"/>
      <c r="H302" s="103"/>
      <c r="I302" s="103"/>
      <c r="J302" s="103"/>
      <c r="K302" s="103"/>
      <c r="L302" s="82"/>
      <c r="M302" s="82"/>
      <c r="N302" s="82"/>
      <c r="O302" s="82"/>
      <c r="P302" s="82"/>
      <c r="Q302" s="82"/>
      <c r="R302" s="82"/>
      <c r="S302" s="82"/>
      <c r="T302" s="82"/>
      <c r="U302" s="82"/>
    </row>
    <row r="303" spans="3:21" s="3" customFormat="1" x14ac:dyDescent="0.2">
      <c r="C303" s="82"/>
      <c r="D303" s="103"/>
      <c r="E303" s="103"/>
      <c r="F303" s="103"/>
      <c r="G303" s="103"/>
      <c r="H303" s="103"/>
      <c r="I303" s="103"/>
      <c r="J303" s="103"/>
      <c r="K303" s="103"/>
      <c r="L303" s="82"/>
      <c r="M303" s="82"/>
      <c r="N303" s="82"/>
      <c r="O303" s="82"/>
      <c r="P303" s="82"/>
      <c r="Q303" s="82"/>
      <c r="R303" s="82"/>
      <c r="S303" s="82"/>
      <c r="T303" s="82"/>
      <c r="U303" s="82"/>
    </row>
    <row r="304" spans="3:21" s="3" customFormat="1" x14ac:dyDescent="0.2">
      <c r="C304" s="82"/>
      <c r="D304" s="103"/>
      <c r="E304" s="103"/>
      <c r="F304" s="103"/>
      <c r="G304" s="103"/>
      <c r="H304" s="103"/>
      <c r="I304" s="103"/>
      <c r="J304" s="103"/>
      <c r="K304" s="103"/>
      <c r="L304" s="82"/>
      <c r="M304" s="82"/>
      <c r="N304" s="82"/>
      <c r="O304" s="82"/>
      <c r="P304" s="82"/>
      <c r="Q304" s="82"/>
      <c r="R304" s="82"/>
      <c r="S304" s="82"/>
      <c r="T304" s="82"/>
      <c r="U304" s="82"/>
    </row>
    <row r="305" spans="3:21" s="3" customFormat="1" x14ac:dyDescent="0.2">
      <c r="C305" s="82"/>
      <c r="D305" s="103"/>
      <c r="E305" s="103"/>
      <c r="F305" s="103"/>
      <c r="G305" s="103"/>
      <c r="H305" s="103"/>
      <c r="I305" s="103"/>
      <c r="J305" s="103"/>
      <c r="K305" s="103"/>
      <c r="L305" s="82"/>
      <c r="M305" s="82"/>
      <c r="N305" s="82"/>
      <c r="O305" s="82"/>
      <c r="P305" s="82"/>
      <c r="Q305" s="82"/>
      <c r="R305" s="82"/>
      <c r="S305" s="82"/>
      <c r="T305" s="82"/>
      <c r="U305" s="82"/>
    </row>
    <row r="306" spans="3:21" s="3" customFormat="1" x14ac:dyDescent="0.2">
      <c r="C306" s="82"/>
      <c r="D306" s="103"/>
      <c r="E306" s="103"/>
      <c r="F306" s="103"/>
      <c r="G306" s="103"/>
      <c r="H306" s="103"/>
      <c r="I306" s="103"/>
      <c r="J306" s="103"/>
      <c r="K306" s="103"/>
      <c r="L306" s="82"/>
      <c r="M306" s="82"/>
      <c r="N306" s="82"/>
      <c r="O306" s="82"/>
      <c r="P306" s="82"/>
      <c r="Q306" s="82"/>
      <c r="R306" s="82"/>
      <c r="S306" s="82"/>
      <c r="T306" s="82"/>
      <c r="U306" s="82"/>
    </row>
    <row r="307" spans="3:21" s="3" customFormat="1" x14ac:dyDescent="0.2">
      <c r="C307" s="82"/>
      <c r="D307" s="103"/>
      <c r="E307" s="103"/>
      <c r="F307" s="103"/>
      <c r="G307" s="103"/>
      <c r="H307" s="103"/>
      <c r="I307" s="103"/>
      <c r="J307" s="103"/>
      <c r="K307" s="103"/>
      <c r="L307" s="82"/>
      <c r="M307" s="82"/>
      <c r="N307" s="82"/>
      <c r="O307" s="82"/>
      <c r="P307" s="82"/>
      <c r="Q307" s="82"/>
      <c r="R307" s="82"/>
      <c r="S307" s="82"/>
      <c r="T307" s="82"/>
      <c r="U307" s="82"/>
    </row>
    <row r="308" spans="3:21" s="3" customFormat="1" x14ac:dyDescent="0.2">
      <c r="C308" s="82"/>
      <c r="D308" s="103"/>
      <c r="E308" s="103"/>
      <c r="F308" s="103"/>
      <c r="G308" s="103"/>
      <c r="H308" s="103"/>
      <c r="I308" s="103"/>
      <c r="J308" s="103"/>
      <c r="K308" s="103"/>
      <c r="L308" s="82"/>
      <c r="M308" s="82"/>
      <c r="N308" s="82"/>
      <c r="O308" s="82"/>
      <c r="P308" s="82"/>
      <c r="Q308" s="82"/>
      <c r="R308" s="82"/>
      <c r="S308" s="82"/>
      <c r="T308" s="82"/>
      <c r="U308" s="82"/>
    </row>
    <row r="309" spans="3:21" s="3" customFormat="1" x14ac:dyDescent="0.2">
      <c r="C309" s="82"/>
      <c r="D309" s="103"/>
      <c r="E309" s="103"/>
      <c r="F309" s="103"/>
      <c r="G309" s="103"/>
      <c r="H309" s="103"/>
      <c r="I309" s="103"/>
      <c r="J309" s="103"/>
      <c r="K309" s="103"/>
      <c r="L309" s="82"/>
      <c r="M309" s="82"/>
      <c r="N309" s="82"/>
      <c r="O309" s="82"/>
      <c r="P309" s="82"/>
      <c r="Q309" s="82"/>
      <c r="R309" s="82"/>
      <c r="S309" s="82"/>
      <c r="T309" s="82"/>
      <c r="U309" s="82"/>
    </row>
    <row r="310" spans="3:21" s="3" customFormat="1" x14ac:dyDescent="0.2">
      <c r="C310" s="82"/>
      <c r="D310" s="103"/>
      <c r="E310" s="103"/>
      <c r="F310" s="103"/>
      <c r="G310" s="103"/>
      <c r="H310" s="103"/>
      <c r="I310" s="103"/>
      <c r="J310" s="103"/>
      <c r="K310" s="103"/>
      <c r="L310" s="82"/>
      <c r="M310" s="82"/>
      <c r="N310" s="82"/>
      <c r="O310" s="82"/>
      <c r="P310" s="82"/>
      <c r="Q310" s="82"/>
      <c r="R310" s="82"/>
      <c r="S310" s="82"/>
      <c r="T310" s="82"/>
      <c r="U310" s="82"/>
    </row>
    <row r="311" spans="3:21" s="3" customFormat="1" x14ac:dyDescent="0.2">
      <c r="C311" s="82"/>
      <c r="D311" s="103"/>
      <c r="E311" s="103"/>
      <c r="F311" s="103"/>
      <c r="G311" s="103"/>
      <c r="H311" s="103"/>
      <c r="I311" s="103"/>
      <c r="J311" s="103"/>
      <c r="K311" s="103"/>
      <c r="L311" s="82"/>
      <c r="M311" s="82"/>
      <c r="N311" s="82"/>
      <c r="O311" s="82"/>
      <c r="P311" s="82"/>
      <c r="Q311" s="82"/>
      <c r="R311" s="82"/>
      <c r="S311" s="82"/>
      <c r="T311" s="82"/>
      <c r="U311" s="82"/>
    </row>
    <row r="312" spans="3:21" s="3" customFormat="1" x14ac:dyDescent="0.2">
      <c r="C312" s="82"/>
      <c r="D312" s="103"/>
      <c r="E312" s="103"/>
      <c r="F312" s="103"/>
      <c r="G312" s="103"/>
      <c r="H312" s="103"/>
      <c r="I312" s="103"/>
      <c r="J312" s="103"/>
      <c r="K312" s="103"/>
      <c r="L312" s="82"/>
      <c r="M312" s="82"/>
      <c r="N312" s="82"/>
      <c r="O312" s="82"/>
      <c r="P312" s="82"/>
      <c r="Q312" s="82"/>
      <c r="R312" s="82"/>
      <c r="S312" s="82"/>
      <c r="T312" s="82"/>
      <c r="U312" s="82"/>
    </row>
    <row r="313" spans="3:21" s="3" customFormat="1" x14ac:dyDescent="0.2">
      <c r="C313" s="82"/>
      <c r="D313" s="103"/>
      <c r="E313" s="103"/>
      <c r="F313" s="103"/>
      <c r="G313" s="103"/>
      <c r="H313" s="103"/>
      <c r="I313" s="103"/>
      <c r="J313" s="103"/>
      <c r="K313" s="103"/>
      <c r="L313" s="82"/>
      <c r="M313" s="82"/>
      <c r="N313" s="82"/>
      <c r="O313" s="82"/>
      <c r="P313" s="82"/>
      <c r="Q313" s="82"/>
      <c r="R313" s="82"/>
      <c r="S313" s="82"/>
      <c r="T313" s="82"/>
      <c r="U313" s="82"/>
    </row>
    <row r="314" spans="3:21" s="3" customFormat="1" x14ac:dyDescent="0.2">
      <c r="C314" s="82"/>
      <c r="D314" s="103"/>
      <c r="E314" s="103"/>
      <c r="F314" s="103"/>
      <c r="G314" s="103"/>
      <c r="H314" s="103"/>
      <c r="I314" s="103"/>
      <c r="J314" s="103"/>
      <c r="K314" s="103"/>
      <c r="L314" s="82"/>
      <c r="M314" s="82"/>
      <c r="N314" s="82"/>
      <c r="O314" s="82"/>
      <c r="P314" s="82"/>
      <c r="Q314" s="82"/>
      <c r="R314" s="82"/>
      <c r="S314" s="82"/>
      <c r="T314" s="82"/>
      <c r="U314" s="82"/>
    </row>
    <row r="315" spans="3:21" s="3" customFormat="1" x14ac:dyDescent="0.2">
      <c r="C315" s="82"/>
      <c r="D315" s="103"/>
      <c r="E315" s="103"/>
      <c r="F315" s="103"/>
      <c r="G315" s="103"/>
      <c r="H315" s="103"/>
      <c r="I315" s="103"/>
      <c r="J315" s="103"/>
      <c r="K315" s="103"/>
      <c r="L315" s="82"/>
      <c r="M315" s="82"/>
      <c r="N315" s="82"/>
      <c r="O315" s="82"/>
      <c r="P315" s="82"/>
      <c r="Q315" s="82"/>
      <c r="R315" s="82"/>
      <c r="S315" s="82"/>
      <c r="T315" s="82"/>
      <c r="U315" s="82"/>
    </row>
    <row r="316" spans="3:21" s="3" customFormat="1" x14ac:dyDescent="0.2">
      <c r="C316" s="82"/>
      <c r="D316" s="103"/>
      <c r="E316" s="103"/>
      <c r="F316" s="103"/>
      <c r="G316" s="103"/>
      <c r="H316" s="103"/>
      <c r="I316" s="103"/>
      <c r="J316" s="103"/>
      <c r="K316" s="103"/>
      <c r="L316" s="82"/>
      <c r="M316" s="82"/>
      <c r="N316" s="82"/>
      <c r="O316" s="82"/>
      <c r="P316" s="82"/>
      <c r="Q316" s="82"/>
      <c r="R316" s="82"/>
      <c r="S316" s="82"/>
      <c r="T316" s="82"/>
      <c r="U316" s="82"/>
    </row>
    <row r="317" spans="3:21" x14ac:dyDescent="0.2">
      <c r="D317" s="103"/>
      <c r="E317" s="103"/>
      <c r="F317" s="103"/>
      <c r="G317" s="103"/>
      <c r="H317" s="103"/>
      <c r="I317" s="80"/>
      <c r="J317" s="80"/>
      <c r="K317" s="80"/>
    </row>
    <row r="318" spans="3:21" x14ac:dyDescent="0.2">
      <c r="D318" s="103"/>
      <c r="E318" s="103"/>
      <c r="F318" s="103"/>
      <c r="G318" s="103"/>
      <c r="H318" s="103"/>
      <c r="I318" s="80"/>
      <c r="J318" s="80"/>
      <c r="K318" s="80"/>
    </row>
    <row r="319" spans="3:21" x14ac:dyDescent="0.2">
      <c r="D319" s="103"/>
      <c r="E319" s="103"/>
      <c r="F319" s="103"/>
      <c r="G319" s="103"/>
      <c r="H319" s="103"/>
      <c r="I319" s="80"/>
      <c r="J319" s="80"/>
      <c r="K319" s="80"/>
    </row>
    <row r="320" spans="3:21" x14ac:dyDescent="0.2">
      <c r="D320" s="103"/>
      <c r="E320" s="103"/>
      <c r="F320" s="103"/>
      <c r="G320" s="103"/>
      <c r="H320" s="103"/>
      <c r="I320" s="80"/>
      <c r="J320" s="80"/>
      <c r="K320" s="80"/>
    </row>
    <row r="321" spans="4:11" x14ac:dyDescent="0.2">
      <c r="D321" s="103"/>
      <c r="E321" s="103"/>
      <c r="F321" s="103"/>
      <c r="G321" s="103"/>
      <c r="H321" s="103"/>
      <c r="I321" s="80"/>
      <c r="J321" s="80"/>
      <c r="K321" s="80"/>
    </row>
    <row r="322" spans="4:11" x14ac:dyDescent="0.2">
      <c r="D322" s="103"/>
      <c r="E322" s="103"/>
      <c r="F322" s="103"/>
      <c r="G322" s="103"/>
      <c r="H322" s="103"/>
      <c r="I322" s="80"/>
      <c r="J322" s="80"/>
      <c r="K322" s="80"/>
    </row>
    <row r="323" spans="4:11" x14ac:dyDescent="0.2">
      <c r="D323" s="103"/>
      <c r="E323" s="103"/>
      <c r="F323" s="103"/>
      <c r="G323" s="103"/>
      <c r="H323" s="103"/>
      <c r="I323" s="80"/>
      <c r="J323" s="80"/>
      <c r="K323" s="80"/>
    </row>
    <row r="324" spans="4:11" x14ac:dyDescent="0.2">
      <c r="D324" s="103"/>
      <c r="E324" s="103"/>
      <c r="F324" s="103"/>
      <c r="G324" s="103"/>
      <c r="H324" s="103"/>
      <c r="I324" s="80"/>
      <c r="J324" s="80"/>
      <c r="K324" s="80"/>
    </row>
    <row r="325" spans="4:11" x14ac:dyDescent="0.2">
      <c r="D325" s="103"/>
      <c r="E325" s="103"/>
      <c r="F325" s="103"/>
      <c r="G325" s="103"/>
      <c r="H325" s="103"/>
      <c r="I325" s="80"/>
      <c r="J325" s="80"/>
      <c r="K325" s="80"/>
    </row>
    <row r="326" spans="4:11" x14ac:dyDescent="0.2">
      <c r="D326" s="103"/>
      <c r="E326" s="103"/>
      <c r="F326" s="103"/>
      <c r="G326" s="103"/>
      <c r="H326" s="103"/>
      <c r="I326" s="80"/>
      <c r="J326" s="80"/>
      <c r="K326" s="80"/>
    </row>
    <row r="327" spans="4:11" x14ac:dyDescent="0.2">
      <c r="D327" s="103"/>
      <c r="E327" s="103"/>
      <c r="F327" s="103"/>
      <c r="G327" s="103"/>
      <c r="H327" s="103"/>
      <c r="I327" s="80"/>
      <c r="J327" s="80"/>
      <c r="K327" s="80"/>
    </row>
    <row r="328" spans="4:11" x14ac:dyDescent="0.2">
      <c r="D328" s="103"/>
      <c r="E328" s="103"/>
      <c r="F328" s="103"/>
      <c r="G328" s="103"/>
      <c r="H328" s="103"/>
      <c r="I328" s="80"/>
      <c r="J328" s="80"/>
      <c r="K328" s="80"/>
    </row>
    <row r="329" spans="4:11" x14ac:dyDescent="0.2">
      <c r="D329" s="103"/>
      <c r="E329" s="103"/>
      <c r="F329" s="103"/>
      <c r="G329" s="103"/>
      <c r="H329" s="103"/>
      <c r="I329" s="80"/>
      <c r="J329" s="80"/>
      <c r="K329" s="80"/>
    </row>
    <row r="330" spans="4:11" x14ac:dyDescent="0.2">
      <c r="D330" s="103"/>
      <c r="E330" s="103"/>
      <c r="F330" s="103"/>
      <c r="G330" s="103"/>
      <c r="H330" s="103"/>
      <c r="I330" s="80"/>
      <c r="J330" s="80"/>
      <c r="K330" s="80"/>
    </row>
    <row r="331" spans="4:11" x14ac:dyDescent="0.2">
      <c r="D331" s="103"/>
      <c r="E331" s="103"/>
      <c r="F331" s="103"/>
      <c r="G331" s="103"/>
      <c r="H331" s="103"/>
      <c r="I331" s="80"/>
      <c r="J331" s="80"/>
      <c r="K331" s="80"/>
    </row>
    <row r="332" spans="4:11" x14ac:dyDescent="0.2">
      <c r="D332" s="103"/>
      <c r="E332" s="103"/>
      <c r="F332" s="103"/>
      <c r="G332" s="103"/>
      <c r="H332" s="103"/>
      <c r="I332" s="80"/>
      <c r="J332" s="80"/>
      <c r="K332" s="80"/>
    </row>
    <row r="333" spans="4:11" x14ac:dyDescent="0.2">
      <c r="D333" s="103"/>
      <c r="E333" s="103"/>
      <c r="F333" s="103"/>
      <c r="G333" s="103"/>
      <c r="H333" s="103"/>
      <c r="I333" s="80"/>
      <c r="J333" s="80"/>
      <c r="K333" s="80"/>
    </row>
    <row r="334" spans="4:11" x14ac:dyDescent="0.2">
      <c r="D334" s="103"/>
      <c r="E334" s="103"/>
      <c r="F334" s="103"/>
      <c r="G334" s="103"/>
      <c r="H334" s="103"/>
      <c r="I334" s="80"/>
      <c r="J334" s="80"/>
      <c r="K334" s="80"/>
    </row>
    <row r="335" spans="4:11" x14ac:dyDescent="0.2">
      <c r="D335" s="103"/>
      <c r="E335" s="103"/>
      <c r="F335" s="103"/>
      <c r="G335" s="103"/>
      <c r="H335" s="103"/>
      <c r="I335" s="80"/>
      <c r="J335" s="80"/>
      <c r="K335" s="80"/>
    </row>
    <row r="336" spans="4:11" x14ac:dyDescent="0.2">
      <c r="D336" s="103"/>
      <c r="E336" s="103"/>
      <c r="F336" s="103"/>
      <c r="G336" s="103"/>
      <c r="H336" s="103"/>
      <c r="I336" s="80"/>
      <c r="J336" s="80"/>
      <c r="K336" s="80"/>
    </row>
    <row r="337" spans="4:11" x14ac:dyDescent="0.2">
      <c r="D337" s="103"/>
      <c r="E337" s="103"/>
      <c r="F337" s="103"/>
      <c r="G337" s="103"/>
      <c r="H337" s="103"/>
      <c r="I337" s="80"/>
      <c r="J337" s="80"/>
      <c r="K337" s="80"/>
    </row>
    <row r="338" spans="4:11" x14ac:dyDescent="0.2">
      <c r="D338" s="103"/>
      <c r="E338" s="103"/>
      <c r="F338" s="103"/>
      <c r="G338" s="103"/>
      <c r="H338" s="103"/>
      <c r="I338" s="80"/>
      <c r="J338" s="80"/>
      <c r="K338" s="80"/>
    </row>
    <row r="339" spans="4:11" x14ac:dyDescent="0.2">
      <c r="D339" s="103"/>
      <c r="E339" s="103"/>
      <c r="F339" s="103"/>
      <c r="G339" s="103"/>
      <c r="H339" s="103"/>
      <c r="I339" s="80"/>
      <c r="J339" s="80"/>
      <c r="K339" s="80"/>
    </row>
    <row r="340" spans="4:11" x14ac:dyDescent="0.2">
      <c r="D340" s="103"/>
      <c r="E340" s="103"/>
      <c r="F340" s="103"/>
      <c r="G340" s="103"/>
      <c r="H340" s="103"/>
      <c r="I340" s="80"/>
      <c r="J340" s="80"/>
      <c r="K340" s="80"/>
    </row>
    <row r="341" spans="4:11" x14ac:dyDescent="0.2">
      <c r="D341" s="103"/>
      <c r="E341" s="103"/>
      <c r="F341" s="103"/>
      <c r="G341" s="103"/>
      <c r="H341" s="103"/>
      <c r="I341" s="80"/>
      <c r="J341" s="80"/>
      <c r="K341" s="80"/>
    </row>
    <row r="342" spans="4:11" x14ac:dyDescent="0.2">
      <c r="D342" s="103"/>
      <c r="E342" s="103"/>
      <c r="F342" s="103"/>
      <c r="G342" s="103"/>
      <c r="H342" s="103"/>
      <c r="I342" s="80"/>
      <c r="J342" s="80"/>
      <c r="K342" s="80"/>
    </row>
    <row r="343" spans="4:11" x14ac:dyDescent="0.2">
      <c r="D343" s="103"/>
      <c r="E343" s="103"/>
      <c r="F343" s="103"/>
      <c r="G343" s="103"/>
      <c r="H343" s="103"/>
      <c r="I343" s="80"/>
      <c r="J343" s="80"/>
      <c r="K343" s="80"/>
    </row>
    <row r="344" spans="4:11" x14ac:dyDescent="0.2">
      <c r="D344" s="103"/>
      <c r="E344" s="103"/>
      <c r="F344" s="103"/>
      <c r="G344" s="103"/>
      <c r="H344" s="103"/>
      <c r="I344" s="80"/>
      <c r="J344" s="80"/>
      <c r="K344" s="80"/>
    </row>
    <row r="345" spans="4:11" x14ac:dyDescent="0.2">
      <c r="D345" s="103"/>
      <c r="E345" s="103"/>
      <c r="F345" s="103"/>
      <c r="G345" s="103"/>
      <c r="H345" s="103"/>
      <c r="I345" s="80"/>
      <c r="J345" s="80"/>
      <c r="K345" s="80"/>
    </row>
    <row r="346" spans="4:11" x14ac:dyDescent="0.2">
      <c r="D346" s="103"/>
      <c r="E346" s="103"/>
      <c r="F346" s="103"/>
      <c r="G346" s="103"/>
      <c r="H346" s="103"/>
      <c r="I346" s="80"/>
      <c r="J346" s="80"/>
      <c r="K346" s="80"/>
    </row>
    <row r="347" spans="4:11" x14ac:dyDescent="0.2">
      <c r="D347" s="103"/>
      <c r="E347" s="103"/>
      <c r="F347" s="103"/>
      <c r="G347" s="103"/>
      <c r="H347" s="103"/>
      <c r="I347" s="80"/>
      <c r="J347" s="80"/>
      <c r="K347" s="80"/>
    </row>
    <row r="348" spans="4:11" x14ac:dyDescent="0.2">
      <c r="D348" s="103"/>
      <c r="E348" s="103"/>
      <c r="F348" s="103"/>
      <c r="G348" s="103"/>
      <c r="H348" s="103"/>
      <c r="I348" s="80"/>
      <c r="J348" s="80"/>
      <c r="K348" s="80"/>
    </row>
    <row r="349" spans="4:11" x14ac:dyDescent="0.2">
      <c r="D349" s="103"/>
      <c r="E349" s="103"/>
      <c r="F349" s="103"/>
      <c r="G349" s="103"/>
      <c r="H349" s="103"/>
      <c r="I349" s="80"/>
      <c r="J349" s="80"/>
      <c r="K349" s="80"/>
    </row>
    <row r="350" spans="4:11" x14ac:dyDescent="0.2">
      <c r="D350" s="103"/>
      <c r="E350" s="103"/>
      <c r="F350" s="103"/>
      <c r="G350" s="103"/>
      <c r="H350" s="103"/>
      <c r="I350" s="80"/>
      <c r="J350" s="80"/>
      <c r="K350" s="80"/>
    </row>
    <row r="351" spans="4:11" x14ac:dyDescent="0.2">
      <c r="D351" s="103"/>
      <c r="E351" s="103"/>
      <c r="F351" s="103"/>
      <c r="G351" s="103"/>
      <c r="H351" s="103"/>
      <c r="I351" s="80"/>
      <c r="J351" s="80"/>
      <c r="K351" s="80"/>
    </row>
    <row r="352" spans="4:11" x14ac:dyDescent="0.2">
      <c r="D352" s="103"/>
      <c r="E352" s="103"/>
      <c r="F352" s="103"/>
      <c r="G352" s="103"/>
      <c r="H352" s="103"/>
      <c r="I352" s="80"/>
      <c r="J352" s="80"/>
      <c r="K352" s="80"/>
    </row>
    <row r="353" spans="4:11" x14ac:dyDescent="0.2">
      <c r="D353" s="103"/>
      <c r="E353" s="103"/>
      <c r="F353" s="103"/>
      <c r="G353" s="103"/>
      <c r="H353" s="103"/>
      <c r="I353" s="80"/>
      <c r="J353" s="80"/>
      <c r="K353" s="80"/>
    </row>
    <row r="354" spans="4:11" x14ac:dyDescent="0.2">
      <c r="D354" s="103"/>
      <c r="E354" s="103"/>
      <c r="F354" s="103"/>
      <c r="G354" s="103"/>
      <c r="H354" s="103"/>
      <c r="I354" s="80"/>
      <c r="J354" s="80"/>
      <c r="K354" s="80"/>
    </row>
    <row r="355" spans="4:11" x14ac:dyDescent="0.2">
      <c r="G355" s="80"/>
      <c r="H355" s="80"/>
      <c r="I355" s="80"/>
      <c r="J355" s="80"/>
      <c r="K355" s="80"/>
    </row>
    <row r="356" spans="4:11" x14ac:dyDescent="0.2">
      <c r="G356" s="80"/>
      <c r="H356" s="80"/>
      <c r="I356" s="80"/>
      <c r="J356" s="80"/>
      <c r="K356" s="80"/>
    </row>
    <row r="357" spans="4:11" x14ac:dyDescent="0.2">
      <c r="G357" s="80"/>
      <c r="H357" s="80"/>
      <c r="I357" s="80"/>
      <c r="J357" s="80"/>
      <c r="K357" s="80"/>
    </row>
  </sheetData>
  <hyperlinks>
    <hyperlink ref="U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3"/>
  <sheetViews>
    <sheetView showGridLines="0" zoomScaleNormal="100" workbookViewId="0">
      <selection activeCell="M8" sqref="M8"/>
    </sheetView>
  </sheetViews>
  <sheetFormatPr baseColWidth="10" defaultRowHeight="12.75" x14ac:dyDescent="0.2"/>
  <cols>
    <col min="1" max="1" width="3.5703125" style="2" customWidth="1"/>
    <col min="2" max="2" width="81.140625" style="2" customWidth="1"/>
    <col min="3" max="3" width="15.140625" style="82" customWidth="1"/>
    <col min="4" max="4" width="22.28515625" style="80" customWidth="1"/>
    <col min="5" max="5" width="25.5703125" style="80" customWidth="1"/>
    <col min="6" max="6" width="23.85546875" style="80" customWidth="1"/>
    <col min="7" max="7" width="12" style="81" customWidth="1"/>
    <col min="8" max="8" width="11.5703125" style="81" customWidth="1"/>
    <col min="9" max="9" width="11.42578125" style="81" customWidth="1"/>
    <col min="10" max="10" width="14.140625" style="81" customWidth="1"/>
    <col min="11" max="11" width="15.42578125" style="81" customWidth="1"/>
    <col min="12"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1" x14ac:dyDescent="0.2">
      <c r="C1" s="2"/>
      <c r="D1" s="24"/>
      <c r="E1" s="24"/>
      <c r="F1" s="2"/>
      <c r="G1" s="2"/>
      <c r="H1" s="2"/>
      <c r="I1" s="2"/>
      <c r="J1" s="2"/>
      <c r="K1" s="2"/>
    </row>
    <row r="2" spans="1:11" x14ac:dyDescent="0.2">
      <c r="C2" s="2"/>
      <c r="D2" s="24"/>
      <c r="E2" s="24"/>
      <c r="F2" s="2"/>
      <c r="G2" s="2"/>
      <c r="H2" s="2"/>
      <c r="I2" s="2"/>
      <c r="J2" s="2"/>
      <c r="K2" s="2"/>
    </row>
    <row r="3" spans="1:11" x14ac:dyDescent="0.2">
      <c r="C3" s="2"/>
      <c r="D3" s="24"/>
      <c r="E3" s="24"/>
      <c r="F3" s="2"/>
      <c r="G3" s="2"/>
      <c r="H3" s="2"/>
      <c r="I3" s="2"/>
      <c r="J3" s="2"/>
      <c r="K3" s="2"/>
    </row>
    <row r="4" spans="1:11" ht="15.75" x14ac:dyDescent="0.2">
      <c r="B4" s="421" t="s">
        <v>567</v>
      </c>
      <c r="C4" s="2"/>
      <c r="D4" s="24"/>
      <c r="E4" s="24"/>
      <c r="F4" s="2"/>
      <c r="G4" s="2"/>
      <c r="H4" s="2"/>
      <c r="I4" s="2"/>
      <c r="J4" s="2"/>
      <c r="K4" s="2"/>
    </row>
    <row r="5" spans="1:11" x14ac:dyDescent="0.2">
      <c r="C5" s="2"/>
      <c r="D5" s="24"/>
      <c r="E5" s="24"/>
      <c r="F5" s="2"/>
      <c r="G5" s="2"/>
      <c r="H5" s="2"/>
      <c r="I5" s="2"/>
      <c r="J5" s="2"/>
      <c r="K5" s="2"/>
    </row>
    <row r="6" spans="1:11" ht="15.75" x14ac:dyDescent="0.25">
      <c r="C6" s="1"/>
      <c r="D6" s="2"/>
      <c r="E6" s="2"/>
      <c r="F6" s="2"/>
      <c r="G6" s="2"/>
      <c r="H6" s="2"/>
      <c r="I6" s="2"/>
      <c r="J6" s="2"/>
      <c r="K6" s="358" t="s">
        <v>4</v>
      </c>
    </row>
    <row r="7" spans="1:11" ht="5.25" customHeight="1" x14ac:dyDescent="0.2">
      <c r="C7" s="24"/>
      <c r="D7" s="24"/>
      <c r="E7" s="2"/>
      <c r="F7" s="358"/>
      <c r="G7" s="2"/>
      <c r="H7" s="2"/>
      <c r="I7" s="2"/>
      <c r="J7" s="2"/>
      <c r="K7" s="2"/>
    </row>
    <row r="8" spans="1:11" ht="5.25" customHeight="1" thickBot="1" x14ac:dyDescent="0.25">
      <c r="B8" s="4"/>
      <c r="C8" s="83"/>
      <c r="D8" s="84"/>
      <c r="E8" s="84"/>
      <c r="F8" s="84"/>
      <c r="G8" s="85"/>
      <c r="H8" s="85"/>
      <c r="I8" s="85"/>
      <c r="J8" s="71"/>
      <c r="K8" s="85"/>
    </row>
    <row r="9" spans="1:11" ht="5.25" customHeight="1" x14ac:dyDescent="0.2">
      <c r="B9" s="5"/>
      <c r="C9" s="86"/>
      <c r="D9" s="87"/>
      <c r="E9" s="87"/>
      <c r="F9" s="87"/>
      <c r="G9" s="88"/>
      <c r="H9" s="88"/>
      <c r="I9" s="88"/>
      <c r="J9" s="21"/>
    </row>
    <row r="10" spans="1:11" x14ac:dyDescent="0.2">
      <c r="G10" s="89"/>
      <c r="H10" s="89"/>
      <c r="I10" s="89"/>
      <c r="J10" s="90"/>
      <c r="K10" s="89"/>
    </row>
    <row r="11" spans="1:11" ht="15" x14ac:dyDescent="0.25">
      <c r="B11" s="16" t="s">
        <v>237</v>
      </c>
      <c r="C11" s="91"/>
      <c r="D11" s="92"/>
      <c r="E11" s="92"/>
      <c r="F11" s="92"/>
      <c r="G11" s="93"/>
      <c r="H11" s="93"/>
      <c r="I11" s="93"/>
      <c r="J11" s="93"/>
      <c r="K11" s="94"/>
    </row>
    <row r="12" spans="1:11" x14ac:dyDescent="0.2">
      <c r="B12" s="6"/>
      <c r="C12" s="86"/>
    </row>
    <row r="13" spans="1:11" s="77" customFormat="1" ht="25.5" x14ac:dyDescent="0.2">
      <c r="A13" s="424"/>
      <c r="B13" s="13" t="s">
        <v>5</v>
      </c>
      <c r="C13" s="95" t="s">
        <v>231</v>
      </c>
      <c r="D13" s="96" t="s">
        <v>233</v>
      </c>
      <c r="E13" s="97" t="s">
        <v>235</v>
      </c>
      <c r="F13" s="97" t="s">
        <v>238</v>
      </c>
      <c r="G13" s="97" t="s">
        <v>240</v>
      </c>
      <c r="H13" s="97" t="s">
        <v>241</v>
      </c>
      <c r="I13" s="97" t="s">
        <v>242</v>
      </c>
      <c r="J13" s="97" t="s">
        <v>243</v>
      </c>
      <c r="K13" s="97" t="s">
        <v>242</v>
      </c>
    </row>
    <row r="14" spans="1:11" s="77" customFormat="1" x14ac:dyDescent="0.2">
      <c r="A14" s="424"/>
      <c r="B14" s="78"/>
      <c r="C14" s="99" t="s">
        <v>232</v>
      </c>
      <c r="D14" s="100" t="s">
        <v>234</v>
      </c>
      <c r="E14" s="101" t="s">
        <v>236</v>
      </c>
      <c r="F14" s="98" t="s">
        <v>239</v>
      </c>
      <c r="G14" s="98"/>
      <c r="H14" s="98"/>
      <c r="I14" s="98"/>
      <c r="J14" s="98" t="s">
        <v>244</v>
      </c>
      <c r="K14" s="98" t="s">
        <v>245</v>
      </c>
    </row>
    <row r="15" spans="1:11" x14ac:dyDescent="0.2">
      <c r="B15" s="3" t="s">
        <v>31</v>
      </c>
      <c r="C15" s="82">
        <f t="shared" ref="C15:K15" si="0">SUM(C23,C34,C56,C71,C80,C89,C100,C161)</f>
        <v>13</v>
      </c>
      <c r="D15" s="102">
        <f t="shared" si="0"/>
        <v>17</v>
      </c>
      <c r="E15" s="103">
        <f t="shared" si="0"/>
        <v>5</v>
      </c>
      <c r="F15" s="103">
        <f t="shared" si="0"/>
        <v>9</v>
      </c>
      <c r="G15" s="82">
        <f t="shared" si="0"/>
        <v>74</v>
      </c>
      <c r="H15" s="82">
        <f t="shared" si="0"/>
        <v>70</v>
      </c>
      <c r="I15" s="82">
        <f t="shared" si="0"/>
        <v>79</v>
      </c>
      <c r="J15" s="82">
        <f t="shared" si="0"/>
        <v>29</v>
      </c>
      <c r="K15" s="82">
        <f t="shared" si="0"/>
        <v>78</v>
      </c>
    </row>
    <row r="16" spans="1:11" x14ac:dyDescent="0.2">
      <c r="B16" s="3" t="s">
        <v>34</v>
      </c>
      <c r="C16" s="82">
        <f t="shared" ref="C16:K16" si="1">SUM(C171,C183,C216)</f>
        <v>14</v>
      </c>
      <c r="D16" s="103">
        <f t="shared" si="1"/>
        <v>6</v>
      </c>
      <c r="E16" s="103">
        <f t="shared" si="1"/>
        <v>13</v>
      </c>
      <c r="F16" s="103">
        <f t="shared" si="1"/>
        <v>13</v>
      </c>
      <c r="G16" s="82">
        <f t="shared" si="1"/>
        <v>27</v>
      </c>
      <c r="H16" s="82">
        <f t="shared" si="1"/>
        <v>28</v>
      </c>
      <c r="I16" s="82">
        <f t="shared" si="1"/>
        <v>29</v>
      </c>
      <c r="J16" s="82">
        <f t="shared" si="1"/>
        <v>21</v>
      </c>
      <c r="K16" s="82">
        <f t="shared" si="1"/>
        <v>28</v>
      </c>
    </row>
    <row r="17" spans="2:11" x14ac:dyDescent="0.2">
      <c r="B17" s="10" t="s">
        <v>6</v>
      </c>
      <c r="C17" s="104">
        <f>SUM(C15:C16)</f>
        <v>27</v>
      </c>
      <c r="D17" s="105">
        <f>SUM(D15:D16)</f>
        <v>23</v>
      </c>
      <c r="E17" s="105">
        <f t="shared" ref="E17:K17" si="2">SUM(E15,E16)</f>
        <v>18</v>
      </c>
      <c r="F17" s="105">
        <f t="shared" si="2"/>
        <v>22</v>
      </c>
      <c r="G17" s="104">
        <f t="shared" si="2"/>
        <v>101</v>
      </c>
      <c r="H17" s="104">
        <f t="shared" si="2"/>
        <v>98</v>
      </c>
      <c r="I17" s="104">
        <f t="shared" si="2"/>
        <v>108</v>
      </c>
      <c r="J17" s="104">
        <f t="shared" si="2"/>
        <v>50</v>
      </c>
      <c r="K17" s="104">
        <f t="shared" si="2"/>
        <v>106</v>
      </c>
    </row>
    <row r="18" spans="2:11" x14ac:dyDescent="0.2">
      <c r="D18" s="103"/>
      <c r="E18" s="103"/>
      <c r="F18" s="103"/>
      <c r="G18" s="82"/>
      <c r="H18" s="82"/>
      <c r="I18" s="82"/>
      <c r="J18" s="82"/>
      <c r="K18" s="82"/>
    </row>
    <row r="19" spans="2:11" x14ac:dyDescent="0.2">
      <c r="D19" s="103"/>
      <c r="E19" s="103"/>
      <c r="F19" s="103"/>
      <c r="G19" s="82"/>
      <c r="H19" s="82"/>
      <c r="I19" s="82"/>
      <c r="J19" s="82"/>
      <c r="K19" s="82"/>
    </row>
    <row r="20" spans="2:11" s="3" customFormat="1" x14ac:dyDescent="0.2">
      <c r="B20" s="15" t="s">
        <v>43</v>
      </c>
      <c r="C20" s="107"/>
      <c r="D20" s="108"/>
      <c r="E20" s="103"/>
      <c r="F20" s="103"/>
      <c r="G20" s="82"/>
      <c r="H20" s="82"/>
      <c r="I20" s="82"/>
      <c r="J20" s="82"/>
      <c r="K20" s="82"/>
    </row>
    <row r="21" spans="2:11" s="3" customFormat="1" ht="25.5" x14ac:dyDescent="0.2">
      <c r="B21" s="41"/>
      <c r="C21" s="109" t="s">
        <v>231</v>
      </c>
      <c r="D21" s="110" t="s">
        <v>233</v>
      </c>
      <c r="E21" s="110" t="s">
        <v>235</v>
      </c>
      <c r="F21" s="110" t="s">
        <v>238</v>
      </c>
      <c r="G21" s="110" t="s">
        <v>240</v>
      </c>
      <c r="H21" s="110" t="s">
        <v>241</v>
      </c>
      <c r="I21" s="110" t="s">
        <v>242</v>
      </c>
      <c r="J21" s="110" t="s">
        <v>243</v>
      </c>
      <c r="K21" s="110" t="s">
        <v>242</v>
      </c>
    </row>
    <row r="22" spans="2:11" s="3" customFormat="1" x14ac:dyDescent="0.2">
      <c r="C22" s="112" t="s">
        <v>232</v>
      </c>
      <c r="D22" s="113" t="s">
        <v>234</v>
      </c>
      <c r="E22" s="113" t="s">
        <v>236</v>
      </c>
      <c r="F22" s="111" t="s">
        <v>239</v>
      </c>
      <c r="G22" s="111"/>
      <c r="H22" s="111"/>
      <c r="I22" s="111"/>
      <c r="J22" s="111" t="s">
        <v>244</v>
      </c>
      <c r="K22" s="111" t="s">
        <v>245</v>
      </c>
    </row>
    <row r="23" spans="2:11" s="3" customFormat="1" x14ac:dyDescent="0.2">
      <c r="C23" s="112">
        <f t="shared" ref="C23:K23" si="3">COUNTA(C25:C28)</f>
        <v>2</v>
      </c>
      <c r="D23" s="112">
        <f t="shared" si="3"/>
        <v>2</v>
      </c>
      <c r="E23" s="112">
        <f t="shared" si="3"/>
        <v>1</v>
      </c>
      <c r="F23" s="112">
        <f t="shared" si="3"/>
        <v>1</v>
      </c>
      <c r="G23" s="112">
        <f t="shared" si="3"/>
        <v>3</v>
      </c>
      <c r="H23" s="112">
        <f t="shared" si="3"/>
        <v>3</v>
      </c>
      <c r="I23" s="112">
        <f t="shared" si="3"/>
        <v>4</v>
      </c>
      <c r="J23" s="112">
        <f t="shared" si="3"/>
        <v>1</v>
      </c>
      <c r="K23" s="112">
        <f t="shared" si="3"/>
        <v>3</v>
      </c>
    </row>
    <row r="24" spans="2:11" s="3" customFormat="1" x14ac:dyDescent="0.2">
      <c r="C24" s="82"/>
      <c r="D24" s="103"/>
      <c r="E24" s="103"/>
      <c r="F24" s="103"/>
      <c r="G24" s="103"/>
      <c r="H24" s="103"/>
      <c r="I24" s="103"/>
      <c r="J24" s="103"/>
      <c r="K24" s="103"/>
    </row>
    <row r="25" spans="2:11" s="3" customFormat="1" x14ac:dyDescent="0.2">
      <c r="B25" s="455" t="s">
        <v>544</v>
      </c>
      <c r="C25" s="278"/>
      <c r="D25" s="278"/>
      <c r="E25" s="278"/>
      <c r="F25" s="278"/>
      <c r="G25" s="296" t="s">
        <v>417</v>
      </c>
      <c r="H25" s="296" t="s">
        <v>417</v>
      </c>
      <c r="I25" s="296" t="s">
        <v>417</v>
      </c>
      <c r="J25" s="278"/>
      <c r="K25" s="296" t="s">
        <v>417</v>
      </c>
    </row>
    <row r="26" spans="2:11" s="3" customFormat="1" x14ac:dyDescent="0.2">
      <c r="B26" s="475" t="s">
        <v>37</v>
      </c>
      <c r="C26" s="278"/>
      <c r="D26" s="278"/>
      <c r="E26" s="278"/>
      <c r="F26" s="278"/>
      <c r="G26" s="296"/>
      <c r="H26" s="278"/>
      <c r="I26" s="296" t="s">
        <v>417</v>
      </c>
      <c r="J26" s="278"/>
      <c r="K26" s="296"/>
    </row>
    <row r="27" spans="2:11" s="3" customFormat="1" x14ac:dyDescent="0.2">
      <c r="B27" s="3" t="s">
        <v>38</v>
      </c>
      <c r="C27" s="296" t="s">
        <v>417</v>
      </c>
      <c r="D27" s="296" t="s">
        <v>417</v>
      </c>
      <c r="E27" s="278"/>
      <c r="F27" s="278"/>
      <c r="G27" s="296" t="s">
        <v>417</v>
      </c>
      <c r="H27" s="296" t="s">
        <v>417</v>
      </c>
      <c r="I27" s="296" t="s">
        <v>417</v>
      </c>
      <c r="J27" s="278"/>
      <c r="K27" s="296" t="s">
        <v>417</v>
      </c>
    </row>
    <row r="28" spans="2:11" s="3" customFormat="1" x14ac:dyDescent="0.2">
      <c r="B28" s="3" t="s">
        <v>39</v>
      </c>
      <c r="C28" s="296" t="s">
        <v>417</v>
      </c>
      <c r="D28" s="296" t="s">
        <v>417</v>
      </c>
      <c r="E28" s="296" t="s">
        <v>417</v>
      </c>
      <c r="F28" s="296" t="s">
        <v>417</v>
      </c>
      <c r="G28" s="296" t="s">
        <v>417</v>
      </c>
      <c r="H28" s="296" t="s">
        <v>417</v>
      </c>
      <c r="I28" s="296" t="s">
        <v>417</v>
      </c>
      <c r="J28" s="296" t="s">
        <v>417</v>
      </c>
      <c r="K28" s="296" t="s">
        <v>417</v>
      </c>
    </row>
    <row r="29" spans="2:11" s="3" customFormat="1" x14ac:dyDescent="0.2">
      <c r="C29" s="82"/>
      <c r="D29" s="103"/>
      <c r="E29" s="103"/>
      <c r="F29" s="103"/>
      <c r="G29" s="103"/>
      <c r="H29" s="103"/>
      <c r="I29" s="103"/>
      <c r="J29" s="103"/>
      <c r="K29" s="103"/>
    </row>
    <row r="30" spans="2:11" s="3" customFormat="1" x14ac:dyDescent="0.2">
      <c r="C30" s="82"/>
      <c r="D30" s="103"/>
      <c r="E30" s="103"/>
      <c r="F30" s="103"/>
      <c r="G30" s="103"/>
      <c r="H30" s="103"/>
      <c r="I30" s="103"/>
      <c r="J30" s="103"/>
      <c r="K30" s="103"/>
    </row>
    <row r="31" spans="2:11" s="3" customFormat="1" x14ac:dyDescent="0.2">
      <c r="B31" s="15" t="s">
        <v>44</v>
      </c>
      <c r="C31" s="79"/>
      <c r="D31" s="103"/>
      <c r="E31" s="103"/>
      <c r="F31" s="103"/>
      <c r="G31" s="103"/>
      <c r="H31" s="103"/>
      <c r="I31" s="103"/>
      <c r="J31" s="103"/>
      <c r="K31" s="103"/>
    </row>
    <row r="32" spans="2:11" s="3" customFormat="1" ht="25.5" x14ac:dyDescent="0.2">
      <c r="C32" s="109" t="s">
        <v>231</v>
      </c>
      <c r="D32" s="110" t="s">
        <v>233</v>
      </c>
      <c r="E32" s="110" t="s">
        <v>235</v>
      </c>
      <c r="F32" s="110" t="s">
        <v>238</v>
      </c>
      <c r="G32" s="110" t="s">
        <v>240</v>
      </c>
      <c r="H32" s="110" t="s">
        <v>241</v>
      </c>
      <c r="I32" s="110" t="s">
        <v>242</v>
      </c>
      <c r="J32" s="110" t="s">
        <v>243</v>
      </c>
      <c r="K32" s="110" t="s">
        <v>242</v>
      </c>
    </row>
    <row r="33" spans="2:11" s="3" customFormat="1" x14ac:dyDescent="0.2">
      <c r="C33" s="112" t="s">
        <v>232</v>
      </c>
      <c r="D33" s="113" t="s">
        <v>234</v>
      </c>
      <c r="E33" s="113" t="s">
        <v>236</v>
      </c>
      <c r="F33" s="111" t="s">
        <v>239</v>
      </c>
      <c r="G33" s="111"/>
      <c r="H33" s="111"/>
      <c r="I33" s="111"/>
      <c r="J33" s="111" t="s">
        <v>244</v>
      </c>
      <c r="K33" s="111" t="s">
        <v>245</v>
      </c>
    </row>
    <row r="34" spans="2:11" s="3" customFormat="1" x14ac:dyDescent="0.2">
      <c r="C34" s="112">
        <f t="shared" ref="C34:K34" si="4">COUNTA(C36:C50)</f>
        <v>2</v>
      </c>
      <c r="D34" s="112">
        <f t="shared" si="4"/>
        <v>2</v>
      </c>
      <c r="E34" s="112">
        <f t="shared" si="4"/>
        <v>0</v>
      </c>
      <c r="F34" s="112">
        <f t="shared" si="4"/>
        <v>1</v>
      </c>
      <c r="G34" s="112">
        <f t="shared" si="4"/>
        <v>15</v>
      </c>
      <c r="H34" s="112">
        <f t="shared" si="4"/>
        <v>10</v>
      </c>
      <c r="I34" s="112">
        <f t="shared" si="4"/>
        <v>14</v>
      </c>
      <c r="J34" s="112">
        <f t="shared" si="4"/>
        <v>4</v>
      </c>
      <c r="K34" s="112">
        <f t="shared" si="4"/>
        <v>14</v>
      </c>
    </row>
    <row r="35" spans="2:11" s="3" customFormat="1" x14ac:dyDescent="0.2">
      <c r="C35" s="82"/>
      <c r="D35" s="116"/>
      <c r="E35" s="116"/>
      <c r="F35" s="116"/>
      <c r="G35" s="103"/>
      <c r="H35" s="103"/>
      <c r="I35" s="103"/>
      <c r="J35" s="103"/>
      <c r="K35" s="103"/>
    </row>
    <row r="36" spans="2:11" s="3" customFormat="1" x14ac:dyDescent="0.2">
      <c r="B36" s="3" t="s">
        <v>543</v>
      </c>
      <c r="C36" s="278"/>
      <c r="D36" s="278"/>
      <c r="E36" s="278"/>
      <c r="F36" s="278"/>
      <c r="G36" s="296" t="s">
        <v>417</v>
      </c>
      <c r="H36" s="278"/>
      <c r="I36" s="296" t="s">
        <v>417</v>
      </c>
      <c r="J36" s="278"/>
      <c r="K36" s="296" t="s">
        <v>417</v>
      </c>
    </row>
    <row r="37" spans="2:11" s="3" customFormat="1" x14ac:dyDescent="0.2">
      <c r="B37" s="3" t="s">
        <v>536</v>
      </c>
      <c r="C37" s="278"/>
      <c r="D37" s="278"/>
      <c r="E37" s="278"/>
      <c r="F37" s="278"/>
      <c r="G37" s="296" t="s">
        <v>417</v>
      </c>
      <c r="H37" s="296"/>
      <c r="I37" s="296" t="s">
        <v>417</v>
      </c>
      <c r="J37" s="278"/>
      <c r="K37" s="296" t="s">
        <v>417</v>
      </c>
    </row>
    <row r="38" spans="2:11" s="3" customFormat="1" x14ac:dyDescent="0.2">
      <c r="B38" s="455" t="s">
        <v>564</v>
      </c>
      <c r="C38" s="278"/>
      <c r="D38" s="278"/>
      <c r="E38" s="278"/>
      <c r="F38" s="278"/>
      <c r="G38" s="296" t="s">
        <v>417</v>
      </c>
      <c r="H38" s="296" t="s">
        <v>417</v>
      </c>
      <c r="I38" s="296" t="s">
        <v>417</v>
      </c>
      <c r="J38" s="296"/>
      <c r="K38" s="296" t="s">
        <v>417</v>
      </c>
    </row>
    <row r="39" spans="2:11" s="3" customFormat="1" x14ac:dyDescent="0.2">
      <c r="B39" s="3" t="s">
        <v>537</v>
      </c>
      <c r="C39" s="278"/>
      <c r="D39" s="278"/>
      <c r="E39" s="278"/>
      <c r="F39" s="278"/>
      <c r="G39" s="296" t="s">
        <v>417</v>
      </c>
      <c r="H39" s="296" t="s">
        <v>417</v>
      </c>
      <c r="I39" s="296" t="s">
        <v>417</v>
      </c>
      <c r="J39" s="296" t="s">
        <v>417</v>
      </c>
      <c r="K39" s="296" t="s">
        <v>417</v>
      </c>
    </row>
    <row r="40" spans="2:11" s="3" customFormat="1" x14ac:dyDescent="0.2">
      <c r="B40" s="3" t="s">
        <v>532</v>
      </c>
      <c r="C40" s="278"/>
      <c r="D40" s="278"/>
      <c r="E40" s="278"/>
      <c r="F40" s="278"/>
      <c r="G40" s="296" t="s">
        <v>417</v>
      </c>
      <c r="H40" s="296" t="s">
        <v>417</v>
      </c>
      <c r="I40" s="296" t="s">
        <v>417</v>
      </c>
      <c r="J40" s="278"/>
      <c r="K40" s="296" t="s">
        <v>417</v>
      </c>
    </row>
    <row r="41" spans="2:11" s="3" customFormat="1" x14ac:dyDescent="0.2">
      <c r="B41" s="455" t="s">
        <v>530</v>
      </c>
      <c r="C41" s="278"/>
      <c r="D41" s="278"/>
      <c r="E41" s="278"/>
      <c r="F41" s="278"/>
      <c r="G41" s="296" t="s">
        <v>417</v>
      </c>
      <c r="H41" s="296" t="s">
        <v>417</v>
      </c>
      <c r="I41" s="296" t="s">
        <v>417</v>
      </c>
      <c r="J41" s="278"/>
      <c r="K41" s="296" t="s">
        <v>417</v>
      </c>
    </row>
    <row r="42" spans="2:11" s="3" customFormat="1" x14ac:dyDescent="0.2">
      <c r="B42" s="3" t="s">
        <v>531</v>
      </c>
      <c r="C42" s="296"/>
      <c r="D42" s="296"/>
      <c r="E42" s="278"/>
      <c r="F42" s="278"/>
      <c r="G42" s="296" t="s">
        <v>417</v>
      </c>
      <c r="H42" s="296"/>
      <c r="I42" s="296" t="s">
        <v>417</v>
      </c>
      <c r="J42" s="296"/>
      <c r="K42" s="296" t="s">
        <v>417</v>
      </c>
    </row>
    <row r="43" spans="2:11" s="3" customFormat="1" x14ac:dyDescent="0.2">
      <c r="B43" s="3" t="s">
        <v>533</v>
      </c>
      <c r="C43" s="278"/>
      <c r="D43" s="278"/>
      <c r="E43" s="278"/>
      <c r="F43" s="278"/>
      <c r="G43" s="296" t="s">
        <v>417</v>
      </c>
      <c r="H43" s="296"/>
      <c r="I43" s="296" t="s">
        <v>417</v>
      </c>
      <c r="J43" s="278"/>
      <c r="K43" s="296" t="s">
        <v>417</v>
      </c>
    </row>
    <row r="44" spans="2:11" s="3" customFormat="1" x14ac:dyDescent="0.2">
      <c r="B44" s="475" t="s">
        <v>557</v>
      </c>
      <c r="C44" s="296"/>
      <c r="D44" s="296"/>
      <c r="E44" s="296"/>
      <c r="F44" s="296"/>
      <c r="G44" s="296" t="s">
        <v>417</v>
      </c>
      <c r="H44" s="296"/>
      <c r="I44" s="296"/>
      <c r="J44" s="296"/>
      <c r="K44" s="296"/>
    </row>
    <row r="45" spans="2:11" s="3" customFormat="1" x14ac:dyDescent="0.2">
      <c r="B45" s="482" t="s">
        <v>534</v>
      </c>
      <c r="C45" s="296"/>
      <c r="D45" s="296"/>
      <c r="E45" s="296"/>
      <c r="F45" s="296"/>
      <c r="G45" s="296" t="s">
        <v>417</v>
      </c>
      <c r="H45" s="296" t="s">
        <v>417</v>
      </c>
      <c r="I45" s="296" t="s">
        <v>417</v>
      </c>
      <c r="J45" s="296"/>
      <c r="K45" s="296" t="s">
        <v>417</v>
      </c>
    </row>
    <row r="46" spans="2:11" s="3" customFormat="1" x14ac:dyDescent="0.2">
      <c r="B46" s="3" t="s">
        <v>556</v>
      </c>
      <c r="C46" s="296"/>
      <c r="D46" s="296"/>
      <c r="E46" s="296"/>
      <c r="F46" s="296"/>
      <c r="G46" s="296" t="s">
        <v>417</v>
      </c>
      <c r="H46" s="296" t="s">
        <v>417</v>
      </c>
      <c r="I46" s="296" t="s">
        <v>417</v>
      </c>
      <c r="J46" s="296"/>
      <c r="K46" s="296" t="s">
        <v>417</v>
      </c>
    </row>
    <row r="47" spans="2:11" s="3" customFormat="1" x14ac:dyDescent="0.2">
      <c r="B47" s="3" t="s">
        <v>535</v>
      </c>
      <c r="C47" s="296"/>
      <c r="D47" s="296"/>
      <c r="E47" s="296"/>
      <c r="F47" s="296"/>
      <c r="G47" s="296" t="s">
        <v>417</v>
      </c>
      <c r="H47" s="296" t="s">
        <v>417</v>
      </c>
      <c r="I47" s="296" t="s">
        <v>417</v>
      </c>
      <c r="J47" s="296"/>
      <c r="K47" s="296" t="s">
        <v>417</v>
      </c>
    </row>
    <row r="48" spans="2:11" s="3" customFormat="1" x14ac:dyDescent="0.2">
      <c r="B48" s="3" t="s">
        <v>40</v>
      </c>
      <c r="C48" s="296" t="s">
        <v>417</v>
      </c>
      <c r="D48" s="296" t="s">
        <v>417</v>
      </c>
      <c r="E48" s="296"/>
      <c r="F48" s="296" t="s">
        <v>417</v>
      </c>
      <c r="G48" s="296" t="s">
        <v>417</v>
      </c>
      <c r="H48" s="296" t="s">
        <v>417</v>
      </c>
      <c r="I48" s="296" t="s">
        <v>417</v>
      </c>
      <c r="J48" s="296" t="s">
        <v>417</v>
      </c>
      <c r="K48" s="296" t="s">
        <v>417</v>
      </c>
    </row>
    <row r="49" spans="2:11" s="3" customFormat="1" x14ac:dyDescent="0.2">
      <c r="B49" s="3" t="s">
        <v>41</v>
      </c>
      <c r="C49" s="296"/>
      <c r="D49" s="278"/>
      <c r="E49" s="278"/>
      <c r="F49" s="278"/>
      <c r="G49" s="296" t="s">
        <v>417</v>
      </c>
      <c r="H49" s="296" t="s">
        <v>417</v>
      </c>
      <c r="I49" s="296" t="s">
        <v>417</v>
      </c>
      <c r="J49" s="296" t="s">
        <v>417</v>
      </c>
      <c r="K49" s="296" t="s">
        <v>417</v>
      </c>
    </row>
    <row r="50" spans="2:11" s="3" customFormat="1" x14ac:dyDescent="0.2">
      <c r="B50" s="3" t="s">
        <v>42</v>
      </c>
      <c r="C50" s="296" t="s">
        <v>417</v>
      </c>
      <c r="D50" s="296" t="s">
        <v>417</v>
      </c>
      <c r="E50" s="278"/>
      <c r="F50" s="278"/>
      <c r="G50" s="296" t="s">
        <v>417</v>
      </c>
      <c r="H50" s="296" t="s">
        <v>417</v>
      </c>
      <c r="I50" s="296" t="s">
        <v>417</v>
      </c>
      <c r="J50" s="296" t="s">
        <v>417</v>
      </c>
      <c r="K50" s="296" t="s">
        <v>417</v>
      </c>
    </row>
    <row r="51" spans="2:11" s="3" customFormat="1" x14ac:dyDescent="0.2">
      <c r="C51" s="82"/>
      <c r="D51" s="103"/>
      <c r="E51" s="103"/>
      <c r="F51" s="103"/>
      <c r="G51" s="103"/>
      <c r="H51" s="103"/>
      <c r="I51" s="103"/>
      <c r="J51" s="103"/>
      <c r="K51" s="103"/>
    </row>
    <row r="52" spans="2:11" s="3" customFormat="1" x14ac:dyDescent="0.2">
      <c r="C52" s="82"/>
      <c r="D52" s="103"/>
      <c r="E52" s="103"/>
      <c r="F52" s="103"/>
      <c r="G52" s="103"/>
      <c r="H52" s="103"/>
      <c r="I52" s="103"/>
      <c r="J52" s="103"/>
      <c r="K52" s="103"/>
    </row>
    <row r="53" spans="2:11" s="3" customFormat="1" x14ac:dyDescent="0.2">
      <c r="B53" s="15" t="s">
        <v>45</v>
      </c>
      <c r="C53" s="79"/>
      <c r="D53" s="103"/>
      <c r="E53" s="103"/>
      <c r="F53" s="103"/>
      <c r="G53" s="103"/>
      <c r="H53" s="103"/>
      <c r="I53" s="103"/>
      <c r="J53" s="103"/>
      <c r="K53" s="103"/>
    </row>
    <row r="54" spans="2:11" s="3" customFormat="1" ht="25.5" x14ac:dyDescent="0.2">
      <c r="C54" s="109" t="s">
        <v>231</v>
      </c>
      <c r="D54" s="110" t="s">
        <v>233</v>
      </c>
      <c r="E54" s="110" t="s">
        <v>235</v>
      </c>
      <c r="F54" s="110" t="s">
        <v>238</v>
      </c>
      <c r="G54" s="110" t="s">
        <v>240</v>
      </c>
      <c r="H54" s="110" t="s">
        <v>241</v>
      </c>
      <c r="I54" s="110" t="s">
        <v>242</v>
      </c>
      <c r="J54" s="110" t="s">
        <v>243</v>
      </c>
      <c r="K54" s="110" t="s">
        <v>242</v>
      </c>
    </row>
    <row r="55" spans="2:11" s="3" customFormat="1" x14ac:dyDescent="0.2">
      <c r="C55" s="112" t="s">
        <v>232</v>
      </c>
      <c r="D55" s="113" t="s">
        <v>234</v>
      </c>
      <c r="E55" s="113" t="s">
        <v>236</v>
      </c>
      <c r="F55" s="111" t="s">
        <v>239</v>
      </c>
      <c r="G55" s="111"/>
      <c r="H55" s="111"/>
      <c r="I55" s="111"/>
      <c r="J55" s="111" t="s">
        <v>244</v>
      </c>
      <c r="K55" s="111" t="s">
        <v>245</v>
      </c>
    </row>
    <row r="56" spans="2:11" s="3" customFormat="1" x14ac:dyDescent="0.2">
      <c r="C56" s="112">
        <f t="shared" ref="C56:I56" si="5">COUNTA(C58:C64)</f>
        <v>0</v>
      </c>
      <c r="D56" s="112">
        <f t="shared" si="5"/>
        <v>0</v>
      </c>
      <c r="E56" s="112">
        <f t="shared" si="5"/>
        <v>1</v>
      </c>
      <c r="F56" s="112">
        <f t="shared" si="5"/>
        <v>1</v>
      </c>
      <c r="G56" s="112">
        <f t="shared" si="5"/>
        <v>6</v>
      </c>
      <c r="H56" s="112">
        <f t="shared" si="5"/>
        <v>6</v>
      </c>
      <c r="I56" s="112">
        <f t="shared" si="5"/>
        <v>7</v>
      </c>
      <c r="J56" s="112">
        <f>COUNTA(J58:J64)</f>
        <v>4</v>
      </c>
      <c r="K56" s="112">
        <f>COUNTA(K58:K64)</f>
        <v>7</v>
      </c>
    </row>
    <row r="57" spans="2:11" s="3" customFormat="1" x14ac:dyDescent="0.2">
      <c r="C57" s="82"/>
      <c r="D57" s="103"/>
      <c r="E57" s="103"/>
      <c r="F57" s="103"/>
      <c r="G57" s="103"/>
      <c r="H57" s="103"/>
      <c r="I57" s="103"/>
      <c r="J57" s="103"/>
      <c r="K57" s="103"/>
    </row>
    <row r="58" spans="2:11" s="3" customFormat="1" x14ac:dyDescent="0.2">
      <c r="B58" s="3" t="s">
        <v>538</v>
      </c>
      <c r="C58" s="429"/>
      <c r="D58" s="321"/>
      <c r="E58" s="321"/>
      <c r="F58" s="321"/>
      <c r="G58" s="296" t="s">
        <v>417</v>
      </c>
      <c r="H58" s="296" t="s">
        <v>417</v>
      </c>
      <c r="I58" s="296" t="s">
        <v>417</v>
      </c>
      <c r="J58" s="321"/>
      <c r="K58" s="296" t="s">
        <v>417</v>
      </c>
    </row>
    <row r="59" spans="2:11" s="3" customFormat="1" x14ac:dyDescent="0.2">
      <c r="B59" s="37" t="s">
        <v>46</v>
      </c>
      <c r="C59" s="278"/>
      <c r="D59" s="278"/>
      <c r="E59" s="278"/>
      <c r="F59" s="278"/>
      <c r="G59" s="296" t="s">
        <v>417</v>
      </c>
      <c r="H59" s="278"/>
      <c r="I59" s="296" t="s">
        <v>417</v>
      </c>
      <c r="J59" s="296" t="s">
        <v>417</v>
      </c>
      <c r="K59" s="296" t="s">
        <v>417</v>
      </c>
    </row>
    <row r="60" spans="2:11" s="3" customFormat="1" x14ac:dyDescent="0.2">
      <c r="B60" s="37" t="s">
        <v>47</v>
      </c>
      <c r="C60" s="278"/>
      <c r="D60" s="278"/>
      <c r="E60" s="296" t="s">
        <v>417</v>
      </c>
      <c r="F60" s="296" t="s">
        <v>417</v>
      </c>
      <c r="G60" s="296" t="s">
        <v>417</v>
      </c>
      <c r="H60" s="296" t="s">
        <v>417</v>
      </c>
      <c r="I60" s="296" t="s">
        <v>417</v>
      </c>
      <c r="J60" s="296" t="s">
        <v>417</v>
      </c>
      <c r="K60" s="296" t="s">
        <v>417</v>
      </c>
    </row>
    <row r="61" spans="2:11" s="3" customFormat="1" x14ac:dyDescent="0.2">
      <c r="B61" s="37" t="s">
        <v>48</v>
      </c>
      <c r="C61" s="278"/>
      <c r="D61" s="278"/>
      <c r="E61" s="278"/>
      <c r="F61" s="278"/>
      <c r="G61" s="296" t="s">
        <v>417</v>
      </c>
      <c r="H61" s="296" t="s">
        <v>417</v>
      </c>
      <c r="I61" s="296" t="s">
        <v>417</v>
      </c>
      <c r="J61" s="296" t="s">
        <v>417</v>
      </c>
      <c r="K61" s="296" t="s">
        <v>417</v>
      </c>
    </row>
    <row r="62" spans="2:11" s="3" customFormat="1" x14ac:dyDescent="0.2">
      <c r="B62" s="37" t="s">
        <v>49</v>
      </c>
      <c r="C62" s="278"/>
      <c r="D62" s="278"/>
      <c r="E62" s="278"/>
      <c r="F62" s="278"/>
      <c r="G62" s="296" t="s">
        <v>417</v>
      </c>
      <c r="H62" s="296" t="s">
        <v>417</v>
      </c>
      <c r="I62" s="296" t="s">
        <v>417</v>
      </c>
      <c r="J62" s="278"/>
      <c r="K62" s="296" t="s">
        <v>417</v>
      </c>
    </row>
    <row r="63" spans="2:11" s="3" customFormat="1" x14ac:dyDescent="0.2">
      <c r="B63" s="37" t="s">
        <v>50</v>
      </c>
      <c r="C63" s="278"/>
      <c r="D63" s="278"/>
      <c r="E63" s="278"/>
      <c r="F63" s="278"/>
      <c r="G63" s="278"/>
      <c r="H63" s="296" t="s">
        <v>417</v>
      </c>
      <c r="I63" s="296" t="s">
        <v>417</v>
      </c>
      <c r="J63" s="278"/>
      <c r="K63" s="296" t="s">
        <v>417</v>
      </c>
    </row>
    <row r="64" spans="2:11" s="3" customFormat="1" x14ac:dyDescent="0.2">
      <c r="B64" s="37" t="s">
        <v>540</v>
      </c>
      <c r="C64" s="278"/>
      <c r="D64" s="278"/>
      <c r="E64" s="278"/>
      <c r="F64" s="278"/>
      <c r="G64" s="296" t="s">
        <v>417</v>
      </c>
      <c r="H64" s="296" t="s">
        <v>417</v>
      </c>
      <c r="I64" s="296" t="s">
        <v>417</v>
      </c>
      <c r="J64" s="296" t="s">
        <v>417</v>
      </c>
      <c r="K64" s="296" t="s">
        <v>417</v>
      </c>
    </row>
    <row r="65" spans="2:11" s="3" customFormat="1" x14ac:dyDescent="0.2">
      <c r="C65" s="82"/>
      <c r="D65" s="103"/>
      <c r="E65" s="103"/>
      <c r="F65" s="103"/>
      <c r="G65" s="103"/>
      <c r="H65" s="103"/>
      <c r="I65" s="103"/>
      <c r="J65" s="103"/>
      <c r="K65" s="103"/>
    </row>
    <row r="66" spans="2:11" s="3" customFormat="1" x14ac:dyDescent="0.2">
      <c r="C66" s="82"/>
      <c r="D66" s="103"/>
      <c r="E66" s="103"/>
      <c r="F66" s="103"/>
      <c r="G66" s="103"/>
      <c r="H66" s="103"/>
      <c r="I66" s="103"/>
      <c r="J66" s="103"/>
      <c r="K66" s="103"/>
    </row>
    <row r="67" spans="2:11" s="3" customFormat="1" x14ac:dyDescent="0.2">
      <c r="B67" s="15" t="s">
        <v>115</v>
      </c>
      <c r="C67" s="79"/>
      <c r="D67" s="103"/>
      <c r="E67" s="103"/>
      <c r="F67" s="103"/>
      <c r="G67" s="103"/>
      <c r="H67" s="103"/>
      <c r="I67" s="103"/>
      <c r="J67" s="103"/>
      <c r="K67" s="103"/>
    </row>
    <row r="68" spans="2:11" s="3" customFormat="1" x14ac:dyDescent="0.2">
      <c r="C68" s="82"/>
      <c r="D68" s="103"/>
      <c r="E68" s="103"/>
      <c r="F68" s="103"/>
      <c r="G68" s="103"/>
      <c r="H68" s="103"/>
      <c r="I68" s="103"/>
      <c r="J68" s="103"/>
      <c r="K68" s="103"/>
    </row>
    <row r="69" spans="2:11" s="3" customFormat="1" ht="25.5" x14ac:dyDescent="0.2">
      <c r="C69" s="109" t="s">
        <v>231</v>
      </c>
      <c r="D69" s="110" t="s">
        <v>233</v>
      </c>
      <c r="E69" s="110" t="s">
        <v>235</v>
      </c>
      <c r="F69" s="110" t="s">
        <v>238</v>
      </c>
      <c r="G69" s="110" t="s">
        <v>240</v>
      </c>
      <c r="H69" s="110" t="s">
        <v>241</v>
      </c>
      <c r="I69" s="110" t="s">
        <v>242</v>
      </c>
      <c r="J69" s="110" t="s">
        <v>243</v>
      </c>
      <c r="K69" s="110" t="s">
        <v>242</v>
      </c>
    </row>
    <row r="70" spans="2:11" s="3" customFormat="1" x14ac:dyDescent="0.2">
      <c r="C70" s="112" t="s">
        <v>232</v>
      </c>
      <c r="D70" s="113" t="s">
        <v>234</v>
      </c>
      <c r="E70" s="113" t="s">
        <v>236</v>
      </c>
      <c r="F70" s="111" t="s">
        <v>239</v>
      </c>
      <c r="G70" s="111"/>
      <c r="H70" s="111"/>
      <c r="I70" s="111"/>
      <c r="J70" s="111" t="s">
        <v>244</v>
      </c>
      <c r="K70" s="111" t="s">
        <v>245</v>
      </c>
    </row>
    <row r="71" spans="2:11" s="3" customFormat="1" x14ac:dyDescent="0.2">
      <c r="C71" s="112">
        <f>COUNTA(C73)</f>
        <v>0</v>
      </c>
      <c r="D71" s="112">
        <f t="shared" ref="D71:K71" si="6">COUNTA(D73)</f>
        <v>0</v>
      </c>
      <c r="E71" s="112">
        <f t="shared" si="6"/>
        <v>0</v>
      </c>
      <c r="F71" s="112">
        <f t="shared" si="6"/>
        <v>0</v>
      </c>
      <c r="G71" s="112">
        <f t="shared" si="6"/>
        <v>1</v>
      </c>
      <c r="H71" s="112">
        <f t="shared" si="6"/>
        <v>1</v>
      </c>
      <c r="I71" s="112">
        <f t="shared" si="6"/>
        <v>1</v>
      </c>
      <c r="J71" s="112">
        <f t="shared" si="6"/>
        <v>1</v>
      </c>
      <c r="K71" s="112">
        <f t="shared" si="6"/>
        <v>1</v>
      </c>
    </row>
    <row r="72" spans="2:11" s="3" customFormat="1" x14ac:dyDescent="0.2">
      <c r="C72" s="82"/>
      <c r="D72" s="103"/>
      <c r="E72" s="103"/>
      <c r="F72" s="103"/>
      <c r="G72" s="103"/>
      <c r="H72" s="103"/>
      <c r="I72" s="103"/>
      <c r="J72" s="103"/>
      <c r="K72" s="103"/>
    </row>
    <row r="73" spans="2:11" s="3" customFormat="1" x14ac:dyDescent="0.2">
      <c r="B73" s="3" t="s">
        <v>52</v>
      </c>
      <c r="C73" s="278"/>
      <c r="D73" s="296"/>
      <c r="E73" s="296"/>
      <c r="F73" s="296"/>
      <c r="G73" s="296" t="s">
        <v>417</v>
      </c>
      <c r="H73" s="296" t="s">
        <v>417</v>
      </c>
      <c r="I73" s="296" t="s">
        <v>417</v>
      </c>
      <c r="J73" s="296" t="s">
        <v>417</v>
      </c>
      <c r="K73" s="296" t="s">
        <v>417</v>
      </c>
    </row>
    <row r="74" spans="2:11" s="3" customFormat="1" x14ac:dyDescent="0.2">
      <c r="C74" s="82"/>
      <c r="D74" s="103"/>
      <c r="E74" s="103"/>
      <c r="F74" s="103"/>
      <c r="G74" s="103"/>
      <c r="H74" s="103"/>
      <c r="I74" s="103"/>
      <c r="J74" s="103"/>
      <c r="K74" s="103"/>
    </row>
    <row r="75" spans="2:11" s="3" customFormat="1" x14ac:dyDescent="0.2">
      <c r="C75" s="82"/>
      <c r="D75" s="103"/>
      <c r="E75" s="103"/>
      <c r="F75" s="103"/>
      <c r="G75" s="103"/>
      <c r="H75" s="103"/>
      <c r="I75" s="103"/>
      <c r="J75" s="103"/>
      <c r="K75" s="103"/>
    </row>
    <row r="76" spans="2:11" s="3" customFormat="1" x14ac:dyDescent="0.2">
      <c r="B76" s="15" t="s">
        <v>117</v>
      </c>
      <c r="C76" s="79"/>
      <c r="D76" s="103"/>
      <c r="E76" s="103"/>
      <c r="F76" s="103"/>
      <c r="G76" s="103"/>
      <c r="H76" s="103"/>
      <c r="I76" s="103"/>
      <c r="J76" s="103"/>
      <c r="K76" s="103"/>
    </row>
    <row r="77" spans="2:11" s="3" customFormat="1" x14ac:dyDescent="0.2">
      <c r="C77" s="82"/>
      <c r="D77" s="103"/>
      <c r="E77" s="103"/>
      <c r="F77" s="103"/>
      <c r="G77" s="103"/>
      <c r="H77" s="103"/>
      <c r="I77" s="103"/>
      <c r="J77" s="103"/>
      <c r="K77" s="103"/>
    </row>
    <row r="78" spans="2:11" s="3" customFormat="1" ht="25.5" x14ac:dyDescent="0.2">
      <c r="C78" s="109" t="s">
        <v>231</v>
      </c>
      <c r="D78" s="110" t="s">
        <v>233</v>
      </c>
      <c r="E78" s="110" t="s">
        <v>235</v>
      </c>
      <c r="F78" s="110" t="s">
        <v>238</v>
      </c>
      <c r="G78" s="110" t="s">
        <v>240</v>
      </c>
      <c r="H78" s="110" t="s">
        <v>241</v>
      </c>
      <c r="I78" s="110" t="s">
        <v>242</v>
      </c>
      <c r="J78" s="110" t="s">
        <v>243</v>
      </c>
      <c r="K78" s="110" t="s">
        <v>242</v>
      </c>
    </row>
    <row r="79" spans="2:11" s="3" customFormat="1" x14ac:dyDescent="0.2">
      <c r="C79" s="112" t="s">
        <v>232</v>
      </c>
      <c r="D79" s="113" t="s">
        <v>234</v>
      </c>
      <c r="E79" s="113" t="s">
        <v>236</v>
      </c>
      <c r="F79" s="111" t="s">
        <v>239</v>
      </c>
      <c r="G79" s="111"/>
      <c r="H79" s="111"/>
      <c r="I79" s="111"/>
      <c r="J79" s="111" t="s">
        <v>244</v>
      </c>
      <c r="K79" s="111" t="s">
        <v>245</v>
      </c>
    </row>
    <row r="80" spans="2:11" s="3" customFormat="1" x14ac:dyDescent="0.2">
      <c r="C80" s="112">
        <f>COUNTA(C82)</f>
        <v>1</v>
      </c>
      <c r="D80" s="112">
        <f t="shared" ref="D80:K80" si="7">COUNTA(D82)</f>
        <v>1</v>
      </c>
      <c r="E80" s="112">
        <f t="shared" si="7"/>
        <v>0</v>
      </c>
      <c r="F80" s="112">
        <f t="shared" si="7"/>
        <v>0</v>
      </c>
      <c r="G80" s="112">
        <f t="shared" si="7"/>
        <v>1</v>
      </c>
      <c r="H80" s="112">
        <f t="shared" si="7"/>
        <v>1</v>
      </c>
      <c r="I80" s="112">
        <f t="shared" si="7"/>
        <v>1</v>
      </c>
      <c r="J80" s="112">
        <f t="shared" si="7"/>
        <v>0</v>
      </c>
      <c r="K80" s="112">
        <f t="shared" si="7"/>
        <v>1</v>
      </c>
    </row>
    <row r="81" spans="2:11" s="3" customFormat="1" x14ac:dyDescent="0.2">
      <c r="C81" s="82"/>
      <c r="D81" s="103"/>
      <c r="E81" s="103"/>
      <c r="F81" s="103"/>
      <c r="G81" s="103"/>
      <c r="H81" s="103"/>
      <c r="I81" s="103"/>
      <c r="J81" s="103"/>
      <c r="K81" s="103"/>
    </row>
    <row r="82" spans="2:11" s="3" customFormat="1" x14ac:dyDescent="0.2">
      <c r="B82" s="3" t="s">
        <v>53</v>
      </c>
      <c r="C82" s="296" t="s">
        <v>417</v>
      </c>
      <c r="D82" s="296" t="s">
        <v>417</v>
      </c>
      <c r="E82" s="278"/>
      <c r="F82" s="278"/>
      <c r="G82" s="296" t="s">
        <v>417</v>
      </c>
      <c r="H82" s="296" t="s">
        <v>417</v>
      </c>
      <c r="I82" s="296" t="s">
        <v>417</v>
      </c>
      <c r="J82" s="278"/>
      <c r="K82" s="296" t="s">
        <v>417</v>
      </c>
    </row>
    <row r="83" spans="2:11" s="3" customFormat="1" x14ac:dyDescent="0.2">
      <c r="C83" s="82"/>
      <c r="D83" s="103"/>
      <c r="E83" s="103"/>
      <c r="F83" s="103"/>
      <c r="G83" s="103"/>
      <c r="H83" s="103"/>
      <c r="I83" s="103"/>
      <c r="J83" s="103"/>
      <c r="K83" s="103"/>
    </row>
    <row r="84" spans="2:11" s="3" customFormat="1" x14ac:dyDescent="0.2">
      <c r="C84" s="82"/>
      <c r="D84" s="103"/>
      <c r="E84" s="103"/>
      <c r="F84" s="103"/>
      <c r="G84" s="103"/>
      <c r="H84" s="103"/>
      <c r="I84" s="103"/>
      <c r="J84" s="103"/>
      <c r="K84" s="103"/>
    </row>
    <row r="85" spans="2:11" s="3" customFormat="1" x14ac:dyDescent="0.2">
      <c r="B85" s="15" t="s">
        <v>116</v>
      </c>
      <c r="C85" s="79"/>
      <c r="D85" s="103"/>
      <c r="E85" s="103"/>
      <c r="F85" s="103"/>
      <c r="G85" s="103"/>
      <c r="H85" s="103"/>
      <c r="I85" s="103"/>
      <c r="J85" s="103"/>
      <c r="K85" s="103"/>
    </row>
    <row r="86" spans="2:11" s="3" customFormat="1" x14ac:dyDescent="0.2">
      <c r="C86" s="82"/>
      <c r="D86" s="103"/>
      <c r="E86" s="103"/>
      <c r="F86" s="103"/>
      <c r="G86" s="103"/>
      <c r="H86" s="103"/>
      <c r="I86" s="103"/>
      <c r="J86" s="103"/>
      <c r="K86" s="103"/>
    </row>
    <row r="87" spans="2:11" s="3" customFormat="1" ht="25.5" x14ac:dyDescent="0.2">
      <c r="C87" s="109" t="s">
        <v>231</v>
      </c>
      <c r="D87" s="110" t="s">
        <v>233</v>
      </c>
      <c r="E87" s="110" t="s">
        <v>235</v>
      </c>
      <c r="F87" s="110" t="s">
        <v>238</v>
      </c>
      <c r="G87" s="110" t="s">
        <v>240</v>
      </c>
      <c r="H87" s="110" t="s">
        <v>241</v>
      </c>
      <c r="I87" s="110" t="s">
        <v>242</v>
      </c>
      <c r="J87" s="110" t="s">
        <v>243</v>
      </c>
      <c r="K87" s="110" t="s">
        <v>242</v>
      </c>
    </row>
    <row r="88" spans="2:11" s="3" customFormat="1" x14ac:dyDescent="0.2">
      <c r="C88" s="112" t="s">
        <v>232</v>
      </c>
      <c r="D88" s="113" t="s">
        <v>234</v>
      </c>
      <c r="E88" s="113" t="s">
        <v>236</v>
      </c>
      <c r="F88" s="111" t="s">
        <v>239</v>
      </c>
      <c r="G88" s="111"/>
      <c r="H88" s="111"/>
      <c r="I88" s="111"/>
      <c r="J88" s="111" t="s">
        <v>244</v>
      </c>
      <c r="K88" s="111" t="s">
        <v>245</v>
      </c>
    </row>
    <row r="89" spans="2:11" s="3" customFormat="1" x14ac:dyDescent="0.2">
      <c r="C89" s="112">
        <f>COUNTA(C91:C93)</f>
        <v>0</v>
      </c>
      <c r="D89" s="112">
        <f t="shared" ref="D89:K89" si="8">COUNTA(D91:D93)</f>
        <v>0</v>
      </c>
      <c r="E89" s="112">
        <f t="shared" si="8"/>
        <v>0</v>
      </c>
      <c r="F89" s="112">
        <f t="shared" si="8"/>
        <v>0</v>
      </c>
      <c r="G89" s="112">
        <f t="shared" si="8"/>
        <v>3</v>
      </c>
      <c r="H89" s="112">
        <f t="shared" si="8"/>
        <v>3</v>
      </c>
      <c r="I89" s="112">
        <f t="shared" si="8"/>
        <v>3</v>
      </c>
      <c r="J89" s="112">
        <f t="shared" si="8"/>
        <v>0</v>
      </c>
      <c r="K89" s="112">
        <f t="shared" si="8"/>
        <v>3</v>
      </c>
    </row>
    <row r="90" spans="2:11" s="3" customFormat="1" x14ac:dyDescent="0.2">
      <c r="C90" s="82"/>
      <c r="D90" s="103"/>
      <c r="E90" s="103"/>
      <c r="F90" s="103"/>
      <c r="G90" s="103"/>
      <c r="H90" s="103"/>
      <c r="I90" s="103"/>
      <c r="J90" s="103"/>
      <c r="K90" s="103"/>
    </row>
    <row r="91" spans="2:11" s="3" customFormat="1" x14ac:dyDescent="0.2">
      <c r="B91" s="37" t="s">
        <v>54</v>
      </c>
      <c r="C91" s="278"/>
      <c r="D91" s="278"/>
      <c r="E91" s="278"/>
      <c r="F91" s="278"/>
      <c r="G91" s="296" t="s">
        <v>417</v>
      </c>
      <c r="H91" s="296" t="s">
        <v>417</v>
      </c>
      <c r="I91" s="296" t="s">
        <v>417</v>
      </c>
      <c r="J91" s="296"/>
      <c r="K91" s="296" t="s">
        <v>417</v>
      </c>
    </row>
    <row r="92" spans="2:11" s="3" customFormat="1" x14ac:dyDescent="0.2">
      <c r="B92" s="37" t="s">
        <v>55</v>
      </c>
      <c r="C92" s="278"/>
      <c r="D92" s="278"/>
      <c r="E92" s="278"/>
      <c r="F92" s="278"/>
      <c r="G92" s="296" t="s">
        <v>417</v>
      </c>
      <c r="H92" s="296" t="s">
        <v>417</v>
      </c>
      <c r="I92" s="296" t="s">
        <v>417</v>
      </c>
      <c r="J92" s="296"/>
      <c r="K92" s="296" t="s">
        <v>417</v>
      </c>
    </row>
    <row r="93" spans="2:11" s="3" customFormat="1" x14ac:dyDescent="0.2">
      <c r="B93" s="37" t="s">
        <v>56</v>
      </c>
      <c r="C93" s="278"/>
      <c r="D93" s="278"/>
      <c r="E93" s="278"/>
      <c r="F93" s="278"/>
      <c r="G93" s="296" t="s">
        <v>417</v>
      </c>
      <c r="H93" s="296" t="s">
        <v>417</v>
      </c>
      <c r="I93" s="296" t="s">
        <v>417</v>
      </c>
      <c r="J93" s="278"/>
      <c r="K93" s="296" t="s">
        <v>417</v>
      </c>
    </row>
    <row r="94" spans="2:11" s="3" customFormat="1" x14ac:dyDescent="0.2">
      <c r="C94" s="82"/>
      <c r="D94" s="103"/>
      <c r="E94" s="103"/>
      <c r="F94" s="103"/>
      <c r="G94" s="103"/>
      <c r="H94" s="103"/>
      <c r="I94" s="103"/>
      <c r="J94" s="103"/>
      <c r="K94" s="103"/>
    </row>
    <row r="95" spans="2:11" s="3" customFormat="1" x14ac:dyDescent="0.2">
      <c r="C95" s="82"/>
      <c r="D95" s="103"/>
      <c r="E95" s="103"/>
      <c r="F95" s="103"/>
      <c r="G95" s="103"/>
      <c r="H95" s="103"/>
      <c r="I95" s="103"/>
      <c r="J95" s="103"/>
      <c r="K95" s="103"/>
    </row>
    <row r="96" spans="2:11" s="3" customFormat="1" x14ac:dyDescent="0.2">
      <c r="B96" s="15" t="s">
        <v>118</v>
      </c>
      <c r="C96" s="79"/>
      <c r="D96" s="103"/>
      <c r="E96" s="103"/>
      <c r="F96" s="103"/>
      <c r="G96" s="103"/>
      <c r="H96" s="103"/>
      <c r="I96" s="103"/>
      <c r="J96" s="103"/>
      <c r="K96" s="103"/>
    </row>
    <row r="97" spans="2:11" s="3" customFormat="1" x14ac:dyDescent="0.2">
      <c r="C97" s="82"/>
      <c r="D97" s="103"/>
      <c r="E97" s="103"/>
      <c r="F97" s="103"/>
      <c r="G97" s="103"/>
      <c r="H97" s="103"/>
      <c r="I97" s="103"/>
      <c r="J97" s="103"/>
      <c r="K97" s="103"/>
    </row>
    <row r="98" spans="2:11" s="3" customFormat="1" ht="25.5" x14ac:dyDescent="0.2">
      <c r="C98" s="109" t="s">
        <v>231</v>
      </c>
      <c r="D98" s="110" t="s">
        <v>233</v>
      </c>
      <c r="E98" s="110" t="s">
        <v>235</v>
      </c>
      <c r="F98" s="110" t="s">
        <v>238</v>
      </c>
      <c r="G98" s="110" t="s">
        <v>240</v>
      </c>
      <c r="H98" s="110" t="s">
        <v>241</v>
      </c>
      <c r="I98" s="110" t="s">
        <v>242</v>
      </c>
      <c r="J98" s="110" t="s">
        <v>243</v>
      </c>
      <c r="K98" s="110" t="s">
        <v>242</v>
      </c>
    </row>
    <row r="99" spans="2:11" s="3" customFormat="1" x14ac:dyDescent="0.2">
      <c r="C99" s="112" t="s">
        <v>232</v>
      </c>
      <c r="D99" s="113" t="s">
        <v>234</v>
      </c>
      <c r="E99" s="113" t="s">
        <v>236</v>
      </c>
      <c r="F99" s="111" t="s">
        <v>239</v>
      </c>
      <c r="G99" s="111"/>
      <c r="H99" s="111"/>
      <c r="I99" s="111"/>
      <c r="J99" s="111" t="s">
        <v>244</v>
      </c>
      <c r="K99" s="111" t="s">
        <v>245</v>
      </c>
    </row>
    <row r="100" spans="2:11" s="3" customFormat="1" x14ac:dyDescent="0.2">
      <c r="C100" s="112">
        <f t="shared" ref="C100:K100" si="9">COUNTA(C102:C154)</f>
        <v>8</v>
      </c>
      <c r="D100" s="112">
        <f t="shared" si="9"/>
        <v>12</v>
      </c>
      <c r="E100" s="112">
        <f t="shared" si="9"/>
        <v>3</v>
      </c>
      <c r="F100" s="112">
        <f t="shared" si="9"/>
        <v>6</v>
      </c>
      <c r="G100" s="112">
        <f t="shared" si="9"/>
        <v>45</v>
      </c>
      <c r="H100" s="112">
        <f t="shared" si="9"/>
        <v>46</v>
      </c>
      <c r="I100" s="112">
        <f t="shared" si="9"/>
        <v>49</v>
      </c>
      <c r="J100" s="112">
        <f t="shared" si="9"/>
        <v>19</v>
      </c>
      <c r="K100" s="112">
        <f t="shared" si="9"/>
        <v>49</v>
      </c>
    </row>
    <row r="101" spans="2:11" s="3" customFormat="1" x14ac:dyDescent="0.2">
      <c r="C101" s="82"/>
      <c r="D101" s="103"/>
      <c r="E101" s="103"/>
      <c r="F101" s="103"/>
      <c r="G101" s="103"/>
      <c r="H101" s="103"/>
      <c r="I101" s="103"/>
      <c r="J101" s="103"/>
      <c r="K101" s="103"/>
    </row>
    <row r="102" spans="2:11" s="3" customFormat="1" x14ac:dyDescent="0.2">
      <c r="B102" s="37" t="s">
        <v>57</v>
      </c>
      <c r="C102" s="296" t="s">
        <v>417</v>
      </c>
      <c r="D102" s="278"/>
      <c r="E102" s="296" t="s">
        <v>417</v>
      </c>
      <c r="F102" s="296" t="s">
        <v>417</v>
      </c>
      <c r="G102" s="296" t="s">
        <v>417</v>
      </c>
      <c r="H102" s="296" t="s">
        <v>417</v>
      </c>
      <c r="I102" s="296" t="s">
        <v>417</v>
      </c>
      <c r="J102" s="296" t="s">
        <v>417</v>
      </c>
      <c r="K102" s="296" t="s">
        <v>417</v>
      </c>
    </row>
    <row r="103" spans="2:11" s="3" customFormat="1" x14ac:dyDescent="0.2">
      <c r="B103" s="37" t="s">
        <v>58</v>
      </c>
      <c r="C103" s="296" t="s">
        <v>417</v>
      </c>
      <c r="D103" s="296" t="s">
        <v>417</v>
      </c>
      <c r="E103" s="278"/>
      <c r="F103" s="278"/>
      <c r="G103" s="296" t="s">
        <v>417</v>
      </c>
      <c r="H103" s="296" t="s">
        <v>417</v>
      </c>
      <c r="I103" s="296" t="s">
        <v>417</v>
      </c>
      <c r="J103" s="296" t="s">
        <v>417</v>
      </c>
      <c r="K103" s="296" t="s">
        <v>417</v>
      </c>
    </row>
    <row r="104" spans="2:11" s="3" customFormat="1" x14ac:dyDescent="0.2">
      <c r="B104" s="37" t="s">
        <v>59</v>
      </c>
      <c r="C104" s="278"/>
      <c r="D104" s="296" t="s">
        <v>417</v>
      </c>
      <c r="E104" s="278"/>
      <c r="F104" s="278"/>
      <c r="G104" s="296" t="s">
        <v>417</v>
      </c>
      <c r="H104" s="296" t="s">
        <v>417</v>
      </c>
      <c r="I104" s="296" t="s">
        <v>417</v>
      </c>
      <c r="J104" s="296" t="s">
        <v>417</v>
      </c>
      <c r="K104" s="296" t="s">
        <v>417</v>
      </c>
    </row>
    <row r="105" spans="2:11" s="3" customFormat="1" x14ac:dyDescent="0.2">
      <c r="B105" s="37" t="s">
        <v>60</v>
      </c>
      <c r="C105" s="278"/>
      <c r="D105" s="278"/>
      <c r="E105" s="278"/>
      <c r="F105" s="278"/>
      <c r="G105" s="296" t="s">
        <v>417</v>
      </c>
      <c r="H105" s="296" t="s">
        <v>417</v>
      </c>
      <c r="I105" s="296" t="s">
        <v>417</v>
      </c>
      <c r="J105" s="296" t="s">
        <v>417</v>
      </c>
      <c r="K105" s="296" t="s">
        <v>417</v>
      </c>
    </row>
    <row r="106" spans="2:11" s="3" customFormat="1" x14ac:dyDescent="0.2">
      <c r="B106" s="37" t="s">
        <v>61</v>
      </c>
      <c r="C106" s="278"/>
      <c r="D106" s="278"/>
      <c r="E106" s="278"/>
      <c r="F106" s="278"/>
      <c r="G106" s="296" t="s">
        <v>417</v>
      </c>
      <c r="H106" s="296" t="s">
        <v>417</v>
      </c>
      <c r="I106" s="296" t="s">
        <v>417</v>
      </c>
      <c r="J106" s="296"/>
      <c r="K106" s="296" t="s">
        <v>417</v>
      </c>
    </row>
    <row r="107" spans="2:11" s="3" customFormat="1" x14ac:dyDescent="0.2">
      <c r="B107" s="37" t="s">
        <v>62</v>
      </c>
      <c r="C107" s="278"/>
      <c r="D107" s="278"/>
      <c r="E107" s="278"/>
      <c r="F107" s="278"/>
      <c r="G107" s="296" t="s">
        <v>417</v>
      </c>
      <c r="H107" s="296" t="s">
        <v>417</v>
      </c>
      <c r="I107" s="296" t="s">
        <v>417</v>
      </c>
      <c r="J107" s="278"/>
      <c r="K107" s="296" t="s">
        <v>417</v>
      </c>
    </row>
    <row r="108" spans="2:11" s="3" customFormat="1" x14ac:dyDescent="0.2">
      <c r="B108" s="37" t="s">
        <v>64</v>
      </c>
      <c r="C108" s="278"/>
      <c r="D108" s="278"/>
      <c r="E108" s="278"/>
      <c r="F108" s="278"/>
      <c r="G108" s="484"/>
      <c r="H108" s="296" t="s">
        <v>417</v>
      </c>
      <c r="I108" s="296" t="s">
        <v>417</v>
      </c>
      <c r="J108" s="278"/>
      <c r="K108" s="296" t="s">
        <v>417</v>
      </c>
    </row>
    <row r="109" spans="2:11" s="3" customFormat="1" x14ac:dyDescent="0.2">
      <c r="B109" s="37" t="s">
        <v>65</v>
      </c>
      <c r="C109" s="278"/>
      <c r="D109" s="278"/>
      <c r="E109" s="278"/>
      <c r="F109" s="278"/>
      <c r="G109" s="296" t="s">
        <v>417</v>
      </c>
      <c r="H109" s="296" t="s">
        <v>417</v>
      </c>
      <c r="I109" s="296" t="s">
        <v>417</v>
      </c>
      <c r="J109" s="296" t="s">
        <v>417</v>
      </c>
      <c r="K109" s="296" t="s">
        <v>417</v>
      </c>
    </row>
    <row r="110" spans="2:11" s="3" customFormat="1" x14ac:dyDescent="0.2">
      <c r="B110" s="37" t="s">
        <v>66</v>
      </c>
      <c r="C110" s="296" t="s">
        <v>417</v>
      </c>
      <c r="D110" s="278"/>
      <c r="E110" s="296"/>
      <c r="F110" s="296" t="s">
        <v>417</v>
      </c>
      <c r="G110" s="296" t="s">
        <v>417</v>
      </c>
      <c r="H110" s="296" t="s">
        <v>417</v>
      </c>
      <c r="I110" s="296" t="s">
        <v>417</v>
      </c>
      <c r="J110" s="296" t="s">
        <v>417</v>
      </c>
      <c r="K110" s="296" t="s">
        <v>417</v>
      </c>
    </row>
    <row r="111" spans="2:11" s="3" customFormat="1" x14ac:dyDescent="0.2">
      <c r="B111" s="37" t="s">
        <v>67</v>
      </c>
      <c r="C111" s="278"/>
      <c r="D111" s="278"/>
      <c r="E111" s="278"/>
      <c r="F111" s="278"/>
      <c r="G111" s="296" t="s">
        <v>417</v>
      </c>
      <c r="H111" s="296" t="s">
        <v>417</v>
      </c>
      <c r="I111" s="296" t="s">
        <v>417</v>
      </c>
      <c r="J111" s="278"/>
      <c r="K111" s="296" t="s">
        <v>417</v>
      </c>
    </row>
    <row r="112" spans="2:11" s="3" customFormat="1" x14ac:dyDescent="0.2">
      <c r="B112" s="37" t="s">
        <v>68</v>
      </c>
      <c r="C112" s="278"/>
      <c r="D112" s="296" t="s">
        <v>417</v>
      </c>
      <c r="E112" s="278"/>
      <c r="F112" s="278"/>
      <c r="G112" s="296" t="s">
        <v>417</v>
      </c>
      <c r="H112" s="296" t="s">
        <v>417</v>
      </c>
      <c r="I112" s="296" t="s">
        <v>417</v>
      </c>
      <c r="J112" s="296" t="s">
        <v>417</v>
      </c>
      <c r="K112" s="296" t="s">
        <v>417</v>
      </c>
    </row>
    <row r="113" spans="2:11" s="3" customFormat="1" x14ac:dyDescent="0.2">
      <c r="B113" s="37" t="s">
        <v>69</v>
      </c>
      <c r="C113" s="278"/>
      <c r="D113" s="278"/>
      <c r="E113" s="278"/>
      <c r="F113" s="278"/>
      <c r="G113" s="296" t="s">
        <v>417</v>
      </c>
      <c r="H113" s="296" t="s">
        <v>417</v>
      </c>
      <c r="I113" s="296" t="s">
        <v>417</v>
      </c>
      <c r="J113" s="278"/>
      <c r="K113" s="296" t="s">
        <v>417</v>
      </c>
    </row>
    <row r="114" spans="2:11" s="3" customFormat="1" x14ac:dyDescent="0.2">
      <c r="B114" s="37" t="s">
        <v>72</v>
      </c>
      <c r="C114" s="278"/>
      <c r="D114" s="278"/>
      <c r="E114" s="278"/>
      <c r="F114" s="278"/>
      <c r="G114" s="296" t="s">
        <v>417</v>
      </c>
      <c r="H114" s="296" t="s">
        <v>417</v>
      </c>
      <c r="I114" s="296" t="s">
        <v>417</v>
      </c>
      <c r="J114" s="278"/>
      <c r="K114" s="296" t="s">
        <v>417</v>
      </c>
    </row>
    <row r="115" spans="2:11" s="3" customFormat="1" x14ac:dyDescent="0.2">
      <c r="B115" s="37" t="s">
        <v>73</v>
      </c>
      <c r="C115" s="278"/>
      <c r="D115" s="278"/>
      <c r="E115" s="278"/>
      <c r="F115" s="278"/>
      <c r="G115" s="296" t="s">
        <v>417</v>
      </c>
      <c r="H115" s="296" t="s">
        <v>417</v>
      </c>
      <c r="I115" s="296" t="s">
        <v>417</v>
      </c>
      <c r="J115" s="296" t="s">
        <v>417</v>
      </c>
      <c r="K115" s="296" t="s">
        <v>417</v>
      </c>
    </row>
    <row r="116" spans="2:11" s="3" customFormat="1" x14ac:dyDescent="0.2">
      <c r="B116" s="37" t="s">
        <v>75</v>
      </c>
      <c r="C116" s="278"/>
      <c r="D116" s="296" t="s">
        <v>417</v>
      </c>
      <c r="E116" s="278"/>
      <c r="F116" s="278"/>
      <c r="G116" s="296" t="s">
        <v>417</v>
      </c>
      <c r="H116" s="296" t="s">
        <v>417</v>
      </c>
      <c r="I116" s="296" t="s">
        <v>417</v>
      </c>
      <c r="J116" s="278"/>
      <c r="K116" s="296" t="s">
        <v>417</v>
      </c>
    </row>
    <row r="117" spans="2:11" s="3" customFormat="1" x14ac:dyDescent="0.2">
      <c r="B117" s="37" t="s">
        <v>76</v>
      </c>
      <c r="C117" s="278"/>
      <c r="D117" s="278"/>
      <c r="E117" s="484"/>
      <c r="F117" s="484"/>
      <c r="G117" s="296" t="s">
        <v>417</v>
      </c>
      <c r="H117" s="296" t="s">
        <v>417</v>
      </c>
      <c r="I117" s="296" t="s">
        <v>417</v>
      </c>
      <c r="J117" s="278"/>
      <c r="K117" s="296" t="s">
        <v>417</v>
      </c>
    </row>
    <row r="118" spans="2:11" s="3" customFormat="1" x14ac:dyDescent="0.2">
      <c r="B118" s="37" t="s">
        <v>77</v>
      </c>
      <c r="C118" s="278"/>
      <c r="D118" s="278"/>
      <c r="E118" s="278"/>
      <c r="F118" s="278"/>
      <c r="G118" s="296" t="s">
        <v>417</v>
      </c>
      <c r="H118" s="296" t="s">
        <v>417</v>
      </c>
      <c r="I118" s="296" t="s">
        <v>417</v>
      </c>
      <c r="J118" s="296" t="s">
        <v>417</v>
      </c>
      <c r="K118" s="296" t="s">
        <v>417</v>
      </c>
    </row>
    <row r="119" spans="2:11" s="3" customFormat="1" x14ac:dyDescent="0.2">
      <c r="B119" s="37" t="s">
        <v>79</v>
      </c>
      <c r="C119" s="278"/>
      <c r="D119" s="296" t="s">
        <v>417</v>
      </c>
      <c r="E119" s="473"/>
      <c r="F119" s="296" t="s">
        <v>417</v>
      </c>
      <c r="G119" s="296" t="s">
        <v>417</v>
      </c>
      <c r="H119" s="296" t="s">
        <v>417</v>
      </c>
      <c r="I119" s="296" t="s">
        <v>417</v>
      </c>
      <c r="J119" s="296" t="s">
        <v>417</v>
      </c>
      <c r="K119" s="296" t="s">
        <v>417</v>
      </c>
    </row>
    <row r="120" spans="2:11" s="3" customFormat="1" x14ac:dyDescent="0.2">
      <c r="B120" s="37" t="s">
        <v>80</v>
      </c>
      <c r="C120" s="296" t="s">
        <v>417</v>
      </c>
      <c r="D120" s="278"/>
      <c r="E120" s="278"/>
      <c r="F120" s="278"/>
      <c r="G120" s="296" t="s">
        <v>417</v>
      </c>
      <c r="H120" s="296" t="s">
        <v>417</v>
      </c>
      <c r="I120" s="296" t="s">
        <v>417</v>
      </c>
      <c r="J120" s="296" t="s">
        <v>417</v>
      </c>
      <c r="K120" s="296" t="s">
        <v>417</v>
      </c>
    </row>
    <row r="121" spans="2:11" s="3" customFormat="1" x14ac:dyDescent="0.2">
      <c r="B121" s="37" t="s">
        <v>81</v>
      </c>
      <c r="C121" s="278"/>
      <c r="D121" s="278"/>
      <c r="E121" s="278"/>
      <c r="F121" s="278"/>
      <c r="G121" s="296" t="s">
        <v>417</v>
      </c>
      <c r="H121" s="296" t="s">
        <v>417</v>
      </c>
      <c r="I121" s="296" t="s">
        <v>417</v>
      </c>
      <c r="J121" s="278"/>
      <c r="K121" s="296" t="s">
        <v>417</v>
      </c>
    </row>
    <row r="122" spans="2:11" s="3" customFormat="1" x14ac:dyDescent="0.2">
      <c r="B122" s="37" t="s">
        <v>82</v>
      </c>
      <c r="C122" s="278"/>
      <c r="D122" s="278"/>
      <c r="E122" s="278"/>
      <c r="F122" s="278"/>
      <c r="G122" s="296" t="s">
        <v>417</v>
      </c>
      <c r="H122" s="296" t="s">
        <v>417</v>
      </c>
      <c r="I122" s="296" t="s">
        <v>417</v>
      </c>
      <c r="J122" s="278"/>
      <c r="K122" s="296" t="s">
        <v>417</v>
      </c>
    </row>
    <row r="123" spans="2:11" s="3" customFormat="1" x14ac:dyDescent="0.2">
      <c r="B123" s="37" t="s">
        <v>83</v>
      </c>
      <c r="C123" s="278"/>
      <c r="D123" s="296" t="s">
        <v>417</v>
      </c>
      <c r="E123" s="278"/>
      <c r="F123" s="278"/>
      <c r="G123" s="296"/>
      <c r="H123" s="296" t="s">
        <v>417</v>
      </c>
      <c r="I123" s="296" t="s">
        <v>417</v>
      </c>
      <c r="J123" s="296"/>
      <c r="K123" s="296" t="s">
        <v>417</v>
      </c>
    </row>
    <row r="124" spans="2:11" s="3" customFormat="1" x14ac:dyDescent="0.2">
      <c r="B124" s="37" t="s">
        <v>84</v>
      </c>
      <c r="C124" s="278"/>
      <c r="D124" s="278"/>
      <c r="E124" s="278"/>
      <c r="F124" s="278"/>
      <c r="G124" s="278"/>
      <c r="H124" s="278"/>
      <c r="I124" s="278"/>
      <c r="J124" s="278"/>
      <c r="K124" s="278"/>
    </row>
    <row r="125" spans="2:11" s="3" customFormat="1" x14ac:dyDescent="0.2">
      <c r="B125" s="37" t="s">
        <v>558</v>
      </c>
      <c r="C125" s="278"/>
      <c r="D125" s="278"/>
      <c r="E125" s="278"/>
      <c r="F125" s="278"/>
      <c r="G125" s="296" t="s">
        <v>417</v>
      </c>
      <c r="H125" s="278"/>
      <c r="I125" s="296" t="s">
        <v>417</v>
      </c>
      <c r="J125" s="278"/>
      <c r="K125" s="296" t="s">
        <v>417</v>
      </c>
    </row>
    <row r="126" spans="2:11" s="3" customFormat="1" x14ac:dyDescent="0.2">
      <c r="B126" s="263" t="s">
        <v>85</v>
      </c>
      <c r="C126" s="278"/>
      <c r="D126" s="278"/>
      <c r="E126" s="278"/>
      <c r="F126" s="278"/>
      <c r="G126" s="278"/>
      <c r="H126" s="278"/>
      <c r="I126" s="296" t="s">
        <v>417</v>
      </c>
      <c r="J126" s="278"/>
      <c r="K126" s="296" t="s">
        <v>417</v>
      </c>
    </row>
    <row r="127" spans="2:11" s="3" customFormat="1" x14ac:dyDescent="0.2">
      <c r="B127" s="37" t="s">
        <v>86</v>
      </c>
      <c r="C127" s="278"/>
      <c r="D127" s="278"/>
      <c r="E127" s="278"/>
      <c r="F127" s="278"/>
      <c r="G127" s="296" t="s">
        <v>417</v>
      </c>
      <c r="H127" s="296" t="s">
        <v>417</v>
      </c>
      <c r="I127" s="296" t="s">
        <v>417</v>
      </c>
      <c r="J127" s="296" t="s">
        <v>417</v>
      </c>
      <c r="K127" s="296" t="s">
        <v>417</v>
      </c>
    </row>
    <row r="128" spans="2:11" s="3" customFormat="1" x14ac:dyDescent="0.2">
      <c r="B128" s="37" t="s">
        <v>87</v>
      </c>
      <c r="C128" s="278"/>
      <c r="D128" s="278"/>
      <c r="E128" s="278"/>
      <c r="F128" s="278"/>
      <c r="G128" s="278"/>
      <c r="H128" s="278"/>
      <c r="I128" s="296" t="s">
        <v>417</v>
      </c>
      <c r="J128" s="296" t="s">
        <v>417</v>
      </c>
      <c r="K128" s="296" t="s">
        <v>417</v>
      </c>
    </row>
    <row r="129" spans="2:11" s="3" customFormat="1" x14ac:dyDescent="0.2">
      <c r="B129" s="37" t="s">
        <v>565</v>
      </c>
      <c r="C129" s="296" t="s">
        <v>417</v>
      </c>
      <c r="D129" s="278"/>
      <c r="E129" s="278"/>
      <c r="F129" s="278"/>
      <c r="G129" s="296" t="s">
        <v>417</v>
      </c>
      <c r="H129" s="296" t="s">
        <v>417</v>
      </c>
      <c r="I129" s="296" t="s">
        <v>417</v>
      </c>
      <c r="J129" s="296"/>
      <c r="K129" s="296" t="s">
        <v>417</v>
      </c>
    </row>
    <row r="130" spans="2:11" s="3" customFormat="1" x14ac:dyDescent="0.2">
      <c r="B130" s="37" t="s">
        <v>88</v>
      </c>
      <c r="C130" s="278"/>
      <c r="D130" s="278"/>
      <c r="E130" s="278"/>
      <c r="F130" s="278"/>
      <c r="G130" s="278"/>
      <c r="H130" s="278"/>
      <c r="I130" s="278"/>
      <c r="J130" s="278"/>
      <c r="K130" s="278"/>
    </row>
    <row r="131" spans="2:11" s="3" customFormat="1" x14ac:dyDescent="0.2">
      <c r="B131" s="37" t="s">
        <v>89</v>
      </c>
      <c r="C131" s="278"/>
      <c r="D131" s="278"/>
      <c r="E131" s="278"/>
      <c r="F131" s="278"/>
      <c r="G131" s="296" t="s">
        <v>417</v>
      </c>
      <c r="H131" s="296" t="s">
        <v>417</v>
      </c>
      <c r="I131" s="296" t="s">
        <v>417</v>
      </c>
      <c r="J131" s="278"/>
      <c r="K131" s="296" t="s">
        <v>417</v>
      </c>
    </row>
    <row r="132" spans="2:11" s="3" customFormat="1" x14ac:dyDescent="0.2">
      <c r="B132" s="37" t="s">
        <v>90</v>
      </c>
      <c r="C132" s="278"/>
      <c r="D132" s="278"/>
      <c r="E132" s="278"/>
      <c r="F132" s="278"/>
      <c r="G132" s="296" t="s">
        <v>417</v>
      </c>
      <c r="H132" s="296" t="s">
        <v>417</v>
      </c>
      <c r="I132" s="296" t="s">
        <v>417</v>
      </c>
      <c r="J132" s="278"/>
      <c r="K132" s="296" t="s">
        <v>417</v>
      </c>
    </row>
    <row r="133" spans="2:11" s="3" customFormat="1" x14ac:dyDescent="0.2">
      <c r="B133" s="37" t="s">
        <v>91</v>
      </c>
      <c r="C133" s="278"/>
      <c r="D133" s="296" t="s">
        <v>417</v>
      </c>
      <c r="E133" s="278"/>
      <c r="F133" s="278"/>
      <c r="G133" s="296" t="s">
        <v>417</v>
      </c>
      <c r="H133" s="296" t="s">
        <v>417</v>
      </c>
      <c r="I133" s="296" t="s">
        <v>417</v>
      </c>
      <c r="J133" s="278"/>
      <c r="K133" s="296" t="s">
        <v>417</v>
      </c>
    </row>
    <row r="134" spans="2:11" s="3" customFormat="1" x14ac:dyDescent="0.2">
      <c r="B134" s="37" t="s">
        <v>92</v>
      </c>
      <c r="C134" s="278"/>
      <c r="D134" s="296" t="s">
        <v>417</v>
      </c>
      <c r="E134" s="278"/>
      <c r="F134" s="278"/>
      <c r="G134" s="296" t="s">
        <v>417</v>
      </c>
      <c r="H134" s="296" t="s">
        <v>417</v>
      </c>
      <c r="I134" s="296" t="s">
        <v>417</v>
      </c>
      <c r="J134" s="296" t="s">
        <v>417</v>
      </c>
      <c r="K134" s="296" t="s">
        <v>417</v>
      </c>
    </row>
    <row r="135" spans="2:11" s="3" customFormat="1" x14ac:dyDescent="0.2">
      <c r="B135" s="37" t="s">
        <v>93</v>
      </c>
      <c r="C135" s="278"/>
      <c r="D135" s="278"/>
      <c r="E135" s="278"/>
      <c r="F135" s="278"/>
      <c r="G135" s="296" t="s">
        <v>417</v>
      </c>
      <c r="H135" s="296" t="s">
        <v>417</v>
      </c>
      <c r="I135" s="296" t="s">
        <v>417</v>
      </c>
      <c r="J135" s="278"/>
      <c r="K135" s="296" t="s">
        <v>417</v>
      </c>
    </row>
    <row r="136" spans="2:11" s="3" customFormat="1" x14ac:dyDescent="0.2">
      <c r="B136" s="37" t="s">
        <v>94</v>
      </c>
      <c r="C136" s="278"/>
      <c r="D136" s="278"/>
      <c r="E136" s="278"/>
      <c r="F136" s="278"/>
      <c r="G136" s="296" t="s">
        <v>417</v>
      </c>
      <c r="H136" s="296" t="s">
        <v>417</v>
      </c>
      <c r="I136" s="296" t="s">
        <v>417</v>
      </c>
      <c r="J136" s="484"/>
      <c r="K136" s="296" t="s">
        <v>417</v>
      </c>
    </row>
    <row r="137" spans="2:11" s="3" customFormat="1" x14ac:dyDescent="0.2">
      <c r="B137" s="37" t="s">
        <v>95</v>
      </c>
      <c r="C137" s="278"/>
      <c r="D137" s="278"/>
      <c r="E137" s="278"/>
      <c r="F137" s="278"/>
      <c r="G137" s="296" t="s">
        <v>417</v>
      </c>
      <c r="H137" s="296" t="s">
        <v>417</v>
      </c>
      <c r="I137" s="296" t="s">
        <v>417</v>
      </c>
      <c r="J137" s="296"/>
      <c r="K137" s="296" t="s">
        <v>417</v>
      </c>
    </row>
    <row r="138" spans="2:11" s="3" customFormat="1" x14ac:dyDescent="0.2">
      <c r="B138" s="37" t="s">
        <v>96</v>
      </c>
      <c r="C138" s="278"/>
      <c r="D138" s="296" t="s">
        <v>417</v>
      </c>
      <c r="E138" s="278"/>
      <c r="F138" s="278"/>
      <c r="G138" s="296" t="s">
        <v>417</v>
      </c>
      <c r="H138" s="296" t="s">
        <v>417</v>
      </c>
      <c r="I138" s="296" t="s">
        <v>417</v>
      </c>
      <c r="J138" s="296"/>
      <c r="K138" s="296" t="s">
        <v>417</v>
      </c>
    </row>
    <row r="139" spans="2:11" s="3" customFormat="1" x14ac:dyDescent="0.2">
      <c r="B139" s="37" t="s">
        <v>560</v>
      </c>
      <c r="C139" s="278"/>
      <c r="D139" s="278"/>
      <c r="E139" s="278"/>
      <c r="F139" s="278"/>
      <c r="G139" s="296" t="s">
        <v>417</v>
      </c>
      <c r="H139" s="296" t="s">
        <v>417</v>
      </c>
      <c r="I139" s="296" t="s">
        <v>417</v>
      </c>
      <c r="J139" s="296" t="s">
        <v>417</v>
      </c>
      <c r="K139" s="296" t="s">
        <v>417</v>
      </c>
    </row>
    <row r="140" spans="2:11" s="3" customFormat="1" x14ac:dyDescent="0.2">
      <c r="B140" s="37" t="s">
        <v>97</v>
      </c>
      <c r="C140" s="278"/>
      <c r="D140" s="278"/>
      <c r="E140" s="278"/>
      <c r="F140" s="278"/>
      <c r="G140" s="296" t="s">
        <v>417</v>
      </c>
      <c r="H140" s="296" t="s">
        <v>417</v>
      </c>
      <c r="I140" s="296" t="s">
        <v>417</v>
      </c>
      <c r="J140" s="296" t="s">
        <v>417</v>
      </c>
      <c r="K140" s="296" t="s">
        <v>417</v>
      </c>
    </row>
    <row r="141" spans="2:11" s="3" customFormat="1" x14ac:dyDescent="0.2">
      <c r="B141" s="37" t="s">
        <v>98</v>
      </c>
      <c r="C141" s="278"/>
      <c r="D141" s="278"/>
      <c r="E141" s="278"/>
      <c r="F141" s="278"/>
      <c r="G141" s="296" t="s">
        <v>417</v>
      </c>
      <c r="H141" s="296" t="s">
        <v>417</v>
      </c>
      <c r="I141" s="296" t="s">
        <v>417</v>
      </c>
      <c r="J141" s="296"/>
      <c r="K141" s="296" t="s">
        <v>417</v>
      </c>
    </row>
    <row r="142" spans="2:11" s="3" customFormat="1" x14ac:dyDescent="0.2">
      <c r="B142" s="37" t="s">
        <v>99</v>
      </c>
      <c r="C142" s="278"/>
      <c r="D142" s="278"/>
      <c r="E142" s="278"/>
      <c r="F142" s="278"/>
      <c r="G142" s="296" t="s">
        <v>417</v>
      </c>
      <c r="H142" s="296" t="s">
        <v>417</v>
      </c>
      <c r="I142" s="296" t="s">
        <v>417</v>
      </c>
      <c r="J142" s="278"/>
      <c r="K142" s="296" t="s">
        <v>417</v>
      </c>
    </row>
    <row r="143" spans="2:11" s="3" customFormat="1" x14ac:dyDescent="0.2">
      <c r="B143" s="37" t="s">
        <v>101</v>
      </c>
      <c r="C143" s="296" t="s">
        <v>417</v>
      </c>
      <c r="D143" s="296" t="s">
        <v>417</v>
      </c>
      <c r="E143" s="296" t="s">
        <v>417</v>
      </c>
      <c r="F143" s="296" t="s">
        <v>417</v>
      </c>
      <c r="G143" s="296" t="s">
        <v>417</v>
      </c>
      <c r="H143" s="296" t="s">
        <v>417</v>
      </c>
      <c r="I143" s="296" t="s">
        <v>417</v>
      </c>
      <c r="J143" s="296" t="s">
        <v>417</v>
      </c>
      <c r="K143" s="296" t="s">
        <v>417</v>
      </c>
    </row>
    <row r="144" spans="2:11" s="3" customFormat="1" x14ac:dyDescent="0.2">
      <c r="B144" s="37" t="s">
        <v>102</v>
      </c>
      <c r="C144" s="296" t="s">
        <v>417</v>
      </c>
      <c r="D144" s="296" t="s">
        <v>417</v>
      </c>
      <c r="E144" s="278"/>
      <c r="F144" s="296" t="s">
        <v>417</v>
      </c>
      <c r="G144" s="296" t="s">
        <v>417</v>
      </c>
      <c r="H144" s="296" t="s">
        <v>417</v>
      </c>
      <c r="I144" s="296" t="s">
        <v>417</v>
      </c>
      <c r="J144" s="278"/>
      <c r="K144" s="296" t="s">
        <v>417</v>
      </c>
    </row>
    <row r="145" spans="2:11" s="3" customFormat="1" x14ac:dyDescent="0.2">
      <c r="B145" s="37" t="s">
        <v>103</v>
      </c>
      <c r="C145" s="278"/>
      <c r="D145" s="278"/>
      <c r="E145" s="278"/>
      <c r="F145" s="278"/>
      <c r="G145" s="296" t="s">
        <v>417</v>
      </c>
      <c r="H145" s="296" t="s">
        <v>417</v>
      </c>
      <c r="I145" s="296" t="s">
        <v>417</v>
      </c>
      <c r="J145" s="296" t="s">
        <v>417</v>
      </c>
      <c r="K145" s="296" t="s">
        <v>417</v>
      </c>
    </row>
    <row r="146" spans="2:11" s="3" customFormat="1" x14ac:dyDescent="0.2">
      <c r="B146" s="37" t="s">
        <v>104</v>
      </c>
      <c r="C146" s="296" t="s">
        <v>417</v>
      </c>
      <c r="D146" s="278"/>
      <c r="E146" s="296" t="s">
        <v>417</v>
      </c>
      <c r="F146" s="296" t="s">
        <v>417</v>
      </c>
      <c r="G146" s="296" t="s">
        <v>417</v>
      </c>
      <c r="H146" s="296" t="s">
        <v>417</v>
      </c>
      <c r="I146" s="296" t="s">
        <v>417</v>
      </c>
      <c r="J146" s="296" t="s">
        <v>417</v>
      </c>
      <c r="K146" s="296" t="s">
        <v>417</v>
      </c>
    </row>
    <row r="147" spans="2:11" s="3" customFormat="1" x14ac:dyDescent="0.2">
      <c r="B147" s="37" t="s">
        <v>105</v>
      </c>
      <c r="C147" s="278"/>
      <c r="D147" s="278"/>
      <c r="E147" s="278"/>
      <c r="F147" s="278"/>
      <c r="G147" s="296" t="s">
        <v>417</v>
      </c>
      <c r="H147" s="296" t="s">
        <v>417</v>
      </c>
      <c r="I147" s="296" t="s">
        <v>417</v>
      </c>
      <c r="J147" s="278"/>
      <c r="K147" s="296" t="s">
        <v>417</v>
      </c>
    </row>
    <row r="148" spans="2:11" s="3" customFormat="1" x14ac:dyDescent="0.2">
      <c r="B148" s="37" t="s">
        <v>106</v>
      </c>
      <c r="C148" s="278"/>
      <c r="D148" s="278"/>
      <c r="E148" s="278"/>
      <c r="F148" s="278"/>
      <c r="G148" s="296"/>
      <c r="H148" s="296"/>
      <c r="I148" s="296"/>
      <c r="J148" s="278"/>
      <c r="K148" s="296"/>
    </row>
    <row r="149" spans="2:11" s="3" customFormat="1" x14ac:dyDescent="0.2">
      <c r="B149" s="37" t="s">
        <v>107</v>
      </c>
      <c r="C149" s="278"/>
      <c r="D149" s="296" t="s">
        <v>417</v>
      </c>
      <c r="E149" s="278"/>
      <c r="F149" s="278"/>
      <c r="G149" s="296" t="s">
        <v>417</v>
      </c>
      <c r="H149" s="296" t="s">
        <v>417</v>
      </c>
      <c r="I149" s="296" t="s">
        <v>417</v>
      </c>
      <c r="J149" s="296"/>
      <c r="K149" s="296" t="s">
        <v>417</v>
      </c>
    </row>
    <row r="150" spans="2:11" s="3" customFormat="1" x14ac:dyDescent="0.2">
      <c r="B150" s="37" t="s">
        <v>108</v>
      </c>
      <c r="C150" s="278"/>
      <c r="D150" s="278"/>
      <c r="E150" s="278"/>
      <c r="F150" s="278"/>
      <c r="G150" s="278"/>
      <c r="H150" s="278"/>
      <c r="I150" s="278"/>
      <c r="J150" s="278"/>
      <c r="K150" s="278"/>
    </row>
    <row r="151" spans="2:11" s="3" customFormat="1" x14ac:dyDescent="0.2">
      <c r="B151" s="37" t="s">
        <v>109</v>
      </c>
      <c r="C151" s="278"/>
      <c r="D151" s="278"/>
      <c r="E151" s="278"/>
      <c r="F151" s="278"/>
      <c r="G151" s="296" t="s">
        <v>417</v>
      </c>
      <c r="H151" s="296" t="s">
        <v>417</v>
      </c>
      <c r="I151" s="296" t="s">
        <v>417</v>
      </c>
      <c r="J151" s="278"/>
      <c r="K151" s="296" t="s">
        <v>417</v>
      </c>
    </row>
    <row r="152" spans="2:11" s="3" customFormat="1" x14ac:dyDescent="0.2">
      <c r="B152" s="37" t="s">
        <v>110</v>
      </c>
      <c r="C152" s="278"/>
      <c r="D152" s="278"/>
      <c r="E152" s="278"/>
      <c r="F152" s="278"/>
      <c r="G152" s="296" t="s">
        <v>417</v>
      </c>
      <c r="H152" s="296" t="s">
        <v>417</v>
      </c>
      <c r="I152" s="296" t="s">
        <v>417</v>
      </c>
      <c r="J152" s="278"/>
      <c r="K152" s="296" t="s">
        <v>417</v>
      </c>
    </row>
    <row r="153" spans="2:11" s="3" customFormat="1" x14ac:dyDescent="0.2">
      <c r="B153" s="37" t="s">
        <v>111</v>
      </c>
      <c r="C153" s="278"/>
      <c r="D153" s="278"/>
      <c r="E153" s="278"/>
      <c r="F153" s="278"/>
      <c r="G153" s="296" t="s">
        <v>417</v>
      </c>
      <c r="H153" s="296" t="s">
        <v>417</v>
      </c>
      <c r="I153" s="296" t="s">
        <v>417</v>
      </c>
      <c r="J153" s="278"/>
      <c r="K153" s="296" t="s">
        <v>417</v>
      </c>
    </row>
    <row r="154" spans="2:11" s="3" customFormat="1" x14ac:dyDescent="0.2">
      <c r="B154" s="37" t="s">
        <v>112</v>
      </c>
      <c r="C154" s="278"/>
      <c r="D154" s="278"/>
      <c r="E154" s="278"/>
      <c r="F154" s="278"/>
      <c r="G154" s="296" t="s">
        <v>417</v>
      </c>
      <c r="H154" s="296" t="s">
        <v>417</v>
      </c>
      <c r="I154" s="296" t="s">
        <v>417</v>
      </c>
      <c r="J154" s="278"/>
      <c r="K154" s="296" t="s">
        <v>417</v>
      </c>
    </row>
    <row r="155" spans="2:11" s="3" customFormat="1" x14ac:dyDescent="0.2">
      <c r="C155" s="114"/>
      <c r="D155" s="115"/>
      <c r="E155" s="115"/>
      <c r="F155" s="115"/>
      <c r="G155" s="115"/>
      <c r="H155" s="115"/>
      <c r="I155" s="103"/>
      <c r="J155" s="103"/>
      <c r="K155" s="103"/>
    </row>
    <row r="156" spans="2:11" s="3" customFormat="1" x14ac:dyDescent="0.2">
      <c r="C156" s="82"/>
      <c r="D156" s="103"/>
      <c r="E156" s="103"/>
      <c r="F156" s="103"/>
      <c r="G156" s="103"/>
      <c r="H156" s="103"/>
      <c r="I156" s="103"/>
      <c r="J156" s="103"/>
      <c r="K156" s="103"/>
    </row>
    <row r="157" spans="2:11" s="3" customFormat="1" x14ac:dyDescent="0.2">
      <c r="B157" s="15" t="s">
        <v>113</v>
      </c>
      <c r="C157" s="79"/>
      <c r="D157" s="103"/>
      <c r="E157" s="103"/>
      <c r="F157" s="103"/>
      <c r="G157" s="103"/>
      <c r="H157" s="103"/>
      <c r="I157" s="103"/>
      <c r="J157" s="103"/>
      <c r="K157" s="103"/>
    </row>
    <row r="158" spans="2:11" s="3" customFormat="1" x14ac:dyDescent="0.2">
      <c r="C158" s="82"/>
      <c r="D158" s="103"/>
      <c r="E158" s="103"/>
      <c r="F158" s="103"/>
      <c r="G158" s="103"/>
      <c r="H158" s="103"/>
      <c r="I158" s="103"/>
      <c r="J158" s="103"/>
      <c r="K158" s="103"/>
    </row>
    <row r="159" spans="2:11" s="3" customFormat="1" ht="25.5" x14ac:dyDescent="0.2">
      <c r="C159" s="109" t="s">
        <v>231</v>
      </c>
      <c r="D159" s="110" t="s">
        <v>233</v>
      </c>
      <c r="E159" s="110" t="s">
        <v>235</v>
      </c>
      <c r="F159" s="110" t="s">
        <v>238</v>
      </c>
      <c r="G159" s="110" t="s">
        <v>240</v>
      </c>
      <c r="H159" s="110" t="s">
        <v>241</v>
      </c>
      <c r="I159" s="110" t="s">
        <v>242</v>
      </c>
      <c r="J159" s="110" t="s">
        <v>243</v>
      </c>
      <c r="K159" s="110" t="s">
        <v>242</v>
      </c>
    </row>
    <row r="160" spans="2:11" s="3" customFormat="1" x14ac:dyDescent="0.2">
      <c r="C160" s="112" t="s">
        <v>232</v>
      </c>
      <c r="D160" s="113" t="s">
        <v>234</v>
      </c>
      <c r="E160" s="113" t="s">
        <v>236</v>
      </c>
      <c r="F160" s="111" t="s">
        <v>239</v>
      </c>
      <c r="G160" s="111"/>
      <c r="H160" s="111"/>
      <c r="I160" s="111"/>
      <c r="J160" s="111" t="s">
        <v>244</v>
      </c>
      <c r="K160" s="111" t="s">
        <v>245</v>
      </c>
    </row>
    <row r="161" spans="2:11" s="3" customFormat="1" x14ac:dyDescent="0.2">
      <c r="C161" s="112">
        <f t="shared" ref="C161:K161" si="10">COUNTA(C163:C166)</f>
        <v>0</v>
      </c>
      <c r="D161" s="112">
        <f t="shared" si="10"/>
        <v>0</v>
      </c>
      <c r="E161" s="112">
        <f t="shared" si="10"/>
        <v>0</v>
      </c>
      <c r="F161" s="112">
        <f t="shared" si="10"/>
        <v>0</v>
      </c>
      <c r="G161" s="112">
        <f t="shared" si="10"/>
        <v>0</v>
      </c>
      <c r="H161" s="112">
        <f t="shared" si="10"/>
        <v>0</v>
      </c>
      <c r="I161" s="112">
        <f t="shared" si="10"/>
        <v>0</v>
      </c>
      <c r="J161" s="112">
        <f t="shared" si="10"/>
        <v>0</v>
      </c>
      <c r="K161" s="112">
        <f t="shared" si="10"/>
        <v>0</v>
      </c>
    </row>
    <row r="162" spans="2:11" s="3" customFormat="1" x14ac:dyDescent="0.2">
      <c r="C162" s="82"/>
      <c r="D162" s="103"/>
      <c r="E162" s="103"/>
      <c r="F162" s="103"/>
      <c r="G162" s="103"/>
      <c r="H162" s="103"/>
      <c r="I162" s="103"/>
      <c r="J162" s="103"/>
      <c r="K162" s="103"/>
    </row>
    <row r="163" spans="2:11" s="3" customFormat="1" x14ac:dyDescent="0.2">
      <c r="B163" s="37" t="s">
        <v>114</v>
      </c>
      <c r="C163" s="278"/>
      <c r="D163" s="278"/>
      <c r="E163" s="278"/>
      <c r="F163" s="278"/>
      <c r="G163" s="296"/>
      <c r="H163" s="296"/>
      <c r="I163" s="296"/>
      <c r="J163" s="278"/>
      <c r="K163" s="296"/>
    </row>
    <row r="164" spans="2:11" s="3" customFormat="1" x14ac:dyDescent="0.2">
      <c r="C164" s="82"/>
      <c r="D164" s="103"/>
      <c r="E164" s="103"/>
      <c r="F164" s="103"/>
      <c r="G164" s="103"/>
      <c r="H164" s="103"/>
      <c r="I164" s="103"/>
      <c r="J164" s="103"/>
      <c r="K164" s="103"/>
    </row>
    <row r="165" spans="2:11" s="3" customFormat="1" x14ac:dyDescent="0.2">
      <c r="C165" s="82"/>
      <c r="D165" s="103"/>
      <c r="E165" s="103"/>
      <c r="F165" s="103"/>
      <c r="G165" s="103"/>
      <c r="H165" s="103"/>
      <c r="I165" s="103"/>
      <c r="J165" s="103"/>
      <c r="K165" s="103"/>
    </row>
    <row r="166" spans="2:11" s="3" customFormat="1" x14ac:dyDescent="0.2">
      <c r="C166" s="82"/>
      <c r="D166" s="103"/>
      <c r="E166" s="103"/>
      <c r="F166" s="103"/>
      <c r="G166" s="103"/>
      <c r="H166" s="103"/>
      <c r="I166" s="103"/>
      <c r="J166" s="103"/>
      <c r="K166" s="103"/>
    </row>
    <row r="167" spans="2:11" s="3" customFormat="1" x14ac:dyDescent="0.2">
      <c r="B167" s="15" t="s">
        <v>120</v>
      </c>
      <c r="C167" s="79"/>
      <c r="D167" s="103"/>
      <c r="E167" s="103"/>
      <c r="F167" s="103"/>
      <c r="G167" s="103"/>
      <c r="H167" s="103"/>
      <c r="I167" s="103"/>
      <c r="J167" s="103"/>
      <c r="K167" s="103"/>
    </row>
    <row r="168" spans="2:11" s="3" customFormat="1" x14ac:dyDescent="0.2">
      <c r="C168" s="82"/>
      <c r="D168" s="103"/>
      <c r="E168" s="103"/>
      <c r="F168" s="103"/>
      <c r="G168" s="103"/>
      <c r="H168" s="103"/>
      <c r="I168" s="103"/>
      <c r="J168" s="103"/>
      <c r="K168" s="103"/>
    </row>
    <row r="169" spans="2:11" s="3" customFormat="1" ht="25.5" x14ac:dyDescent="0.2">
      <c r="C169" s="109" t="s">
        <v>231</v>
      </c>
      <c r="D169" s="110" t="s">
        <v>233</v>
      </c>
      <c r="E169" s="110" t="s">
        <v>235</v>
      </c>
      <c r="F169" s="110" t="s">
        <v>238</v>
      </c>
      <c r="G169" s="110" t="s">
        <v>240</v>
      </c>
      <c r="H169" s="110" t="s">
        <v>241</v>
      </c>
      <c r="I169" s="110" t="s">
        <v>242</v>
      </c>
      <c r="J169" s="110" t="s">
        <v>243</v>
      </c>
      <c r="K169" s="110" t="s">
        <v>242</v>
      </c>
    </row>
    <row r="170" spans="2:11" s="3" customFormat="1" x14ac:dyDescent="0.2">
      <c r="C170" s="112" t="s">
        <v>232</v>
      </c>
      <c r="D170" s="113" t="s">
        <v>234</v>
      </c>
      <c r="E170" s="113" t="s">
        <v>236</v>
      </c>
      <c r="F170" s="111" t="s">
        <v>239</v>
      </c>
      <c r="G170" s="111"/>
      <c r="H170" s="111"/>
      <c r="I170" s="111"/>
      <c r="J170" s="111" t="s">
        <v>244</v>
      </c>
      <c r="K170" s="111" t="s">
        <v>245</v>
      </c>
    </row>
    <row r="171" spans="2:11" s="3" customFormat="1" x14ac:dyDescent="0.2">
      <c r="C171" s="112">
        <f t="shared" ref="C171:K171" si="11">COUNTA(C173:C176)</f>
        <v>1</v>
      </c>
      <c r="D171" s="112">
        <f t="shared" si="11"/>
        <v>0</v>
      </c>
      <c r="E171" s="112">
        <f t="shared" si="11"/>
        <v>0</v>
      </c>
      <c r="F171" s="112">
        <f t="shared" si="11"/>
        <v>0</v>
      </c>
      <c r="G171" s="112">
        <f t="shared" si="11"/>
        <v>3</v>
      </c>
      <c r="H171" s="112">
        <f t="shared" si="11"/>
        <v>3</v>
      </c>
      <c r="I171" s="112">
        <f t="shared" si="11"/>
        <v>4</v>
      </c>
      <c r="J171" s="112">
        <f t="shared" si="11"/>
        <v>2</v>
      </c>
      <c r="K171" s="112">
        <f t="shared" si="11"/>
        <v>3</v>
      </c>
    </row>
    <row r="172" spans="2:11" s="3" customFormat="1" x14ac:dyDescent="0.2">
      <c r="C172" s="82"/>
      <c r="D172" s="103"/>
      <c r="E172" s="103"/>
      <c r="F172" s="103"/>
      <c r="G172" s="103"/>
      <c r="H172" s="103"/>
      <c r="I172" s="103"/>
      <c r="J172" s="103"/>
      <c r="K172" s="103"/>
    </row>
    <row r="173" spans="2:11" s="3" customFormat="1" x14ac:dyDescent="0.2">
      <c r="B173" s="37" t="s">
        <v>122</v>
      </c>
      <c r="C173" s="278"/>
      <c r="D173" s="278"/>
      <c r="E173" s="278"/>
      <c r="F173" s="278"/>
      <c r="G173" s="296"/>
      <c r="H173" s="296" t="s">
        <v>417</v>
      </c>
      <c r="I173" s="296" t="s">
        <v>417</v>
      </c>
      <c r="J173" s="278"/>
      <c r="K173" s="296" t="s">
        <v>417</v>
      </c>
    </row>
    <row r="174" spans="2:11" s="3" customFormat="1" x14ac:dyDescent="0.2">
      <c r="B174" s="37" t="s">
        <v>123</v>
      </c>
      <c r="C174" s="296"/>
      <c r="D174" s="278"/>
      <c r="E174" s="278"/>
      <c r="F174" s="278"/>
      <c r="G174" s="296" t="s">
        <v>417</v>
      </c>
      <c r="H174" s="296"/>
      <c r="I174" s="296" t="s">
        <v>417</v>
      </c>
      <c r="J174" s="278"/>
      <c r="K174" s="296"/>
    </row>
    <row r="175" spans="2:11" s="3" customFormat="1" x14ac:dyDescent="0.2">
      <c r="B175" s="37" t="s">
        <v>124</v>
      </c>
      <c r="C175" s="278"/>
      <c r="D175" s="278"/>
      <c r="E175" s="278"/>
      <c r="F175" s="278"/>
      <c r="G175" s="296" t="s">
        <v>417</v>
      </c>
      <c r="H175" s="296" t="s">
        <v>417</v>
      </c>
      <c r="I175" s="296" t="s">
        <v>417</v>
      </c>
      <c r="J175" s="296" t="s">
        <v>417</v>
      </c>
      <c r="K175" s="296" t="s">
        <v>417</v>
      </c>
    </row>
    <row r="176" spans="2:11" s="3" customFormat="1" x14ac:dyDescent="0.2">
      <c r="B176" s="37" t="s">
        <v>125</v>
      </c>
      <c r="C176" s="296" t="s">
        <v>417</v>
      </c>
      <c r="D176" s="278"/>
      <c r="E176" s="278"/>
      <c r="F176" s="278"/>
      <c r="G176" s="296" t="s">
        <v>417</v>
      </c>
      <c r="H176" s="296" t="s">
        <v>417</v>
      </c>
      <c r="I176" s="296" t="s">
        <v>417</v>
      </c>
      <c r="J176" s="296" t="s">
        <v>417</v>
      </c>
      <c r="K176" s="296" t="s">
        <v>417</v>
      </c>
    </row>
    <row r="177" spans="2:11" s="3" customFormat="1" x14ac:dyDescent="0.2">
      <c r="C177" s="82"/>
      <c r="D177" s="103"/>
      <c r="E177" s="103"/>
      <c r="F177" s="103"/>
      <c r="G177" s="103"/>
      <c r="H177" s="103"/>
      <c r="I177" s="103"/>
      <c r="J177" s="103"/>
      <c r="K177" s="103"/>
    </row>
    <row r="178" spans="2:11" s="3" customFormat="1" x14ac:dyDescent="0.2">
      <c r="C178" s="82"/>
      <c r="D178" s="103"/>
      <c r="E178" s="103"/>
      <c r="F178" s="103"/>
      <c r="G178" s="103"/>
      <c r="H178" s="103"/>
      <c r="I178" s="103"/>
      <c r="J178" s="103"/>
      <c r="K178" s="103"/>
    </row>
    <row r="179" spans="2:11" s="3" customFormat="1" x14ac:dyDescent="0.2">
      <c r="B179" s="15" t="s">
        <v>126</v>
      </c>
      <c r="C179" s="79"/>
      <c r="D179" s="103"/>
      <c r="E179" s="103"/>
      <c r="F179" s="103"/>
      <c r="G179" s="103"/>
      <c r="H179" s="103"/>
      <c r="I179" s="103"/>
      <c r="J179" s="103"/>
      <c r="K179" s="103"/>
    </row>
    <row r="180" spans="2:11" s="3" customFormat="1" x14ac:dyDescent="0.2">
      <c r="C180" s="82"/>
      <c r="D180" s="103"/>
      <c r="E180" s="103"/>
      <c r="F180" s="103"/>
      <c r="G180" s="103"/>
      <c r="H180" s="103"/>
      <c r="I180" s="103"/>
      <c r="J180" s="103"/>
      <c r="K180" s="103"/>
    </row>
    <row r="181" spans="2:11" s="3" customFormat="1" ht="25.5" x14ac:dyDescent="0.2">
      <c r="C181" s="109" t="s">
        <v>231</v>
      </c>
      <c r="D181" s="110" t="s">
        <v>233</v>
      </c>
      <c r="E181" s="110" t="s">
        <v>235</v>
      </c>
      <c r="F181" s="110" t="s">
        <v>238</v>
      </c>
      <c r="G181" s="110" t="s">
        <v>240</v>
      </c>
      <c r="H181" s="110" t="s">
        <v>241</v>
      </c>
      <c r="I181" s="110" t="s">
        <v>242</v>
      </c>
      <c r="J181" s="110" t="s">
        <v>243</v>
      </c>
      <c r="K181" s="110" t="s">
        <v>242</v>
      </c>
    </row>
    <row r="182" spans="2:11" s="3" customFormat="1" x14ac:dyDescent="0.2">
      <c r="C182" s="112" t="s">
        <v>232</v>
      </c>
      <c r="D182" s="113" t="s">
        <v>234</v>
      </c>
      <c r="E182" s="113" t="s">
        <v>236</v>
      </c>
      <c r="F182" s="111" t="s">
        <v>239</v>
      </c>
      <c r="G182" s="111"/>
      <c r="H182" s="111"/>
      <c r="I182" s="111"/>
      <c r="J182" s="111" t="s">
        <v>244</v>
      </c>
      <c r="K182" s="111" t="s">
        <v>245</v>
      </c>
    </row>
    <row r="183" spans="2:11" s="3" customFormat="1" x14ac:dyDescent="0.2">
      <c r="C183" s="112">
        <f t="shared" ref="C183:K183" si="12">COUNTA(C185:C209)</f>
        <v>13</v>
      </c>
      <c r="D183" s="112">
        <f t="shared" si="12"/>
        <v>5</v>
      </c>
      <c r="E183" s="112">
        <f t="shared" si="12"/>
        <v>13</v>
      </c>
      <c r="F183" s="112">
        <f t="shared" si="12"/>
        <v>12</v>
      </c>
      <c r="G183" s="112">
        <f t="shared" si="12"/>
        <v>23</v>
      </c>
      <c r="H183" s="112">
        <f t="shared" si="12"/>
        <v>24</v>
      </c>
      <c r="I183" s="112">
        <f t="shared" si="12"/>
        <v>24</v>
      </c>
      <c r="J183" s="112">
        <f t="shared" si="12"/>
        <v>18</v>
      </c>
      <c r="K183" s="112">
        <f t="shared" si="12"/>
        <v>24</v>
      </c>
    </row>
    <row r="184" spans="2:11" s="3" customFormat="1" x14ac:dyDescent="0.2">
      <c r="C184" s="82"/>
      <c r="D184" s="103"/>
      <c r="E184" s="103"/>
      <c r="F184" s="103"/>
      <c r="G184" s="103"/>
      <c r="H184" s="103"/>
      <c r="I184" s="103"/>
      <c r="J184" s="103"/>
      <c r="K184" s="103"/>
    </row>
    <row r="185" spans="2:11" s="3" customFormat="1" x14ac:dyDescent="0.2">
      <c r="B185" s="37" t="s">
        <v>128</v>
      </c>
      <c r="C185" s="296" t="s">
        <v>417</v>
      </c>
      <c r="D185" s="278"/>
      <c r="E185" s="296" t="s">
        <v>417</v>
      </c>
      <c r="F185" s="296" t="s">
        <v>417</v>
      </c>
      <c r="G185" s="296" t="s">
        <v>417</v>
      </c>
      <c r="H185" s="296" t="s">
        <v>417</v>
      </c>
      <c r="I185" s="296" t="s">
        <v>417</v>
      </c>
      <c r="J185" s="296" t="s">
        <v>417</v>
      </c>
      <c r="K185" s="296" t="s">
        <v>417</v>
      </c>
    </row>
    <row r="186" spans="2:11" s="3" customFormat="1" x14ac:dyDescent="0.2">
      <c r="B186" s="37" t="s">
        <v>129</v>
      </c>
      <c r="C186" s="278"/>
      <c r="D186" s="278"/>
      <c r="E186" s="278"/>
      <c r="F186" s="278"/>
      <c r="G186" s="296" t="s">
        <v>417</v>
      </c>
      <c r="H186" s="296" t="s">
        <v>417</v>
      </c>
      <c r="I186" s="296" t="s">
        <v>417</v>
      </c>
      <c r="J186" s="296" t="s">
        <v>417</v>
      </c>
      <c r="K186" s="296" t="s">
        <v>417</v>
      </c>
    </row>
    <row r="187" spans="2:11" s="3" customFormat="1" x14ac:dyDescent="0.2">
      <c r="B187" s="37" t="s">
        <v>130</v>
      </c>
      <c r="C187" s="278"/>
      <c r="D187" s="278"/>
      <c r="E187" s="296"/>
      <c r="F187" s="278"/>
      <c r="G187" s="278"/>
      <c r="H187" s="296" t="s">
        <v>417</v>
      </c>
      <c r="I187" s="296" t="s">
        <v>417</v>
      </c>
      <c r="J187" s="278"/>
      <c r="K187" s="296" t="s">
        <v>417</v>
      </c>
    </row>
    <row r="188" spans="2:11" s="3" customFormat="1" x14ac:dyDescent="0.2">
      <c r="B188" s="37" t="s">
        <v>131</v>
      </c>
      <c r="C188" s="296" t="s">
        <v>417</v>
      </c>
      <c r="D188" s="278"/>
      <c r="E188" s="296" t="s">
        <v>417</v>
      </c>
      <c r="F188" s="296" t="s">
        <v>417</v>
      </c>
      <c r="G188" s="296" t="s">
        <v>417</v>
      </c>
      <c r="H188" s="296" t="s">
        <v>417</v>
      </c>
      <c r="I188" s="296" t="s">
        <v>417</v>
      </c>
      <c r="J188" s="296" t="s">
        <v>417</v>
      </c>
      <c r="K188" s="296" t="s">
        <v>417</v>
      </c>
    </row>
    <row r="189" spans="2:11" s="3" customFormat="1" x14ac:dyDescent="0.2">
      <c r="B189" s="37" t="s">
        <v>132</v>
      </c>
      <c r="C189" s="278"/>
      <c r="D189" s="278"/>
      <c r="E189" s="278"/>
      <c r="F189" s="278"/>
      <c r="G189" s="296" t="s">
        <v>417</v>
      </c>
      <c r="H189" s="296" t="s">
        <v>417</v>
      </c>
      <c r="I189" s="296" t="s">
        <v>417</v>
      </c>
      <c r="J189" s="296" t="s">
        <v>417</v>
      </c>
      <c r="K189" s="296" t="s">
        <v>417</v>
      </c>
    </row>
    <row r="190" spans="2:11" s="3" customFormat="1" x14ac:dyDescent="0.2">
      <c r="B190" s="37" t="s">
        <v>133</v>
      </c>
      <c r="C190" s="296" t="s">
        <v>417</v>
      </c>
      <c r="D190" s="278"/>
      <c r="E190" s="296" t="s">
        <v>417</v>
      </c>
      <c r="F190" s="296" t="s">
        <v>417</v>
      </c>
      <c r="G190" s="296" t="s">
        <v>417</v>
      </c>
      <c r="H190" s="296" t="s">
        <v>417</v>
      </c>
      <c r="I190" s="296" t="s">
        <v>417</v>
      </c>
      <c r="J190" s="296" t="s">
        <v>417</v>
      </c>
      <c r="K190" s="296" t="s">
        <v>417</v>
      </c>
    </row>
    <row r="191" spans="2:11" s="3" customFormat="1" x14ac:dyDescent="0.2">
      <c r="B191" s="37" t="s">
        <v>134</v>
      </c>
      <c r="C191" s="296" t="s">
        <v>417</v>
      </c>
      <c r="D191" s="278"/>
      <c r="E191" s="296" t="s">
        <v>417</v>
      </c>
      <c r="F191" s="296" t="s">
        <v>417</v>
      </c>
      <c r="G191" s="296" t="s">
        <v>417</v>
      </c>
      <c r="H191" s="296" t="s">
        <v>417</v>
      </c>
      <c r="I191" s="296" t="s">
        <v>417</v>
      </c>
      <c r="J191" s="296" t="s">
        <v>417</v>
      </c>
      <c r="K191" s="296" t="s">
        <v>417</v>
      </c>
    </row>
    <row r="192" spans="2:11" s="3" customFormat="1" x14ac:dyDescent="0.2">
      <c r="B192" s="37" t="s">
        <v>135</v>
      </c>
      <c r="C192" s="296" t="s">
        <v>417</v>
      </c>
      <c r="D192" s="296" t="s">
        <v>417</v>
      </c>
      <c r="E192" s="296"/>
      <c r="F192" s="296"/>
      <c r="G192" s="296" t="s">
        <v>417</v>
      </c>
      <c r="H192" s="296" t="s">
        <v>417</v>
      </c>
      <c r="I192" s="296" t="s">
        <v>417</v>
      </c>
      <c r="J192" s="296" t="s">
        <v>417</v>
      </c>
      <c r="K192" s="296" t="s">
        <v>417</v>
      </c>
    </row>
    <row r="193" spans="2:11" s="3" customFormat="1" x14ac:dyDescent="0.2">
      <c r="B193" s="37" t="s">
        <v>545</v>
      </c>
      <c r="C193" s="296"/>
      <c r="D193" s="296"/>
      <c r="E193" s="296" t="s">
        <v>417</v>
      </c>
      <c r="F193" s="296" t="s">
        <v>417</v>
      </c>
      <c r="G193" s="296" t="s">
        <v>417</v>
      </c>
      <c r="H193" s="296" t="s">
        <v>417</v>
      </c>
      <c r="I193" s="296" t="s">
        <v>417</v>
      </c>
      <c r="J193" s="296" t="s">
        <v>417</v>
      </c>
      <c r="K193" s="296" t="s">
        <v>417</v>
      </c>
    </row>
    <row r="194" spans="2:11" s="3" customFormat="1" x14ac:dyDescent="0.2">
      <c r="B194" s="37" t="s">
        <v>136</v>
      </c>
      <c r="C194" s="296" t="s">
        <v>417</v>
      </c>
      <c r="D194" s="296" t="s">
        <v>417</v>
      </c>
      <c r="E194" s="296" t="s">
        <v>417</v>
      </c>
      <c r="F194" s="296" t="s">
        <v>417</v>
      </c>
      <c r="G194" s="296" t="s">
        <v>417</v>
      </c>
      <c r="H194" s="296" t="s">
        <v>417</v>
      </c>
      <c r="I194" s="296" t="s">
        <v>417</v>
      </c>
      <c r="J194" s="296" t="s">
        <v>417</v>
      </c>
      <c r="K194" s="296" t="s">
        <v>417</v>
      </c>
    </row>
    <row r="195" spans="2:11" s="3" customFormat="1" x14ac:dyDescent="0.2">
      <c r="B195" s="37" t="s">
        <v>137</v>
      </c>
      <c r="C195" s="278"/>
      <c r="D195" s="296"/>
      <c r="E195" s="278"/>
      <c r="F195" s="296"/>
      <c r="G195" s="296" t="s">
        <v>417</v>
      </c>
      <c r="H195" s="296" t="s">
        <v>417</v>
      </c>
      <c r="I195" s="296" t="s">
        <v>417</v>
      </c>
      <c r="J195" s="296" t="s">
        <v>417</v>
      </c>
      <c r="K195" s="296" t="s">
        <v>417</v>
      </c>
    </row>
    <row r="196" spans="2:11" s="3" customFormat="1" x14ac:dyDescent="0.2">
      <c r="B196" s="37" t="s">
        <v>138</v>
      </c>
      <c r="C196" s="278"/>
      <c r="D196" s="278"/>
      <c r="E196" s="278"/>
      <c r="F196" s="296" t="s">
        <v>417</v>
      </c>
      <c r="G196" s="296" t="s">
        <v>417</v>
      </c>
      <c r="H196" s="296" t="s">
        <v>417</v>
      </c>
      <c r="I196" s="296" t="s">
        <v>417</v>
      </c>
      <c r="J196" s="296" t="s">
        <v>417</v>
      </c>
      <c r="K196" s="296" t="s">
        <v>417</v>
      </c>
    </row>
    <row r="197" spans="2:11" s="3" customFormat="1" x14ac:dyDescent="0.2">
      <c r="B197" s="37" t="s">
        <v>139</v>
      </c>
      <c r="C197" s="278"/>
      <c r="D197" s="278"/>
      <c r="E197" s="296" t="s">
        <v>417</v>
      </c>
      <c r="F197" s="278"/>
      <c r="G197" s="296" t="s">
        <v>417</v>
      </c>
      <c r="H197" s="296" t="s">
        <v>417</v>
      </c>
      <c r="I197" s="296" t="s">
        <v>417</v>
      </c>
      <c r="J197" s="296" t="s">
        <v>417</v>
      </c>
      <c r="K197" s="296" t="s">
        <v>417</v>
      </c>
    </row>
    <row r="198" spans="2:11" s="3" customFormat="1" x14ac:dyDescent="0.2">
      <c r="B198" s="37" t="s">
        <v>539</v>
      </c>
      <c r="C198" s="296" t="s">
        <v>417</v>
      </c>
      <c r="D198" s="278"/>
      <c r="E198" s="296" t="s">
        <v>417</v>
      </c>
      <c r="F198" s="296" t="s">
        <v>417</v>
      </c>
      <c r="G198" s="296" t="s">
        <v>417</v>
      </c>
      <c r="H198" s="296" t="s">
        <v>417</v>
      </c>
      <c r="I198" s="296" t="s">
        <v>417</v>
      </c>
      <c r="J198" s="484"/>
      <c r="K198" s="296" t="s">
        <v>417</v>
      </c>
    </row>
    <row r="199" spans="2:11" s="3" customFormat="1" x14ac:dyDescent="0.2">
      <c r="B199" s="37" t="s">
        <v>140</v>
      </c>
      <c r="C199" s="278"/>
      <c r="D199" s="278"/>
      <c r="E199" s="278"/>
      <c r="F199" s="278"/>
      <c r="G199" s="296" t="s">
        <v>417</v>
      </c>
      <c r="H199" s="296" t="s">
        <v>417</v>
      </c>
      <c r="I199" s="296" t="s">
        <v>417</v>
      </c>
      <c r="J199" s="296" t="s">
        <v>417</v>
      </c>
      <c r="K199" s="296" t="s">
        <v>417</v>
      </c>
    </row>
    <row r="200" spans="2:11" s="3" customFormat="1" x14ac:dyDescent="0.2">
      <c r="B200" s="37" t="s">
        <v>141</v>
      </c>
      <c r="C200" s="278"/>
      <c r="D200" s="278"/>
      <c r="E200" s="278"/>
      <c r="F200" s="278"/>
      <c r="G200" s="278"/>
      <c r="H200" s="278"/>
      <c r="I200" s="278"/>
      <c r="J200" s="278"/>
      <c r="K200" s="278"/>
    </row>
    <row r="201" spans="2:11" s="3" customFormat="1" x14ac:dyDescent="0.2">
      <c r="B201" s="37" t="s">
        <v>142</v>
      </c>
      <c r="C201" s="296" t="s">
        <v>417</v>
      </c>
      <c r="D201" s="278"/>
      <c r="E201" s="278"/>
      <c r="F201" s="278"/>
      <c r="G201" s="296" t="s">
        <v>417</v>
      </c>
      <c r="H201" s="296" t="s">
        <v>417</v>
      </c>
      <c r="I201" s="296" t="s">
        <v>417</v>
      </c>
      <c r="J201" s="296" t="s">
        <v>417</v>
      </c>
      <c r="K201" s="296" t="s">
        <v>417</v>
      </c>
    </row>
    <row r="202" spans="2:11" s="3" customFormat="1" x14ac:dyDescent="0.2">
      <c r="B202" s="37" t="s">
        <v>143</v>
      </c>
      <c r="C202" s="296" t="s">
        <v>417</v>
      </c>
      <c r="D202" s="278"/>
      <c r="E202" s="296" t="s">
        <v>417</v>
      </c>
      <c r="F202" s="296" t="s">
        <v>417</v>
      </c>
      <c r="G202" s="296" t="s">
        <v>417</v>
      </c>
      <c r="H202" s="296" t="s">
        <v>417</v>
      </c>
      <c r="I202" s="296" t="s">
        <v>417</v>
      </c>
      <c r="J202" s="296" t="s">
        <v>417</v>
      </c>
      <c r="K202" s="296" t="s">
        <v>417</v>
      </c>
    </row>
    <row r="203" spans="2:11" s="3" customFormat="1" x14ac:dyDescent="0.2">
      <c r="B203" s="263" t="s">
        <v>561</v>
      </c>
      <c r="C203" s="296" t="s">
        <v>417</v>
      </c>
      <c r="D203" s="296" t="s">
        <v>417</v>
      </c>
      <c r="E203" s="296" t="s">
        <v>417</v>
      </c>
      <c r="F203" s="278"/>
      <c r="G203" s="296" t="s">
        <v>417</v>
      </c>
      <c r="H203" s="296" t="s">
        <v>417</v>
      </c>
      <c r="I203" s="296" t="s">
        <v>417</v>
      </c>
      <c r="J203" s="296"/>
      <c r="K203" s="296" t="s">
        <v>417</v>
      </c>
    </row>
    <row r="204" spans="2:11" s="3" customFormat="1" x14ac:dyDescent="0.2">
      <c r="B204" s="37" t="s">
        <v>562</v>
      </c>
      <c r="C204" s="296"/>
      <c r="D204" s="278"/>
      <c r="E204" s="296"/>
      <c r="F204" s="278"/>
      <c r="G204" s="296" t="s">
        <v>417</v>
      </c>
      <c r="H204" s="296" t="s">
        <v>417</v>
      </c>
      <c r="I204" s="296" t="s">
        <v>417</v>
      </c>
      <c r="J204" s="296" t="s">
        <v>417</v>
      </c>
      <c r="K204" s="296" t="s">
        <v>417</v>
      </c>
    </row>
    <row r="205" spans="2:11" s="3" customFormat="1" x14ac:dyDescent="0.2">
      <c r="B205" s="37" t="s">
        <v>144</v>
      </c>
      <c r="C205" s="278"/>
      <c r="D205" s="296" t="s">
        <v>417</v>
      </c>
      <c r="E205" s="296" t="s">
        <v>417</v>
      </c>
      <c r="F205" s="296" t="s">
        <v>417</v>
      </c>
      <c r="G205" s="296" t="s">
        <v>417</v>
      </c>
      <c r="H205" s="296" t="s">
        <v>417</v>
      </c>
      <c r="I205" s="296" t="s">
        <v>417</v>
      </c>
      <c r="J205" s="296" t="s">
        <v>417</v>
      </c>
      <c r="K205" s="296" t="s">
        <v>417</v>
      </c>
    </row>
    <row r="206" spans="2:11" s="3" customFormat="1" x14ac:dyDescent="0.2">
      <c r="B206" s="37" t="s">
        <v>145</v>
      </c>
      <c r="C206" s="296" t="s">
        <v>417</v>
      </c>
      <c r="D206" s="278"/>
      <c r="E206" s="296" t="s">
        <v>417</v>
      </c>
      <c r="F206" s="296" t="s">
        <v>417</v>
      </c>
      <c r="G206" s="296" t="s">
        <v>417</v>
      </c>
      <c r="H206" s="296" t="s">
        <v>417</v>
      </c>
      <c r="I206" s="296" t="s">
        <v>417</v>
      </c>
      <c r="J206" s="484"/>
      <c r="K206" s="296" t="s">
        <v>417</v>
      </c>
    </row>
    <row r="207" spans="2:11" s="3" customFormat="1" x14ac:dyDescent="0.2">
      <c r="B207" s="37" t="s">
        <v>546</v>
      </c>
      <c r="C207" s="278"/>
      <c r="D207" s="278"/>
      <c r="E207" s="278"/>
      <c r="F207" s="278"/>
      <c r="G207" s="296" t="s">
        <v>417</v>
      </c>
      <c r="H207" s="296" t="s">
        <v>417</v>
      </c>
      <c r="I207" s="296" t="s">
        <v>417</v>
      </c>
      <c r="J207" s="296" t="s">
        <v>417</v>
      </c>
      <c r="K207" s="296" t="s">
        <v>417</v>
      </c>
    </row>
    <row r="208" spans="2:11" s="3" customFormat="1" x14ac:dyDescent="0.2">
      <c r="B208" s="37" t="s">
        <v>147</v>
      </c>
      <c r="C208" s="296" t="s">
        <v>417</v>
      </c>
      <c r="D208" s="278"/>
      <c r="E208" s="296"/>
      <c r="F208" s="296"/>
      <c r="G208" s="296" t="s">
        <v>417</v>
      </c>
      <c r="H208" s="296" t="s">
        <v>417</v>
      </c>
      <c r="I208" s="296" t="s">
        <v>417</v>
      </c>
      <c r="J208" s="296"/>
      <c r="K208" s="296" t="s">
        <v>417</v>
      </c>
    </row>
    <row r="209" spans="2:11" s="3" customFormat="1" x14ac:dyDescent="0.2">
      <c r="B209" s="37" t="s">
        <v>148</v>
      </c>
      <c r="C209" s="296" t="s">
        <v>417</v>
      </c>
      <c r="D209" s="296" t="s">
        <v>417</v>
      </c>
      <c r="E209" s="296" t="s">
        <v>417</v>
      </c>
      <c r="F209" s="296" t="s">
        <v>417</v>
      </c>
      <c r="G209" s="296" t="s">
        <v>417</v>
      </c>
      <c r="H209" s="296" t="s">
        <v>417</v>
      </c>
      <c r="I209" s="296" t="s">
        <v>417</v>
      </c>
      <c r="J209" s="296"/>
      <c r="K209" s="296" t="s">
        <v>417</v>
      </c>
    </row>
    <row r="210" spans="2:11" s="3" customFormat="1" x14ac:dyDescent="0.2">
      <c r="C210" s="114"/>
      <c r="D210" s="115"/>
      <c r="E210" s="115"/>
      <c r="F210" s="115"/>
      <c r="G210" s="115"/>
      <c r="H210" s="115"/>
      <c r="I210" s="103"/>
      <c r="J210" s="103"/>
      <c r="K210" s="103"/>
    </row>
    <row r="211" spans="2:11" s="3" customFormat="1" x14ac:dyDescent="0.2">
      <c r="C211" s="82"/>
      <c r="D211" s="103"/>
      <c r="E211" s="103"/>
      <c r="F211" s="103"/>
      <c r="G211" s="103"/>
      <c r="H211" s="103"/>
      <c r="I211" s="103"/>
      <c r="J211" s="103"/>
      <c r="K211" s="103"/>
    </row>
    <row r="212" spans="2:11" s="3" customFormat="1" x14ac:dyDescent="0.2">
      <c r="B212" s="15" t="s">
        <v>149</v>
      </c>
      <c r="C212" s="79"/>
      <c r="D212" s="103"/>
      <c r="E212" s="103"/>
      <c r="F212" s="103"/>
      <c r="G212" s="103"/>
      <c r="H212" s="103"/>
      <c r="I212" s="103"/>
      <c r="J212" s="103"/>
      <c r="K212" s="103"/>
    </row>
    <row r="213" spans="2:11" s="3" customFormat="1" x14ac:dyDescent="0.2">
      <c r="C213" s="82"/>
      <c r="D213" s="103"/>
      <c r="E213" s="103"/>
      <c r="F213" s="103"/>
      <c r="G213" s="103"/>
      <c r="H213" s="103"/>
      <c r="I213" s="103"/>
      <c r="J213" s="103"/>
      <c r="K213" s="103"/>
    </row>
    <row r="214" spans="2:11" s="3" customFormat="1" ht="25.5" x14ac:dyDescent="0.2">
      <c r="C214" s="109" t="s">
        <v>231</v>
      </c>
      <c r="D214" s="110" t="s">
        <v>233</v>
      </c>
      <c r="E214" s="110" t="s">
        <v>235</v>
      </c>
      <c r="F214" s="110" t="s">
        <v>238</v>
      </c>
      <c r="G214" s="110" t="s">
        <v>240</v>
      </c>
      <c r="H214" s="110" t="s">
        <v>241</v>
      </c>
      <c r="I214" s="110" t="s">
        <v>242</v>
      </c>
      <c r="J214" s="110" t="s">
        <v>243</v>
      </c>
      <c r="K214" s="110" t="s">
        <v>242</v>
      </c>
    </row>
    <row r="215" spans="2:11" s="3" customFormat="1" x14ac:dyDescent="0.2">
      <c r="C215" s="112" t="s">
        <v>232</v>
      </c>
      <c r="D215" s="113" t="s">
        <v>234</v>
      </c>
      <c r="E215" s="113" t="s">
        <v>236</v>
      </c>
      <c r="F215" s="111" t="s">
        <v>239</v>
      </c>
      <c r="G215" s="111"/>
      <c r="H215" s="111"/>
      <c r="I215" s="111"/>
      <c r="J215" s="111" t="s">
        <v>244</v>
      </c>
      <c r="K215" s="111" t="s">
        <v>245</v>
      </c>
    </row>
    <row r="216" spans="2:11" s="3" customFormat="1" x14ac:dyDescent="0.2">
      <c r="C216" s="112">
        <f>COUNTA(C218)</f>
        <v>0</v>
      </c>
      <c r="D216" s="112">
        <f t="shared" ref="D216:K216" si="13">COUNTA(D218)</f>
        <v>1</v>
      </c>
      <c r="E216" s="112">
        <f t="shared" si="13"/>
        <v>0</v>
      </c>
      <c r="F216" s="112">
        <f t="shared" si="13"/>
        <v>1</v>
      </c>
      <c r="G216" s="112">
        <f t="shared" si="13"/>
        <v>1</v>
      </c>
      <c r="H216" s="112">
        <f t="shared" si="13"/>
        <v>1</v>
      </c>
      <c r="I216" s="112">
        <f t="shared" si="13"/>
        <v>1</v>
      </c>
      <c r="J216" s="112">
        <f t="shared" si="13"/>
        <v>1</v>
      </c>
      <c r="K216" s="112">
        <f t="shared" si="13"/>
        <v>1</v>
      </c>
    </row>
    <row r="217" spans="2:11" s="3" customFormat="1" x14ac:dyDescent="0.2">
      <c r="C217" s="82"/>
      <c r="D217" s="103"/>
      <c r="E217" s="103"/>
      <c r="F217" s="103"/>
      <c r="G217" s="103"/>
      <c r="H217" s="103"/>
      <c r="I217" s="103"/>
      <c r="J217" s="103"/>
      <c r="K217" s="103"/>
    </row>
    <row r="218" spans="2:11" s="3" customFormat="1" x14ac:dyDescent="0.2">
      <c r="B218" s="37" t="s">
        <v>150</v>
      </c>
      <c r="C218" s="278"/>
      <c r="D218" s="296" t="s">
        <v>417</v>
      </c>
      <c r="E218" s="296"/>
      <c r="F218" s="296" t="s">
        <v>417</v>
      </c>
      <c r="G218" s="296" t="s">
        <v>417</v>
      </c>
      <c r="H218" s="296" t="s">
        <v>417</v>
      </c>
      <c r="I218" s="296" t="s">
        <v>417</v>
      </c>
      <c r="J218" s="296" t="s">
        <v>417</v>
      </c>
      <c r="K218" s="296" t="s">
        <v>417</v>
      </c>
    </row>
    <row r="219" spans="2:11" s="3" customFormat="1" x14ac:dyDescent="0.2">
      <c r="C219" s="82"/>
      <c r="D219" s="103"/>
      <c r="E219" s="103"/>
      <c r="F219" s="103"/>
      <c r="G219" s="103"/>
      <c r="H219" s="103"/>
      <c r="I219" s="103"/>
      <c r="J219" s="103"/>
      <c r="K219" s="103"/>
    </row>
    <row r="220" spans="2:11" s="3" customFormat="1" x14ac:dyDescent="0.2">
      <c r="C220" s="82"/>
      <c r="D220" s="103"/>
      <c r="E220" s="103"/>
      <c r="F220" s="103"/>
      <c r="G220" s="103"/>
      <c r="H220" s="103"/>
      <c r="I220" s="103"/>
      <c r="J220" s="103"/>
      <c r="K220" s="103"/>
    </row>
    <row r="221" spans="2:11" ht="15" x14ac:dyDescent="0.25">
      <c r="B221" s="16" t="s">
        <v>496</v>
      </c>
      <c r="C221" s="91"/>
      <c r="D221" s="92"/>
      <c r="E221" s="92"/>
      <c r="F221" s="92"/>
      <c r="G221" s="93"/>
      <c r="H221" s="93"/>
      <c r="I221" s="93"/>
      <c r="J221" s="93"/>
      <c r="K221" s="94"/>
    </row>
    <row r="222" spans="2:11" s="3" customFormat="1" x14ac:dyDescent="0.2">
      <c r="C222" s="82"/>
      <c r="D222" s="103"/>
      <c r="E222" s="103"/>
      <c r="F222" s="103"/>
      <c r="G222" s="103"/>
      <c r="H222" s="103"/>
      <c r="I222" s="103"/>
      <c r="J222" s="103"/>
      <c r="K222" s="103"/>
    </row>
    <row r="223" spans="2:11" s="3" customFormat="1" x14ac:dyDescent="0.2">
      <c r="C223" s="82"/>
      <c r="D223" s="103"/>
      <c r="E223" s="103"/>
      <c r="F223" s="103"/>
      <c r="G223" s="103"/>
      <c r="H223" s="103"/>
      <c r="I223" s="103"/>
      <c r="J223" s="103"/>
      <c r="K223" s="103"/>
    </row>
    <row r="224" spans="2:11" s="3" customFormat="1" x14ac:dyDescent="0.2">
      <c r="C224" s="82"/>
      <c r="D224" s="103"/>
      <c r="E224" s="103"/>
      <c r="F224" s="103"/>
      <c r="G224" s="103"/>
      <c r="H224" s="103"/>
      <c r="I224" s="103"/>
      <c r="J224" s="103"/>
      <c r="K224" s="103"/>
    </row>
    <row r="225" spans="3:11" s="3" customFormat="1" x14ac:dyDescent="0.2">
      <c r="C225" s="82"/>
      <c r="D225" s="103"/>
      <c r="E225" s="103"/>
      <c r="F225" s="103"/>
      <c r="G225" s="103"/>
      <c r="H225" s="103"/>
      <c r="I225" s="103"/>
      <c r="J225" s="103"/>
      <c r="K225" s="103"/>
    </row>
    <row r="226" spans="3:11" s="3" customFormat="1" x14ac:dyDescent="0.2">
      <c r="C226" s="82"/>
      <c r="D226" s="103"/>
      <c r="E226" s="103"/>
      <c r="F226" s="103"/>
      <c r="G226" s="103"/>
      <c r="H226" s="103"/>
      <c r="I226" s="103"/>
      <c r="J226" s="103"/>
      <c r="K226" s="103"/>
    </row>
    <row r="227" spans="3:11" s="3" customFormat="1" x14ac:dyDescent="0.2">
      <c r="C227" s="82"/>
      <c r="D227" s="103"/>
      <c r="E227" s="103"/>
      <c r="F227" s="103"/>
      <c r="G227" s="103"/>
      <c r="H227" s="103"/>
      <c r="I227" s="103"/>
      <c r="J227" s="103"/>
      <c r="K227" s="103"/>
    </row>
    <row r="228" spans="3:11" s="3" customFormat="1" x14ac:dyDescent="0.2">
      <c r="C228" s="82"/>
      <c r="D228" s="103"/>
      <c r="E228" s="103"/>
      <c r="F228" s="103"/>
      <c r="G228" s="103"/>
      <c r="H228" s="103"/>
      <c r="I228" s="103"/>
      <c r="J228" s="103"/>
      <c r="K228" s="103"/>
    </row>
    <row r="229" spans="3:11" s="3" customFormat="1" x14ac:dyDescent="0.2">
      <c r="C229" s="82"/>
      <c r="D229" s="103"/>
      <c r="E229" s="103"/>
      <c r="F229" s="103"/>
      <c r="G229" s="103"/>
      <c r="H229" s="103"/>
      <c r="I229" s="103"/>
      <c r="J229" s="103"/>
      <c r="K229" s="103"/>
    </row>
    <row r="230" spans="3:11" s="3" customFormat="1" x14ac:dyDescent="0.2">
      <c r="C230" s="82"/>
      <c r="D230" s="103"/>
      <c r="E230" s="103"/>
      <c r="F230" s="103"/>
      <c r="G230" s="103"/>
      <c r="H230" s="103"/>
      <c r="I230" s="103"/>
      <c r="J230" s="103"/>
      <c r="K230" s="103"/>
    </row>
    <row r="231" spans="3:11" s="3" customFormat="1" x14ac:dyDescent="0.2">
      <c r="C231" s="82"/>
      <c r="D231" s="103"/>
      <c r="E231" s="103"/>
      <c r="F231" s="103"/>
      <c r="G231" s="103"/>
      <c r="H231" s="103"/>
      <c r="I231" s="103"/>
      <c r="J231" s="103"/>
      <c r="K231" s="103"/>
    </row>
    <row r="232" spans="3:11" s="3" customFormat="1" x14ac:dyDescent="0.2">
      <c r="C232" s="82"/>
      <c r="D232" s="103"/>
      <c r="E232" s="103"/>
      <c r="F232" s="103"/>
      <c r="G232" s="103"/>
      <c r="H232" s="103"/>
      <c r="I232" s="103"/>
      <c r="J232" s="103"/>
      <c r="K232" s="103"/>
    </row>
    <row r="233" spans="3:11" s="3" customFormat="1" x14ac:dyDescent="0.2">
      <c r="C233" s="82"/>
      <c r="D233" s="103"/>
      <c r="E233" s="103"/>
      <c r="F233" s="103"/>
      <c r="G233" s="103"/>
      <c r="H233" s="103"/>
      <c r="I233" s="103"/>
      <c r="J233" s="103"/>
      <c r="K233" s="103"/>
    </row>
    <row r="234" spans="3:11" s="3" customFormat="1" x14ac:dyDescent="0.2">
      <c r="C234" s="82"/>
      <c r="D234" s="103"/>
      <c r="E234" s="103"/>
      <c r="F234" s="103"/>
      <c r="G234" s="103"/>
      <c r="H234" s="103"/>
      <c r="I234" s="103"/>
      <c r="J234" s="103"/>
      <c r="K234" s="103"/>
    </row>
    <row r="235" spans="3:11" s="3" customFormat="1" x14ac:dyDescent="0.2">
      <c r="C235" s="82"/>
      <c r="D235" s="103"/>
      <c r="E235" s="103"/>
      <c r="F235" s="103"/>
      <c r="G235" s="103"/>
      <c r="H235" s="103"/>
      <c r="I235" s="103"/>
      <c r="J235" s="103"/>
      <c r="K235" s="103"/>
    </row>
    <row r="236" spans="3:11" s="3" customFormat="1" x14ac:dyDescent="0.2">
      <c r="C236" s="82"/>
      <c r="D236" s="103"/>
      <c r="E236" s="103"/>
      <c r="F236" s="103"/>
      <c r="G236" s="103"/>
      <c r="H236" s="103"/>
      <c r="I236" s="103"/>
      <c r="J236" s="103"/>
      <c r="K236" s="103"/>
    </row>
    <row r="237" spans="3:11" s="3" customFormat="1" x14ac:dyDescent="0.2">
      <c r="C237" s="82"/>
      <c r="D237" s="103"/>
      <c r="E237" s="103"/>
      <c r="F237" s="103"/>
      <c r="G237" s="103"/>
      <c r="H237" s="103"/>
      <c r="I237" s="103"/>
      <c r="J237" s="103"/>
      <c r="K237" s="103"/>
    </row>
    <row r="238" spans="3:11" s="3" customFormat="1" x14ac:dyDescent="0.2">
      <c r="C238" s="82"/>
      <c r="D238" s="103"/>
      <c r="E238" s="103"/>
      <c r="F238" s="103"/>
      <c r="G238" s="103"/>
      <c r="H238" s="103"/>
      <c r="I238" s="103"/>
      <c r="J238" s="103"/>
      <c r="K238" s="103"/>
    </row>
    <row r="239" spans="3:11" s="3" customFormat="1" x14ac:dyDescent="0.2">
      <c r="C239" s="82"/>
      <c r="D239" s="103"/>
      <c r="E239" s="103"/>
      <c r="F239" s="103"/>
      <c r="G239" s="103"/>
      <c r="H239" s="103"/>
      <c r="I239" s="103"/>
      <c r="J239" s="103"/>
      <c r="K239" s="103"/>
    </row>
    <row r="240" spans="3:11" s="3" customFormat="1" x14ac:dyDescent="0.2">
      <c r="C240" s="82"/>
      <c r="D240" s="103"/>
      <c r="E240" s="103"/>
      <c r="F240" s="103"/>
      <c r="G240" s="103"/>
      <c r="H240" s="103"/>
      <c r="I240" s="103"/>
      <c r="J240" s="103"/>
      <c r="K240" s="103"/>
    </row>
    <row r="241" spans="3:11" s="3" customFormat="1" x14ac:dyDescent="0.2">
      <c r="C241" s="82"/>
      <c r="D241" s="103"/>
      <c r="E241" s="103"/>
      <c r="F241" s="103"/>
      <c r="G241" s="103"/>
      <c r="H241" s="103"/>
      <c r="I241" s="103"/>
      <c r="J241" s="103"/>
      <c r="K241" s="103"/>
    </row>
    <row r="242" spans="3:11" s="3" customFormat="1" x14ac:dyDescent="0.2">
      <c r="C242" s="82"/>
      <c r="D242" s="103"/>
      <c r="E242" s="103"/>
      <c r="F242" s="103"/>
      <c r="G242" s="103"/>
      <c r="H242" s="103"/>
      <c r="I242" s="103"/>
      <c r="J242" s="103"/>
      <c r="K242" s="103"/>
    </row>
    <row r="243" spans="3:11" s="3" customFormat="1" x14ac:dyDescent="0.2">
      <c r="C243" s="82"/>
      <c r="D243" s="103"/>
      <c r="E243" s="103"/>
      <c r="F243" s="103"/>
      <c r="G243" s="103"/>
      <c r="H243" s="103"/>
      <c r="I243" s="103"/>
      <c r="J243" s="103"/>
      <c r="K243" s="103"/>
    </row>
    <row r="244" spans="3:11" s="3" customFormat="1" x14ac:dyDescent="0.2">
      <c r="C244" s="82"/>
      <c r="D244" s="103"/>
      <c r="E244" s="103"/>
      <c r="F244" s="103"/>
      <c r="G244" s="103"/>
      <c r="H244" s="103"/>
      <c r="I244" s="103"/>
      <c r="J244" s="103"/>
      <c r="K244" s="103"/>
    </row>
    <row r="245" spans="3:11" s="3" customFormat="1" x14ac:dyDescent="0.2">
      <c r="C245" s="82"/>
      <c r="D245" s="103"/>
      <c r="E245" s="103"/>
      <c r="F245" s="103"/>
      <c r="G245" s="103"/>
      <c r="H245" s="103"/>
      <c r="I245" s="103"/>
      <c r="J245" s="103"/>
      <c r="K245" s="103"/>
    </row>
    <row r="246" spans="3:11" s="3" customFormat="1" x14ac:dyDescent="0.2">
      <c r="C246" s="82"/>
      <c r="D246" s="103"/>
      <c r="E246" s="103"/>
      <c r="F246" s="103"/>
      <c r="G246" s="103"/>
      <c r="H246" s="103"/>
      <c r="I246" s="103"/>
      <c r="J246" s="103"/>
      <c r="K246" s="103"/>
    </row>
    <row r="247" spans="3:11" s="3" customFormat="1" x14ac:dyDescent="0.2">
      <c r="C247" s="82"/>
      <c r="D247" s="103"/>
      <c r="E247" s="103"/>
      <c r="F247" s="103"/>
      <c r="G247" s="103"/>
      <c r="H247" s="103"/>
      <c r="I247" s="103"/>
      <c r="J247" s="103"/>
      <c r="K247" s="103"/>
    </row>
    <row r="248" spans="3:11" s="3" customFormat="1" x14ac:dyDescent="0.2">
      <c r="C248" s="82"/>
      <c r="D248" s="103"/>
      <c r="E248" s="103"/>
      <c r="F248" s="103"/>
      <c r="G248" s="103"/>
      <c r="H248" s="103"/>
      <c r="I248" s="103"/>
      <c r="J248" s="103"/>
      <c r="K248" s="103"/>
    </row>
    <row r="249" spans="3:11" s="3" customFormat="1" x14ac:dyDescent="0.2">
      <c r="C249" s="82"/>
      <c r="D249" s="103"/>
      <c r="E249" s="103"/>
      <c r="F249" s="103"/>
      <c r="G249" s="103"/>
      <c r="H249" s="103"/>
      <c r="I249" s="103"/>
      <c r="J249" s="103"/>
      <c r="K249" s="103"/>
    </row>
    <row r="250" spans="3:11" s="3" customFormat="1" x14ac:dyDescent="0.2">
      <c r="C250" s="82"/>
      <c r="D250" s="103"/>
      <c r="E250" s="103"/>
      <c r="F250" s="103"/>
      <c r="G250" s="103"/>
      <c r="H250" s="103"/>
      <c r="I250" s="103"/>
      <c r="J250" s="103"/>
      <c r="K250" s="103"/>
    </row>
    <row r="251" spans="3:11" s="3" customFormat="1" x14ac:dyDescent="0.2">
      <c r="C251" s="82"/>
      <c r="D251" s="103"/>
      <c r="E251" s="103"/>
      <c r="F251" s="103"/>
      <c r="G251" s="103"/>
      <c r="H251" s="103"/>
      <c r="I251" s="103"/>
      <c r="J251" s="103"/>
      <c r="K251" s="103"/>
    </row>
    <row r="252" spans="3:11" s="3" customFormat="1" x14ac:dyDescent="0.2">
      <c r="C252" s="82"/>
      <c r="D252" s="103"/>
      <c r="E252" s="103"/>
      <c r="F252" s="103"/>
      <c r="G252" s="103"/>
      <c r="H252" s="103"/>
      <c r="I252" s="103"/>
      <c r="J252" s="103"/>
      <c r="K252" s="103"/>
    </row>
    <row r="253" spans="3:11" s="3" customFormat="1" x14ac:dyDescent="0.2">
      <c r="C253" s="82"/>
      <c r="D253" s="103"/>
      <c r="E253" s="103"/>
      <c r="F253" s="103"/>
      <c r="G253" s="103"/>
      <c r="H253" s="103"/>
      <c r="I253" s="103"/>
      <c r="J253" s="103"/>
      <c r="K253" s="103"/>
    </row>
    <row r="254" spans="3:11" s="3" customFormat="1" x14ac:dyDescent="0.2">
      <c r="C254" s="82"/>
      <c r="D254" s="103"/>
      <c r="E254" s="103"/>
      <c r="F254" s="103"/>
      <c r="G254" s="103"/>
      <c r="H254" s="103"/>
      <c r="I254" s="103"/>
      <c r="J254" s="103"/>
      <c r="K254" s="103"/>
    </row>
    <row r="255" spans="3:11" s="3" customFormat="1" x14ac:dyDescent="0.2">
      <c r="C255" s="82"/>
      <c r="D255" s="103"/>
      <c r="E255" s="103"/>
      <c r="F255" s="103"/>
      <c r="G255" s="103"/>
      <c r="H255" s="103"/>
      <c r="I255" s="103"/>
      <c r="J255" s="103"/>
      <c r="K255" s="103"/>
    </row>
    <row r="256" spans="3:11" s="3" customFormat="1" x14ac:dyDescent="0.2">
      <c r="C256" s="82"/>
      <c r="D256" s="103"/>
      <c r="E256" s="103"/>
      <c r="F256" s="103"/>
      <c r="G256" s="103"/>
      <c r="H256" s="103"/>
      <c r="I256" s="103"/>
      <c r="J256" s="103"/>
      <c r="K256" s="103"/>
    </row>
    <row r="257" spans="3:11" s="3" customFormat="1" x14ac:dyDescent="0.2">
      <c r="C257" s="82"/>
      <c r="D257" s="103"/>
      <c r="E257" s="103"/>
      <c r="F257" s="103"/>
      <c r="G257" s="103"/>
      <c r="H257" s="103"/>
      <c r="I257" s="103"/>
      <c r="J257" s="103"/>
      <c r="K257" s="103"/>
    </row>
    <row r="258" spans="3:11" s="3" customFormat="1" x14ac:dyDescent="0.2">
      <c r="C258" s="82"/>
      <c r="D258" s="103"/>
      <c r="E258" s="103"/>
      <c r="F258" s="103"/>
      <c r="G258" s="103"/>
      <c r="H258" s="103"/>
      <c r="I258" s="103"/>
      <c r="J258" s="103"/>
      <c r="K258" s="103"/>
    </row>
    <row r="259" spans="3:11" s="3" customFormat="1" x14ac:dyDescent="0.2">
      <c r="C259" s="82"/>
      <c r="D259" s="103"/>
      <c r="E259" s="103"/>
      <c r="F259" s="103"/>
      <c r="G259" s="103"/>
      <c r="H259" s="103"/>
      <c r="I259" s="103"/>
      <c r="J259" s="103"/>
      <c r="K259" s="103"/>
    </row>
    <row r="260" spans="3:11" s="3" customFormat="1" x14ac:dyDescent="0.2">
      <c r="C260" s="82"/>
      <c r="D260" s="103"/>
      <c r="E260" s="103"/>
      <c r="F260" s="103"/>
      <c r="G260" s="103"/>
      <c r="H260" s="103"/>
      <c r="I260" s="103"/>
      <c r="J260" s="103"/>
      <c r="K260" s="103"/>
    </row>
    <row r="261" spans="3:11" s="3" customFormat="1" x14ac:dyDescent="0.2">
      <c r="C261" s="82"/>
      <c r="D261" s="103"/>
      <c r="E261" s="103"/>
      <c r="F261" s="103"/>
      <c r="G261" s="103"/>
      <c r="H261" s="103"/>
      <c r="I261" s="103"/>
      <c r="J261" s="103"/>
      <c r="K261" s="103"/>
    </row>
    <row r="262" spans="3:11" s="3" customFormat="1" x14ac:dyDescent="0.2">
      <c r="C262" s="82"/>
      <c r="D262" s="103"/>
      <c r="E262" s="103"/>
      <c r="F262" s="103"/>
      <c r="G262" s="103"/>
      <c r="H262" s="103"/>
      <c r="I262" s="103"/>
      <c r="J262" s="103"/>
      <c r="K262" s="103"/>
    </row>
    <row r="263" spans="3:11" s="3" customFormat="1" x14ac:dyDescent="0.2">
      <c r="C263" s="82"/>
      <c r="D263" s="103"/>
      <c r="E263" s="103"/>
      <c r="F263" s="103"/>
      <c r="G263" s="103"/>
      <c r="H263" s="103"/>
      <c r="I263" s="103"/>
      <c r="J263" s="103"/>
      <c r="K263" s="103"/>
    </row>
    <row r="264" spans="3:11" s="3" customFormat="1" x14ac:dyDescent="0.2">
      <c r="C264" s="82"/>
      <c r="D264" s="103"/>
      <c r="E264" s="103"/>
      <c r="F264" s="103"/>
      <c r="G264" s="103"/>
      <c r="H264" s="103"/>
      <c r="I264" s="103"/>
      <c r="J264" s="103"/>
      <c r="K264" s="103"/>
    </row>
    <row r="265" spans="3:11" s="3" customFormat="1" x14ac:dyDescent="0.2">
      <c r="C265" s="82"/>
      <c r="D265" s="103"/>
      <c r="E265" s="103"/>
      <c r="F265" s="103"/>
      <c r="G265" s="103"/>
      <c r="H265" s="103"/>
      <c r="I265" s="103"/>
      <c r="J265" s="103"/>
      <c r="K265" s="103"/>
    </row>
    <row r="266" spans="3:11" s="3" customFormat="1" x14ac:dyDescent="0.2">
      <c r="C266" s="82"/>
      <c r="D266" s="103"/>
      <c r="E266" s="103"/>
      <c r="F266" s="103"/>
      <c r="G266" s="103"/>
      <c r="H266" s="103"/>
      <c r="I266" s="103"/>
      <c r="J266" s="103"/>
      <c r="K266" s="103"/>
    </row>
    <row r="267" spans="3:11" s="3" customFormat="1" x14ac:dyDescent="0.2">
      <c r="C267" s="82"/>
      <c r="D267" s="103"/>
      <c r="E267" s="103"/>
      <c r="F267" s="103"/>
      <c r="G267" s="103"/>
      <c r="H267" s="103"/>
      <c r="I267" s="103"/>
      <c r="J267" s="103"/>
      <c r="K267" s="103"/>
    </row>
    <row r="268" spans="3:11" s="3" customFormat="1" x14ac:dyDescent="0.2">
      <c r="C268" s="82"/>
      <c r="D268" s="103"/>
      <c r="E268" s="103"/>
      <c r="F268" s="103"/>
      <c r="G268" s="103"/>
      <c r="H268" s="103"/>
      <c r="I268" s="103"/>
      <c r="J268" s="103"/>
      <c r="K268" s="103"/>
    </row>
    <row r="269" spans="3:11" s="3" customFormat="1" x14ac:dyDescent="0.2">
      <c r="C269" s="82"/>
      <c r="D269" s="103"/>
      <c r="E269" s="103"/>
      <c r="F269" s="103"/>
      <c r="G269" s="103"/>
      <c r="H269" s="103"/>
      <c r="I269" s="103"/>
      <c r="J269" s="103"/>
      <c r="K269" s="103"/>
    </row>
    <row r="270" spans="3:11" s="3" customFormat="1" x14ac:dyDescent="0.2">
      <c r="C270" s="82"/>
      <c r="D270" s="103"/>
      <c r="E270" s="103"/>
      <c r="F270" s="103"/>
      <c r="G270" s="103"/>
      <c r="H270" s="103"/>
      <c r="I270" s="103"/>
      <c r="J270" s="103"/>
      <c r="K270" s="103"/>
    </row>
    <row r="271" spans="3:11" s="3" customFormat="1" x14ac:dyDescent="0.2">
      <c r="C271" s="82"/>
      <c r="D271" s="103"/>
      <c r="E271" s="103"/>
      <c r="F271" s="103"/>
      <c r="G271" s="103"/>
      <c r="H271" s="103"/>
      <c r="I271" s="103"/>
      <c r="J271" s="103"/>
      <c r="K271" s="103"/>
    </row>
    <row r="272" spans="3:11" s="3" customFormat="1" x14ac:dyDescent="0.2">
      <c r="C272" s="82"/>
      <c r="D272" s="103"/>
      <c r="E272" s="103"/>
      <c r="F272" s="103"/>
      <c r="G272" s="103"/>
      <c r="H272" s="103"/>
      <c r="I272" s="103"/>
      <c r="J272" s="103"/>
      <c r="K272" s="103"/>
    </row>
    <row r="273" spans="3:11" s="3" customFormat="1" x14ac:dyDescent="0.2">
      <c r="C273" s="82"/>
      <c r="D273" s="103"/>
      <c r="E273" s="103"/>
      <c r="F273" s="103"/>
      <c r="G273" s="103"/>
      <c r="H273" s="103"/>
      <c r="I273" s="103"/>
      <c r="J273" s="103"/>
      <c r="K273" s="103"/>
    </row>
    <row r="274" spans="3:11" s="3" customFormat="1" x14ac:dyDescent="0.2">
      <c r="C274" s="82"/>
      <c r="D274" s="103"/>
      <c r="E274" s="103"/>
      <c r="F274" s="103"/>
      <c r="G274" s="103"/>
      <c r="H274" s="103"/>
      <c r="I274" s="103"/>
      <c r="J274" s="103"/>
      <c r="K274" s="103"/>
    </row>
    <row r="275" spans="3:11" s="3" customFormat="1" x14ac:dyDescent="0.2">
      <c r="C275" s="82"/>
      <c r="D275" s="103"/>
      <c r="E275" s="103"/>
      <c r="F275" s="103"/>
      <c r="G275" s="103"/>
      <c r="H275" s="103"/>
      <c r="I275" s="103"/>
      <c r="J275" s="103"/>
      <c r="K275" s="103"/>
    </row>
    <row r="276" spans="3:11" s="3" customFormat="1" x14ac:dyDescent="0.2">
      <c r="C276" s="82"/>
      <c r="D276" s="103"/>
      <c r="E276" s="103"/>
      <c r="F276" s="103"/>
      <c r="G276" s="103"/>
      <c r="H276" s="103"/>
      <c r="I276" s="103"/>
      <c r="J276" s="103"/>
      <c r="K276" s="103"/>
    </row>
    <row r="277" spans="3:11" s="3" customFormat="1" x14ac:dyDescent="0.2">
      <c r="C277" s="82"/>
      <c r="D277" s="103"/>
      <c r="E277" s="103"/>
      <c r="F277" s="103"/>
      <c r="G277" s="103"/>
      <c r="H277" s="103"/>
      <c r="I277" s="103"/>
      <c r="J277" s="103"/>
      <c r="K277" s="103"/>
    </row>
    <row r="278" spans="3:11" s="3" customFormat="1" x14ac:dyDescent="0.2">
      <c r="C278" s="82"/>
      <c r="D278" s="103"/>
      <c r="E278" s="103"/>
      <c r="F278" s="103"/>
      <c r="G278" s="103"/>
      <c r="H278" s="103"/>
      <c r="I278" s="103"/>
      <c r="J278" s="103"/>
      <c r="K278" s="103"/>
    </row>
    <row r="279" spans="3:11" s="3" customFormat="1" x14ac:dyDescent="0.2">
      <c r="C279" s="82"/>
      <c r="D279" s="103"/>
      <c r="E279" s="103"/>
      <c r="F279" s="103"/>
      <c r="G279" s="103"/>
      <c r="H279" s="103"/>
      <c r="I279" s="103"/>
      <c r="J279" s="103"/>
      <c r="K279" s="103"/>
    </row>
    <row r="280" spans="3:11" s="3" customFormat="1" x14ac:dyDescent="0.2">
      <c r="C280" s="82"/>
      <c r="D280" s="103"/>
      <c r="E280" s="103"/>
      <c r="F280" s="103"/>
      <c r="G280" s="103"/>
      <c r="H280" s="103"/>
      <c r="I280" s="103"/>
      <c r="J280" s="103"/>
      <c r="K280" s="103"/>
    </row>
    <row r="281" spans="3:11" s="3" customFormat="1" x14ac:dyDescent="0.2">
      <c r="C281" s="82"/>
      <c r="D281" s="103"/>
      <c r="E281" s="103"/>
      <c r="F281" s="103"/>
      <c r="G281" s="103"/>
      <c r="H281" s="103"/>
      <c r="I281" s="103"/>
      <c r="J281" s="103"/>
      <c r="K281" s="103"/>
    </row>
    <row r="282" spans="3:11" s="3" customFormat="1" x14ac:dyDescent="0.2">
      <c r="C282" s="82"/>
      <c r="D282" s="103"/>
      <c r="E282" s="103"/>
      <c r="F282" s="103"/>
      <c r="G282" s="103"/>
      <c r="H282" s="103"/>
      <c r="I282" s="103"/>
      <c r="J282" s="103"/>
      <c r="K282" s="103"/>
    </row>
    <row r="283" spans="3:11" s="3" customFormat="1" x14ac:dyDescent="0.2">
      <c r="C283" s="82"/>
      <c r="D283" s="103"/>
      <c r="E283" s="103"/>
      <c r="F283" s="103"/>
      <c r="G283" s="103"/>
      <c r="H283" s="103"/>
      <c r="I283" s="103"/>
      <c r="J283" s="103"/>
      <c r="K283" s="103"/>
    </row>
    <row r="284" spans="3:11" s="3" customFormat="1" x14ac:dyDescent="0.2">
      <c r="C284" s="82"/>
      <c r="D284" s="103"/>
      <c r="E284" s="103"/>
      <c r="F284" s="103"/>
      <c r="G284" s="103"/>
      <c r="H284" s="103"/>
      <c r="I284" s="103"/>
      <c r="J284" s="103"/>
      <c r="K284" s="103"/>
    </row>
    <row r="285" spans="3:11" s="3" customFormat="1" x14ac:dyDescent="0.2">
      <c r="C285" s="82"/>
      <c r="D285" s="103"/>
      <c r="E285" s="103"/>
      <c r="F285" s="103"/>
      <c r="G285" s="103"/>
      <c r="H285" s="103"/>
      <c r="I285" s="103"/>
      <c r="J285" s="103"/>
      <c r="K285" s="103"/>
    </row>
    <row r="286" spans="3:11" s="3" customFormat="1" x14ac:dyDescent="0.2">
      <c r="C286" s="82"/>
      <c r="D286" s="103"/>
      <c r="E286" s="103"/>
      <c r="F286" s="103"/>
      <c r="G286" s="103"/>
      <c r="H286" s="103"/>
      <c r="I286" s="103"/>
      <c r="J286" s="103"/>
      <c r="K286" s="103"/>
    </row>
    <row r="287" spans="3:11" s="3" customFormat="1" x14ac:dyDescent="0.2">
      <c r="C287" s="82"/>
      <c r="D287" s="103"/>
      <c r="E287" s="103"/>
      <c r="F287" s="103"/>
      <c r="G287" s="103"/>
      <c r="H287" s="103"/>
      <c r="I287" s="103"/>
      <c r="J287" s="103"/>
      <c r="K287" s="103"/>
    </row>
    <row r="288" spans="3:11" s="3" customFormat="1" x14ac:dyDescent="0.2">
      <c r="C288" s="82"/>
      <c r="D288" s="103"/>
      <c r="E288" s="103"/>
      <c r="F288" s="103"/>
      <c r="G288" s="103"/>
      <c r="H288" s="103"/>
      <c r="I288" s="103"/>
      <c r="J288" s="103"/>
      <c r="K288" s="103"/>
    </row>
    <row r="289" spans="3:11" s="3" customFormat="1" x14ac:dyDescent="0.2">
      <c r="C289" s="82"/>
      <c r="D289" s="103"/>
      <c r="E289" s="103"/>
      <c r="F289" s="103"/>
      <c r="G289" s="103"/>
      <c r="H289" s="103"/>
      <c r="I289" s="103"/>
      <c r="J289" s="103"/>
      <c r="K289" s="103"/>
    </row>
    <row r="290" spans="3:11" s="3" customFormat="1" x14ac:dyDescent="0.2">
      <c r="C290" s="82"/>
      <c r="D290" s="103"/>
      <c r="E290" s="103"/>
      <c r="F290" s="103"/>
      <c r="G290" s="103"/>
      <c r="H290" s="103"/>
      <c r="I290" s="103"/>
      <c r="J290" s="103"/>
      <c r="K290" s="103"/>
    </row>
    <row r="291" spans="3:11" s="3" customFormat="1" x14ac:dyDescent="0.2">
      <c r="C291" s="82"/>
      <c r="D291" s="103"/>
      <c r="E291" s="103"/>
      <c r="F291" s="103"/>
      <c r="G291" s="103"/>
      <c r="H291" s="103"/>
      <c r="I291" s="103"/>
      <c r="J291" s="103"/>
      <c r="K291" s="103"/>
    </row>
    <row r="292" spans="3:11" s="3" customFormat="1" x14ac:dyDescent="0.2">
      <c r="C292" s="82"/>
      <c r="D292" s="103"/>
      <c r="E292" s="103"/>
      <c r="F292" s="103"/>
      <c r="G292" s="103"/>
      <c r="H292" s="103"/>
      <c r="I292" s="103"/>
      <c r="J292" s="103"/>
      <c r="K292" s="103"/>
    </row>
    <row r="293" spans="3:11" s="3" customFormat="1" x14ac:dyDescent="0.2">
      <c r="C293" s="82"/>
      <c r="D293" s="103"/>
      <c r="E293" s="103"/>
      <c r="F293" s="103"/>
      <c r="G293" s="103"/>
      <c r="H293" s="103"/>
      <c r="I293" s="103"/>
      <c r="J293" s="103"/>
      <c r="K293" s="103"/>
    </row>
    <row r="294" spans="3:11" s="3" customFormat="1" x14ac:dyDescent="0.2">
      <c r="C294" s="82"/>
      <c r="D294" s="103"/>
      <c r="E294" s="103"/>
      <c r="F294" s="103"/>
      <c r="G294" s="103"/>
      <c r="H294" s="103"/>
      <c r="I294" s="103"/>
      <c r="J294" s="103"/>
      <c r="K294" s="103"/>
    </row>
    <row r="295" spans="3:11" s="3" customFormat="1" x14ac:dyDescent="0.2">
      <c r="C295" s="82"/>
      <c r="D295" s="103"/>
      <c r="E295" s="103"/>
      <c r="F295" s="103"/>
      <c r="G295" s="103"/>
      <c r="H295" s="103"/>
      <c r="I295" s="103"/>
      <c r="J295" s="103"/>
      <c r="K295" s="103"/>
    </row>
    <row r="296" spans="3:11" s="3" customFormat="1" x14ac:dyDescent="0.2">
      <c r="C296" s="82"/>
      <c r="D296" s="103"/>
      <c r="E296" s="103"/>
      <c r="F296" s="103"/>
      <c r="G296" s="103"/>
      <c r="H296" s="103"/>
      <c r="I296" s="103"/>
      <c r="J296" s="103"/>
      <c r="K296" s="103"/>
    </row>
    <row r="297" spans="3:11" s="3" customFormat="1" x14ac:dyDescent="0.2">
      <c r="C297" s="82"/>
      <c r="D297" s="103"/>
      <c r="E297" s="103"/>
      <c r="F297" s="103"/>
      <c r="G297" s="103"/>
      <c r="H297" s="103"/>
      <c r="I297" s="103"/>
      <c r="J297" s="103"/>
      <c r="K297" s="103"/>
    </row>
    <row r="298" spans="3:11" s="3" customFormat="1" x14ac:dyDescent="0.2">
      <c r="C298" s="82"/>
      <c r="D298" s="103"/>
      <c r="E298" s="103"/>
      <c r="F298" s="103"/>
      <c r="G298" s="103"/>
      <c r="H298" s="103"/>
      <c r="I298" s="103"/>
      <c r="J298" s="103"/>
      <c r="K298" s="103"/>
    </row>
    <row r="299" spans="3:11" s="3" customFormat="1" x14ac:dyDescent="0.2">
      <c r="C299" s="82"/>
      <c r="D299" s="103"/>
      <c r="E299" s="103"/>
      <c r="F299" s="103"/>
      <c r="G299" s="103"/>
      <c r="H299" s="103"/>
      <c r="I299" s="103"/>
      <c r="J299" s="103"/>
      <c r="K299" s="103"/>
    </row>
    <row r="300" spans="3:11" s="3" customFormat="1" x14ac:dyDescent="0.2">
      <c r="C300" s="82"/>
      <c r="D300" s="103"/>
      <c r="E300" s="103"/>
      <c r="F300" s="103"/>
      <c r="G300" s="103"/>
      <c r="H300" s="103"/>
      <c r="I300" s="103"/>
      <c r="J300" s="103"/>
      <c r="K300" s="103"/>
    </row>
    <row r="301" spans="3:11" s="3" customFormat="1" x14ac:dyDescent="0.2">
      <c r="C301" s="82"/>
      <c r="D301" s="103"/>
      <c r="E301" s="103"/>
      <c r="F301" s="103"/>
      <c r="G301" s="103"/>
      <c r="H301" s="103"/>
      <c r="I301" s="103"/>
      <c r="J301" s="103"/>
      <c r="K301" s="103"/>
    </row>
    <row r="302" spans="3:11" s="3" customFormat="1" x14ac:dyDescent="0.2">
      <c r="C302" s="82"/>
      <c r="D302" s="103"/>
      <c r="E302" s="103"/>
      <c r="F302" s="103"/>
      <c r="G302" s="103"/>
      <c r="H302" s="103"/>
      <c r="I302" s="103"/>
      <c r="J302" s="103"/>
      <c r="K302" s="103"/>
    </row>
    <row r="303" spans="3:11" s="3" customFormat="1" x14ac:dyDescent="0.2">
      <c r="C303" s="82"/>
      <c r="D303" s="103"/>
      <c r="E303" s="103"/>
      <c r="F303" s="103"/>
      <c r="G303" s="103"/>
      <c r="H303" s="103"/>
      <c r="I303" s="103"/>
      <c r="J303" s="103"/>
      <c r="K303" s="103"/>
    </row>
    <row r="304" spans="3:11" s="3" customFormat="1" x14ac:dyDescent="0.2">
      <c r="C304" s="82"/>
      <c r="D304" s="103"/>
      <c r="E304" s="103"/>
      <c r="F304" s="103"/>
      <c r="G304" s="103"/>
      <c r="H304" s="103"/>
      <c r="I304" s="103"/>
      <c r="J304" s="103"/>
      <c r="K304" s="103"/>
    </row>
    <row r="305" spans="3:11" s="3" customFormat="1" x14ac:dyDescent="0.2">
      <c r="C305" s="82"/>
      <c r="D305" s="103"/>
      <c r="E305" s="103"/>
      <c r="F305" s="103"/>
      <c r="G305" s="103"/>
      <c r="H305" s="103"/>
      <c r="I305" s="103"/>
      <c r="J305" s="103"/>
      <c r="K305" s="103"/>
    </row>
    <row r="306" spans="3:11" s="3" customFormat="1" x14ac:dyDescent="0.2">
      <c r="C306" s="82"/>
      <c r="D306" s="103"/>
      <c r="E306" s="103"/>
      <c r="F306" s="103"/>
      <c r="G306" s="103"/>
      <c r="H306" s="103"/>
      <c r="I306" s="103"/>
      <c r="J306" s="103"/>
      <c r="K306" s="103"/>
    </row>
    <row r="307" spans="3:11" s="3" customFormat="1" x14ac:dyDescent="0.2">
      <c r="C307" s="82"/>
      <c r="D307" s="103"/>
      <c r="E307" s="103"/>
      <c r="F307" s="103"/>
      <c r="G307" s="103"/>
      <c r="H307" s="103"/>
      <c r="I307" s="103"/>
      <c r="J307" s="103"/>
      <c r="K307" s="103"/>
    </row>
    <row r="308" spans="3:11" s="3" customFormat="1" x14ac:dyDescent="0.2">
      <c r="C308" s="82"/>
      <c r="D308" s="103"/>
      <c r="E308" s="103"/>
      <c r="F308" s="103"/>
      <c r="G308" s="103"/>
      <c r="H308" s="103"/>
      <c r="I308" s="103"/>
      <c r="J308" s="103"/>
      <c r="K308" s="103"/>
    </row>
    <row r="309" spans="3:11" s="3" customFormat="1" x14ac:dyDescent="0.2">
      <c r="C309" s="82"/>
      <c r="D309" s="103"/>
      <c r="E309" s="103"/>
      <c r="F309" s="103"/>
      <c r="G309" s="103"/>
      <c r="H309" s="103"/>
      <c r="I309" s="103"/>
      <c r="J309" s="103"/>
      <c r="K309" s="103"/>
    </row>
    <row r="310" spans="3:11" s="3" customFormat="1" x14ac:dyDescent="0.2">
      <c r="C310" s="82"/>
      <c r="D310" s="103"/>
      <c r="E310" s="103"/>
      <c r="F310" s="103"/>
      <c r="G310" s="103"/>
      <c r="H310" s="103"/>
      <c r="I310" s="103"/>
      <c r="J310" s="103"/>
      <c r="K310" s="103"/>
    </row>
    <row r="311" spans="3:11" s="3" customFormat="1" x14ac:dyDescent="0.2">
      <c r="C311" s="82"/>
      <c r="D311" s="103"/>
      <c r="E311" s="103"/>
      <c r="F311" s="103"/>
      <c r="G311" s="103"/>
      <c r="H311" s="103"/>
      <c r="I311" s="103"/>
      <c r="J311" s="103"/>
      <c r="K311" s="103"/>
    </row>
    <row r="312" spans="3:11" s="3" customFormat="1" x14ac:dyDescent="0.2">
      <c r="C312" s="82"/>
      <c r="D312" s="103"/>
      <c r="E312" s="103"/>
      <c r="F312" s="103"/>
      <c r="G312" s="103"/>
      <c r="H312" s="103"/>
      <c r="I312" s="103"/>
      <c r="J312" s="103"/>
      <c r="K312" s="103"/>
    </row>
    <row r="313" spans="3:11" x14ac:dyDescent="0.2">
      <c r="D313" s="103"/>
      <c r="E313" s="103"/>
      <c r="F313" s="103"/>
      <c r="G313" s="103"/>
      <c r="H313" s="103"/>
      <c r="I313" s="80"/>
      <c r="J313" s="80"/>
      <c r="K313" s="80"/>
    </row>
    <row r="314" spans="3:11" x14ac:dyDescent="0.2">
      <c r="D314" s="103"/>
      <c r="E314" s="103"/>
      <c r="F314" s="103"/>
      <c r="G314" s="103"/>
      <c r="H314" s="103"/>
      <c r="I314" s="80"/>
      <c r="J314" s="80"/>
      <c r="K314" s="80"/>
    </row>
    <row r="315" spans="3:11" x14ac:dyDescent="0.2">
      <c r="D315" s="103"/>
      <c r="E315" s="103"/>
      <c r="F315" s="103"/>
      <c r="G315" s="103"/>
      <c r="H315" s="103"/>
      <c r="I315" s="80"/>
      <c r="J315" s="80"/>
      <c r="K315" s="80"/>
    </row>
    <row r="316" spans="3:11" x14ac:dyDescent="0.2">
      <c r="D316" s="103"/>
      <c r="E316" s="103"/>
      <c r="F316" s="103"/>
      <c r="G316" s="103"/>
      <c r="H316" s="103"/>
      <c r="I316" s="80"/>
      <c r="J316" s="80"/>
      <c r="K316" s="80"/>
    </row>
    <row r="317" spans="3:11" x14ac:dyDescent="0.2">
      <c r="D317" s="103"/>
      <c r="E317" s="103"/>
      <c r="F317" s="103"/>
      <c r="G317" s="103"/>
      <c r="H317" s="103"/>
      <c r="I317" s="80"/>
      <c r="J317" s="80"/>
      <c r="K317" s="80"/>
    </row>
    <row r="318" spans="3:11" x14ac:dyDescent="0.2">
      <c r="D318" s="103"/>
      <c r="E318" s="103"/>
      <c r="F318" s="103"/>
      <c r="G318" s="103"/>
      <c r="H318" s="103"/>
      <c r="I318" s="80"/>
      <c r="J318" s="80"/>
      <c r="K318" s="80"/>
    </row>
    <row r="319" spans="3:11" x14ac:dyDescent="0.2">
      <c r="D319" s="103"/>
      <c r="E319" s="103"/>
      <c r="F319" s="103"/>
      <c r="G319" s="103"/>
      <c r="H319" s="103"/>
      <c r="I319" s="80"/>
      <c r="J319" s="80"/>
      <c r="K319" s="80"/>
    </row>
    <row r="320" spans="3:11" x14ac:dyDescent="0.2">
      <c r="D320" s="103"/>
      <c r="E320" s="103"/>
      <c r="F320" s="103"/>
      <c r="G320" s="103"/>
      <c r="H320" s="103"/>
      <c r="I320" s="80"/>
      <c r="J320" s="80"/>
      <c r="K320" s="80"/>
    </row>
    <row r="321" spans="4:11" x14ac:dyDescent="0.2">
      <c r="D321" s="103"/>
      <c r="E321" s="103"/>
      <c r="F321" s="103"/>
      <c r="G321" s="103"/>
      <c r="H321" s="103"/>
      <c r="I321" s="80"/>
      <c r="J321" s="80"/>
      <c r="K321" s="80"/>
    </row>
    <row r="322" spans="4:11" x14ac:dyDescent="0.2">
      <c r="D322" s="103"/>
      <c r="E322" s="103"/>
      <c r="F322" s="103"/>
      <c r="G322" s="103"/>
      <c r="H322" s="103"/>
      <c r="I322" s="80"/>
      <c r="J322" s="80"/>
      <c r="K322" s="80"/>
    </row>
    <row r="323" spans="4:11" x14ac:dyDescent="0.2">
      <c r="D323" s="103"/>
      <c r="E323" s="103"/>
      <c r="F323" s="103"/>
      <c r="G323" s="103"/>
      <c r="H323" s="103"/>
      <c r="I323" s="80"/>
      <c r="J323" s="80"/>
      <c r="K323" s="80"/>
    </row>
    <row r="324" spans="4:11" x14ac:dyDescent="0.2">
      <c r="D324" s="103"/>
      <c r="E324" s="103"/>
      <c r="F324" s="103"/>
      <c r="G324" s="103"/>
      <c r="H324" s="103"/>
      <c r="I324" s="80"/>
      <c r="J324" s="80"/>
      <c r="K324" s="80"/>
    </row>
    <row r="325" spans="4:11" x14ac:dyDescent="0.2">
      <c r="D325" s="103"/>
      <c r="E325" s="103"/>
      <c r="F325" s="103"/>
      <c r="G325" s="103"/>
      <c r="H325" s="103"/>
      <c r="I325" s="80"/>
      <c r="J325" s="80"/>
      <c r="K325" s="80"/>
    </row>
    <row r="326" spans="4:11" x14ac:dyDescent="0.2">
      <c r="D326" s="103"/>
      <c r="E326" s="103"/>
      <c r="F326" s="103"/>
      <c r="G326" s="103"/>
      <c r="H326" s="103"/>
      <c r="I326" s="80"/>
      <c r="J326" s="80"/>
      <c r="K326" s="80"/>
    </row>
    <row r="327" spans="4:11" x14ac:dyDescent="0.2">
      <c r="D327" s="103"/>
      <c r="E327" s="103"/>
      <c r="F327" s="103"/>
      <c r="G327" s="103"/>
      <c r="H327" s="103"/>
      <c r="I327" s="80"/>
      <c r="J327" s="80"/>
      <c r="K327" s="80"/>
    </row>
    <row r="328" spans="4:11" x14ac:dyDescent="0.2">
      <c r="D328" s="103"/>
      <c r="E328" s="103"/>
      <c r="F328" s="103"/>
      <c r="G328" s="103"/>
      <c r="H328" s="103"/>
      <c r="I328" s="80"/>
      <c r="J328" s="80"/>
      <c r="K328" s="80"/>
    </row>
    <row r="329" spans="4:11" x14ac:dyDescent="0.2">
      <c r="D329" s="103"/>
      <c r="E329" s="103"/>
      <c r="F329" s="103"/>
      <c r="G329" s="103"/>
      <c r="H329" s="103"/>
      <c r="I329" s="80"/>
      <c r="J329" s="80"/>
      <c r="K329" s="80"/>
    </row>
    <row r="330" spans="4:11" x14ac:dyDescent="0.2">
      <c r="D330" s="103"/>
      <c r="E330" s="103"/>
      <c r="F330" s="103"/>
      <c r="G330" s="103"/>
      <c r="H330" s="103"/>
      <c r="I330" s="80"/>
      <c r="J330" s="80"/>
      <c r="K330" s="80"/>
    </row>
    <row r="331" spans="4:11" x14ac:dyDescent="0.2">
      <c r="D331" s="103"/>
      <c r="E331" s="103"/>
      <c r="F331" s="103"/>
      <c r="G331" s="103"/>
      <c r="H331" s="103"/>
      <c r="I331" s="80"/>
      <c r="J331" s="80"/>
      <c r="K331" s="80"/>
    </row>
    <row r="332" spans="4:11" x14ac:dyDescent="0.2">
      <c r="D332" s="103"/>
      <c r="E332" s="103"/>
      <c r="F332" s="103"/>
      <c r="G332" s="103"/>
      <c r="H332" s="103"/>
      <c r="I332" s="80"/>
      <c r="J332" s="80"/>
      <c r="K332" s="80"/>
    </row>
    <row r="333" spans="4:11" x14ac:dyDescent="0.2">
      <c r="D333" s="103"/>
      <c r="E333" s="103"/>
      <c r="F333" s="103"/>
      <c r="G333" s="103"/>
      <c r="H333" s="103"/>
      <c r="I333" s="80"/>
      <c r="J333" s="80"/>
      <c r="K333" s="80"/>
    </row>
    <row r="334" spans="4:11" x14ac:dyDescent="0.2">
      <c r="D334" s="103"/>
      <c r="E334" s="103"/>
      <c r="F334" s="103"/>
      <c r="G334" s="103"/>
      <c r="H334" s="103"/>
      <c r="I334" s="80"/>
      <c r="J334" s="80"/>
      <c r="K334" s="80"/>
    </row>
    <row r="335" spans="4:11" x14ac:dyDescent="0.2">
      <c r="D335" s="103"/>
      <c r="E335" s="103"/>
      <c r="F335" s="103"/>
      <c r="G335" s="103"/>
      <c r="H335" s="103"/>
      <c r="I335" s="80"/>
      <c r="J335" s="80"/>
      <c r="K335" s="80"/>
    </row>
    <row r="336" spans="4:11" x14ac:dyDescent="0.2">
      <c r="D336" s="103"/>
      <c r="E336" s="103"/>
      <c r="F336" s="103"/>
      <c r="G336" s="103"/>
      <c r="H336" s="103"/>
      <c r="I336" s="80"/>
      <c r="J336" s="80"/>
      <c r="K336" s="80"/>
    </row>
    <row r="337" spans="4:11" x14ac:dyDescent="0.2">
      <c r="D337" s="103"/>
      <c r="E337" s="103"/>
      <c r="F337" s="103"/>
      <c r="G337" s="103"/>
      <c r="H337" s="103"/>
      <c r="I337" s="80"/>
      <c r="J337" s="80"/>
      <c r="K337" s="80"/>
    </row>
    <row r="338" spans="4:11" x14ac:dyDescent="0.2">
      <c r="D338" s="103"/>
      <c r="E338" s="103"/>
      <c r="F338" s="103"/>
      <c r="G338" s="103"/>
      <c r="H338" s="103"/>
      <c r="I338" s="80"/>
      <c r="J338" s="80"/>
      <c r="K338" s="80"/>
    </row>
    <row r="339" spans="4:11" x14ac:dyDescent="0.2">
      <c r="D339" s="103"/>
      <c r="E339" s="103"/>
      <c r="F339" s="103"/>
      <c r="G339" s="103"/>
      <c r="H339" s="103"/>
      <c r="I339" s="80"/>
      <c r="J339" s="80"/>
      <c r="K339" s="80"/>
    </row>
    <row r="340" spans="4:11" x14ac:dyDescent="0.2">
      <c r="D340" s="103"/>
      <c r="E340" s="103"/>
      <c r="F340" s="103"/>
      <c r="G340" s="103"/>
      <c r="H340" s="103"/>
      <c r="I340" s="80"/>
      <c r="J340" s="80"/>
      <c r="K340" s="80"/>
    </row>
    <row r="341" spans="4:11" x14ac:dyDescent="0.2">
      <c r="D341" s="103"/>
      <c r="E341" s="103"/>
      <c r="F341" s="103"/>
      <c r="G341" s="103"/>
      <c r="H341" s="103"/>
      <c r="I341" s="80"/>
      <c r="J341" s="80"/>
      <c r="K341" s="80"/>
    </row>
    <row r="342" spans="4:11" x14ac:dyDescent="0.2">
      <c r="D342" s="103"/>
      <c r="E342" s="103"/>
      <c r="F342" s="103"/>
      <c r="G342" s="103"/>
      <c r="H342" s="103"/>
      <c r="I342" s="80"/>
      <c r="J342" s="80"/>
      <c r="K342" s="80"/>
    </row>
    <row r="343" spans="4:11" x14ac:dyDescent="0.2">
      <c r="D343" s="103"/>
      <c r="E343" s="103"/>
      <c r="F343" s="103"/>
      <c r="G343" s="103"/>
      <c r="H343" s="103"/>
      <c r="I343" s="80"/>
      <c r="J343" s="80"/>
      <c r="K343" s="80"/>
    </row>
    <row r="344" spans="4:11" x14ac:dyDescent="0.2">
      <c r="D344" s="103"/>
      <c r="E344" s="103"/>
      <c r="F344" s="103"/>
      <c r="G344" s="103"/>
      <c r="H344" s="103"/>
      <c r="I344" s="80"/>
      <c r="J344" s="80"/>
      <c r="K344" s="80"/>
    </row>
    <row r="345" spans="4:11" x14ac:dyDescent="0.2">
      <c r="D345" s="103"/>
      <c r="E345" s="103"/>
      <c r="F345" s="103"/>
      <c r="G345" s="103"/>
      <c r="H345" s="103"/>
      <c r="I345" s="80"/>
      <c r="J345" s="80"/>
      <c r="K345" s="80"/>
    </row>
    <row r="346" spans="4:11" x14ac:dyDescent="0.2">
      <c r="D346" s="103"/>
      <c r="E346" s="103"/>
      <c r="F346" s="103"/>
      <c r="G346" s="103"/>
      <c r="H346" s="103"/>
      <c r="I346" s="80"/>
      <c r="J346" s="80"/>
      <c r="K346" s="80"/>
    </row>
    <row r="347" spans="4:11" x14ac:dyDescent="0.2">
      <c r="D347" s="103"/>
      <c r="E347" s="103"/>
      <c r="F347" s="103"/>
      <c r="G347" s="103"/>
      <c r="H347" s="103"/>
      <c r="I347" s="80"/>
      <c r="J347" s="80"/>
      <c r="K347" s="80"/>
    </row>
    <row r="348" spans="4:11" x14ac:dyDescent="0.2">
      <c r="D348" s="103"/>
      <c r="E348" s="103"/>
      <c r="F348" s="103"/>
      <c r="G348" s="103"/>
      <c r="H348" s="103"/>
      <c r="I348" s="80"/>
      <c r="J348" s="80"/>
      <c r="K348" s="80"/>
    </row>
    <row r="349" spans="4:11" x14ac:dyDescent="0.2">
      <c r="D349" s="103"/>
      <c r="E349" s="103"/>
      <c r="F349" s="103"/>
      <c r="G349" s="103"/>
      <c r="H349" s="103"/>
      <c r="I349" s="80"/>
      <c r="J349" s="80"/>
      <c r="K349" s="80"/>
    </row>
    <row r="350" spans="4:11" x14ac:dyDescent="0.2">
      <c r="D350" s="103"/>
      <c r="E350" s="103"/>
      <c r="F350" s="103"/>
      <c r="G350" s="103"/>
      <c r="H350" s="103"/>
      <c r="I350" s="80"/>
      <c r="J350" s="80"/>
      <c r="K350" s="80"/>
    </row>
    <row r="351" spans="4:11" x14ac:dyDescent="0.2">
      <c r="G351" s="80"/>
      <c r="H351" s="80"/>
      <c r="I351" s="80"/>
      <c r="J351" s="80"/>
      <c r="K351" s="80"/>
    </row>
    <row r="352" spans="4:11" x14ac:dyDescent="0.2">
      <c r="G352" s="80"/>
      <c r="H352" s="80"/>
      <c r="I352" s="80"/>
      <c r="J352" s="80"/>
      <c r="K352" s="80"/>
    </row>
    <row r="353" spans="7:11" x14ac:dyDescent="0.2">
      <c r="G353" s="80"/>
      <c r="H353" s="80"/>
      <c r="I353" s="80"/>
      <c r="J353" s="80"/>
      <c r="K353" s="80"/>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E2" sqref="E2"/>
    </sheetView>
  </sheetViews>
  <sheetFormatPr baseColWidth="10" defaultRowHeight="12.75" x14ac:dyDescent="0.2"/>
  <cols>
    <col min="1" max="1" width="3.5703125" style="2" customWidth="1"/>
    <col min="2" max="2" width="82.28515625" style="2" customWidth="1"/>
    <col min="3" max="3" width="16.8554687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18"/>
    </row>
    <row r="9" spans="2:5" ht="5.25" customHeight="1" x14ac:dyDescent="0.2">
      <c r="B9" s="5"/>
      <c r="C9" s="119"/>
    </row>
    <row r="11" spans="2:5" ht="15" x14ac:dyDescent="0.25">
      <c r="B11" s="16" t="s">
        <v>246</v>
      </c>
      <c r="C11" s="120"/>
      <c r="D11" s="5"/>
    </row>
    <row r="12" spans="2:5" x14ac:dyDescent="0.2">
      <c r="B12" s="6"/>
      <c r="C12" s="119"/>
    </row>
    <row r="13" spans="2:5" s="8" customFormat="1" x14ac:dyDescent="0.2">
      <c r="B13" s="13" t="s">
        <v>5</v>
      </c>
      <c r="C13" s="121" t="s">
        <v>247</v>
      </c>
    </row>
    <row r="14" spans="2:5" x14ac:dyDescent="0.2">
      <c r="B14" s="3" t="s">
        <v>31</v>
      </c>
      <c r="C14" s="122">
        <f>SUM(C21,C31,C52,C66,C74,C82,C92,C152)</f>
        <v>258</v>
      </c>
    </row>
    <row r="15" spans="2:5" x14ac:dyDescent="0.2">
      <c r="B15" s="3" t="s">
        <v>34</v>
      </c>
      <c r="C15" s="122">
        <f>SUM(C162,C173,C205)</f>
        <v>192</v>
      </c>
    </row>
    <row r="16" spans="2:5" x14ac:dyDescent="0.2">
      <c r="B16" s="10" t="s">
        <v>6</v>
      </c>
      <c r="C16" s="123">
        <f>SUM(C14,C15)</f>
        <v>450</v>
      </c>
    </row>
    <row r="19" spans="2:4" s="3" customFormat="1" x14ac:dyDescent="0.2">
      <c r="B19" s="15" t="s">
        <v>43</v>
      </c>
      <c r="C19" s="124"/>
    </row>
    <row r="20" spans="2:4" s="3" customFormat="1" x14ac:dyDescent="0.2">
      <c r="B20" s="41"/>
      <c r="C20" s="125" t="s">
        <v>247</v>
      </c>
    </row>
    <row r="21" spans="2:4" s="3" customFormat="1" x14ac:dyDescent="0.2">
      <c r="C21" s="123">
        <f>SUM(C23:C26)</f>
        <v>53</v>
      </c>
    </row>
    <row r="22" spans="2:4" s="3" customFormat="1" x14ac:dyDescent="0.2">
      <c r="C22" s="122"/>
      <c r="D22" s="54"/>
    </row>
    <row r="23" spans="2:4" s="3" customFormat="1" x14ac:dyDescent="0.2">
      <c r="B23" s="3" t="s">
        <v>544</v>
      </c>
      <c r="C23" s="307">
        <v>0</v>
      </c>
      <c r="D23" s="54"/>
    </row>
    <row r="24" spans="2:4" s="3" customFormat="1" x14ac:dyDescent="0.2">
      <c r="B24" s="3" t="s">
        <v>37</v>
      </c>
      <c r="C24" s="307">
        <v>0</v>
      </c>
      <c r="D24" s="54"/>
    </row>
    <row r="25" spans="2:4" s="3" customFormat="1" x14ac:dyDescent="0.2">
      <c r="B25" s="3" t="s">
        <v>38</v>
      </c>
      <c r="C25" s="488">
        <v>26</v>
      </c>
      <c r="D25" s="54"/>
    </row>
    <row r="26" spans="2:4" s="3" customFormat="1" x14ac:dyDescent="0.2">
      <c r="B26" s="3" t="s">
        <v>39</v>
      </c>
      <c r="C26" s="307">
        <v>27</v>
      </c>
      <c r="D26" s="54"/>
    </row>
    <row r="27" spans="2:4" s="3" customFormat="1" x14ac:dyDescent="0.2">
      <c r="C27" s="122"/>
      <c r="D27" s="54"/>
    </row>
    <row r="28" spans="2:4" s="3" customFormat="1" x14ac:dyDescent="0.2">
      <c r="C28" s="122"/>
      <c r="D28" s="54"/>
    </row>
    <row r="29" spans="2:4" s="3" customFormat="1" x14ac:dyDescent="0.2">
      <c r="B29" s="15" t="s">
        <v>44</v>
      </c>
      <c r="C29" s="124"/>
      <c r="D29" s="54"/>
    </row>
    <row r="30" spans="2:4" s="3" customFormat="1" x14ac:dyDescent="0.2">
      <c r="C30" s="127" t="s">
        <v>247</v>
      </c>
      <c r="D30" s="54"/>
    </row>
    <row r="31" spans="2:4" s="3" customFormat="1" x14ac:dyDescent="0.2">
      <c r="C31" s="123">
        <f>SUM(C33:C47)</f>
        <v>9</v>
      </c>
      <c r="D31" s="54"/>
    </row>
    <row r="32" spans="2:4" s="3" customFormat="1" x14ac:dyDescent="0.2">
      <c r="C32" s="122"/>
      <c r="D32" s="54"/>
    </row>
    <row r="33" spans="2:4" s="3" customFormat="1" x14ac:dyDescent="0.2">
      <c r="B33" s="3" t="s">
        <v>543</v>
      </c>
      <c r="C33" s="307">
        <v>0</v>
      </c>
      <c r="D33" s="54"/>
    </row>
    <row r="34" spans="2:4" s="3" customFormat="1" x14ac:dyDescent="0.2">
      <c r="B34" s="3" t="s">
        <v>536</v>
      </c>
      <c r="C34" s="307">
        <v>0</v>
      </c>
      <c r="D34" s="54"/>
    </row>
    <row r="35" spans="2:4" s="3" customFormat="1" x14ac:dyDescent="0.2">
      <c r="B35" s="455" t="s">
        <v>564</v>
      </c>
      <c r="C35" s="307">
        <v>0</v>
      </c>
      <c r="D35" s="54"/>
    </row>
    <row r="36" spans="2:4" s="3" customFormat="1" x14ac:dyDescent="0.2">
      <c r="B36" s="3" t="s">
        <v>537</v>
      </c>
      <c r="C36" s="490">
        <v>2</v>
      </c>
      <c r="D36" s="54"/>
    </row>
    <row r="37" spans="2:4" s="3" customFormat="1" x14ac:dyDescent="0.2">
      <c r="B37" s="3" t="s">
        <v>532</v>
      </c>
      <c r="C37" s="307">
        <v>0</v>
      </c>
      <c r="D37" s="54"/>
    </row>
    <row r="38" spans="2:4" s="3" customFormat="1" x14ac:dyDescent="0.2">
      <c r="B38" s="455" t="s">
        <v>530</v>
      </c>
      <c r="C38" s="307">
        <v>0</v>
      </c>
      <c r="D38" s="54"/>
    </row>
    <row r="39" spans="2:4" s="3" customFormat="1" x14ac:dyDescent="0.2">
      <c r="B39" s="3" t="s">
        <v>531</v>
      </c>
      <c r="C39" s="307">
        <v>0</v>
      </c>
      <c r="D39" s="54"/>
    </row>
    <row r="40" spans="2:4" s="3" customFormat="1" x14ac:dyDescent="0.2">
      <c r="B40" s="3" t="s">
        <v>533</v>
      </c>
      <c r="C40" s="307">
        <v>0</v>
      </c>
      <c r="D40" s="54"/>
    </row>
    <row r="41" spans="2:4" s="3" customFormat="1" x14ac:dyDescent="0.2">
      <c r="B41" s="3" t="s">
        <v>557</v>
      </c>
      <c r="C41" s="307">
        <v>0</v>
      </c>
      <c r="D41" s="54"/>
    </row>
    <row r="42" spans="2:4" s="3" customFormat="1" x14ac:dyDescent="0.2">
      <c r="B42" s="469" t="s">
        <v>534</v>
      </c>
      <c r="C42" s="307">
        <v>0</v>
      </c>
      <c r="D42" s="54"/>
    </row>
    <row r="43" spans="2:4" s="3" customFormat="1" x14ac:dyDescent="0.2">
      <c r="B43" s="3" t="s">
        <v>556</v>
      </c>
      <c r="C43" s="307">
        <v>0</v>
      </c>
      <c r="D43" s="54"/>
    </row>
    <row r="44" spans="2:4" s="3" customFormat="1" x14ac:dyDescent="0.2">
      <c r="B44" s="3" t="s">
        <v>535</v>
      </c>
      <c r="C44" s="307">
        <v>0</v>
      </c>
      <c r="D44" s="54"/>
    </row>
    <row r="45" spans="2:4" s="3" customFormat="1" x14ac:dyDescent="0.2">
      <c r="B45" s="3" t="s">
        <v>40</v>
      </c>
      <c r="C45" s="307">
        <v>5</v>
      </c>
      <c r="D45" s="54"/>
    </row>
    <row r="46" spans="2:4" s="3" customFormat="1" x14ac:dyDescent="0.2">
      <c r="B46" s="3" t="s">
        <v>41</v>
      </c>
      <c r="C46" s="307">
        <v>0</v>
      </c>
      <c r="D46" s="54"/>
    </row>
    <row r="47" spans="2:4" s="3" customFormat="1" x14ac:dyDescent="0.2">
      <c r="B47" s="3" t="s">
        <v>42</v>
      </c>
      <c r="C47" s="307">
        <v>2</v>
      </c>
      <c r="D47" s="54"/>
    </row>
    <row r="48" spans="2:4" s="3" customFormat="1" x14ac:dyDescent="0.2">
      <c r="C48" s="122"/>
      <c r="D48" s="54"/>
    </row>
    <row r="49" spans="2:4" s="3" customFormat="1" x14ac:dyDescent="0.2">
      <c r="C49" s="122"/>
      <c r="D49" s="54"/>
    </row>
    <row r="50" spans="2:4" s="3" customFormat="1" x14ac:dyDescent="0.2">
      <c r="B50" s="15" t="s">
        <v>45</v>
      </c>
      <c r="C50" s="117"/>
      <c r="D50" s="54"/>
    </row>
    <row r="51" spans="2:4" s="3" customFormat="1" x14ac:dyDescent="0.2">
      <c r="C51" s="125" t="s">
        <v>247</v>
      </c>
      <c r="D51" s="54"/>
    </row>
    <row r="52" spans="2:4" s="3" customFormat="1" x14ac:dyDescent="0.2">
      <c r="C52" s="123">
        <f>SUM(C54:C60)</f>
        <v>24</v>
      </c>
      <c r="D52" s="54"/>
    </row>
    <row r="53" spans="2:4" s="3" customFormat="1" x14ac:dyDescent="0.2">
      <c r="C53" s="122"/>
      <c r="D53" s="54"/>
    </row>
    <row r="54" spans="2:4" s="3" customFormat="1" x14ac:dyDescent="0.2">
      <c r="B54" s="37" t="s">
        <v>538</v>
      </c>
      <c r="C54" s="307">
        <v>0</v>
      </c>
      <c r="D54" s="54"/>
    </row>
    <row r="55" spans="2:4" s="3" customFormat="1" x14ac:dyDescent="0.2">
      <c r="B55" s="37" t="s">
        <v>46</v>
      </c>
      <c r="C55" s="307">
        <v>1</v>
      </c>
      <c r="D55" s="54"/>
    </row>
    <row r="56" spans="2:4" s="3" customFormat="1" x14ac:dyDescent="0.2">
      <c r="B56" s="37" t="s">
        <v>47</v>
      </c>
      <c r="C56" s="307">
        <v>9</v>
      </c>
      <c r="D56" s="54"/>
    </row>
    <row r="57" spans="2:4" s="3" customFormat="1" x14ac:dyDescent="0.2">
      <c r="B57" s="37" t="s">
        <v>48</v>
      </c>
      <c r="C57" s="307">
        <v>8</v>
      </c>
      <c r="D57" s="54"/>
    </row>
    <row r="58" spans="2:4" s="3" customFormat="1" x14ac:dyDescent="0.2">
      <c r="B58" s="37" t="s">
        <v>49</v>
      </c>
      <c r="C58" s="307">
        <v>0</v>
      </c>
      <c r="D58" s="54"/>
    </row>
    <row r="59" spans="2:4" s="3" customFormat="1" x14ac:dyDescent="0.2">
      <c r="B59" s="37" t="s">
        <v>50</v>
      </c>
      <c r="C59" s="307">
        <v>0</v>
      </c>
      <c r="D59" s="54"/>
    </row>
    <row r="60" spans="2:4" s="3" customFormat="1" x14ac:dyDescent="0.2">
      <c r="B60" s="37" t="s">
        <v>540</v>
      </c>
      <c r="C60" s="307">
        <v>6</v>
      </c>
      <c r="D60" s="54"/>
    </row>
    <row r="61" spans="2:4" s="3" customFormat="1" x14ac:dyDescent="0.2">
      <c r="C61" s="122"/>
      <c r="D61" s="54"/>
    </row>
    <row r="62" spans="2:4" s="3" customFormat="1" x14ac:dyDescent="0.2">
      <c r="C62" s="122"/>
      <c r="D62" s="54"/>
    </row>
    <row r="63" spans="2:4" s="3" customFormat="1" x14ac:dyDescent="0.2">
      <c r="B63" s="15" t="s">
        <v>115</v>
      </c>
      <c r="C63" s="117"/>
      <c r="D63" s="54"/>
    </row>
    <row r="64" spans="2:4" s="3" customFormat="1" x14ac:dyDescent="0.2">
      <c r="C64" s="122"/>
      <c r="D64" s="54"/>
    </row>
    <row r="65" spans="2:4" s="3" customFormat="1" x14ac:dyDescent="0.2">
      <c r="C65" s="125" t="s">
        <v>247</v>
      </c>
      <c r="D65" s="54"/>
    </row>
    <row r="66" spans="2:4" s="3" customFormat="1" x14ac:dyDescent="0.2">
      <c r="C66" s="123">
        <f>SUM(C68)</f>
        <v>12</v>
      </c>
      <c r="D66" s="54"/>
    </row>
    <row r="67" spans="2:4" s="3" customFormat="1" x14ac:dyDescent="0.2">
      <c r="C67" s="122"/>
      <c r="D67" s="54"/>
    </row>
    <row r="68" spans="2:4" s="3" customFormat="1" x14ac:dyDescent="0.2">
      <c r="B68" s="3" t="s">
        <v>52</v>
      </c>
      <c r="C68" s="307">
        <v>12</v>
      </c>
      <c r="D68" s="54"/>
    </row>
    <row r="69" spans="2:4" s="3" customFormat="1" x14ac:dyDescent="0.2">
      <c r="C69" s="122"/>
      <c r="D69" s="54"/>
    </row>
    <row r="70" spans="2:4" s="3" customFormat="1" x14ac:dyDescent="0.2">
      <c r="C70" s="122"/>
      <c r="D70" s="54"/>
    </row>
    <row r="71" spans="2:4" s="3" customFormat="1" x14ac:dyDescent="0.2">
      <c r="B71" s="15" t="s">
        <v>117</v>
      </c>
      <c r="C71" s="117"/>
      <c r="D71" s="54"/>
    </row>
    <row r="72" spans="2:4" s="3" customFormat="1" x14ac:dyDescent="0.2">
      <c r="C72" s="122"/>
      <c r="D72" s="54"/>
    </row>
    <row r="73" spans="2:4" s="3" customFormat="1" x14ac:dyDescent="0.2">
      <c r="C73" s="125" t="s">
        <v>247</v>
      </c>
      <c r="D73" s="54"/>
    </row>
    <row r="74" spans="2:4" s="3" customFormat="1" x14ac:dyDescent="0.2">
      <c r="C74" s="123">
        <f>SUM(C76)</f>
        <v>0</v>
      </c>
      <c r="D74" s="54"/>
    </row>
    <row r="75" spans="2:4" s="3" customFormat="1" x14ac:dyDescent="0.2">
      <c r="C75" s="122"/>
      <c r="D75" s="54"/>
    </row>
    <row r="76" spans="2:4" s="3" customFormat="1" x14ac:dyDescent="0.2">
      <c r="B76" s="3" t="s">
        <v>53</v>
      </c>
      <c r="C76" s="307">
        <v>0</v>
      </c>
      <c r="D76" s="54"/>
    </row>
    <row r="77" spans="2:4" s="3" customFormat="1" x14ac:dyDescent="0.2">
      <c r="C77" s="122"/>
      <c r="D77" s="54"/>
    </row>
    <row r="78" spans="2:4" s="3" customFormat="1" x14ac:dyDescent="0.2">
      <c r="C78" s="122"/>
      <c r="D78" s="54"/>
    </row>
    <row r="79" spans="2:4" s="3" customFormat="1" x14ac:dyDescent="0.2">
      <c r="B79" s="15" t="s">
        <v>116</v>
      </c>
      <c r="C79" s="117"/>
      <c r="D79" s="54"/>
    </row>
    <row r="80" spans="2:4" s="3" customFormat="1" x14ac:dyDescent="0.2">
      <c r="C80" s="122"/>
      <c r="D80" s="54"/>
    </row>
    <row r="81" spans="2:4" s="3" customFormat="1" x14ac:dyDescent="0.2">
      <c r="C81" s="125" t="s">
        <v>247</v>
      </c>
      <c r="D81" s="54"/>
    </row>
    <row r="82" spans="2:4" s="3" customFormat="1" x14ac:dyDescent="0.2">
      <c r="C82" s="123">
        <f>SUM(C84,C85,C86)</f>
        <v>0</v>
      </c>
      <c r="D82" s="54"/>
    </row>
    <row r="83" spans="2:4" s="3" customFormat="1" x14ac:dyDescent="0.2">
      <c r="C83" s="122"/>
      <c r="D83" s="54"/>
    </row>
    <row r="84" spans="2:4" s="3" customFormat="1" x14ac:dyDescent="0.2">
      <c r="B84" s="37" t="s">
        <v>54</v>
      </c>
      <c r="C84" s="307">
        <v>0</v>
      </c>
      <c r="D84" s="54"/>
    </row>
    <row r="85" spans="2:4" s="3" customFormat="1" x14ac:dyDescent="0.2">
      <c r="B85" s="37" t="s">
        <v>55</v>
      </c>
      <c r="C85" s="307">
        <v>0</v>
      </c>
      <c r="D85" s="54"/>
    </row>
    <row r="86" spans="2:4" s="3" customFormat="1" x14ac:dyDescent="0.2">
      <c r="B86" s="37" t="s">
        <v>56</v>
      </c>
      <c r="C86" s="307">
        <v>0</v>
      </c>
      <c r="D86" s="54"/>
    </row>
    <row r="87" spans="2:4" s="3" customFormat="1" x14ac:dyDescent="0.2">
      <c r="C87" s="122"/>
      <c r="D87" s="54"/>
    </row>
    <row r="88" spans="2:4" s="3" customFormat="1" x14ac:dyDescent="0.2">
      <c r="C88" s="122"/>
      <c r="D88" s="54"/>
    </row>
    <row r="89" spans="2:4" s="3" customFormat="1" x14ac:dyDescent="0.2">
      <c r="B89" s="15" t="s">
        <v>118</v>
      </c>
      <c r="C89" s="117"/>
      <c r="D89" s="54"/>
    </row>
    <row r="90" spans="2:4" s="3" customFormat="1" x14ac:dyDescent="0.2">
      <c r="C90" s="122"/>
      <c r="D90" s="54"/>
    </row>
    <row r="91" spans="2:4" s="3" customFormat="1" x14ac:dyDescent="0.2">
      <c r="C91" s="125" t="s">
        <v>247</v>
      </c>
      <c r="D91" s="54"/>
    </row>
    <row r="92" spans="2:4" s="3" customFormat="1" x14ac:dyDescent="0.2">
      <c r="C92" s="123">
        <f>SUM(C94:C146)</f>
        <v>160</v>
      </c>
      <c r="D92" s="54"/>
    </row>
    <row r="93" spans="2:4" s="3" customFormat="1" x14ac:dyDescent="0.2">
      <c r="C93" s="122"/>
      <c r="D93" s="54"/>
    </row>
    <row r="94" spans="2:4" s="3" customFormat="1" x14ac:dyDescent="0.2">
      <c r="B94" s="37" t="s">
        <v>57</v>
      </c>
      <c r="C94" s="307">
        <v>20</v>
      </c>
      <c r="D94" s="54"/>
    </row>
    <row r="95" spans="2:4" s="3" customFormat="1" x14ac:dyDescent="0.2">
      <c r="B95" s="37" t="s">
        <v>58</v>
      </c>
      <c r="C95" s="307">
        <v>14</v>
      </c>
      <c r="D95" s="54"/>
    </row>
    <row r="96" spans="2:4" s="3" customFormat="1" x14ac:dyDescent="0.2">
      <c r="B96" s="37" t="s">
        <v>59</v>
      </c>
      <c r="C96" s="307">
        <v>20</v>
      </c>
      <c r="D96" s="54"/>
    </row>
    <row r="97" spans="2:4" s="3" customFormat="1" x14ac:dyDescent="0.2">
      <c r="B97" s="37" t="s">
        <v>60</v>
      </c>
      <c r="C97" s="307">
        <v>6</v>
      </c>
      <c r="D97" s="54"/>
    </row>
    <row r="98" spans="2:4" s="3" customFormat="1" x14ac:dyDescent="0.2">
      <c r="B98" s="37" t="s">
        <v>61</v>
      </c>
      <c r="C98" s="307">
        <v>2</v>
      </c>
      <c r="D98" s="54"/>
    </row>
    <row r="99" spans="2:4" s="3" customFormat="1" x14ac:dyDescent="0.2">
      <c r="B99" s="37" t="s">
        <v>62</v>
      </c>
      <c r="C99" s="307">
        <v>1</v>
      </c>
      <c r="D99" s="54"/>
    </row>
    <row r="100" spans="2:4" s="3" customFormat="1" x14ac:dyDescent="0.2">
      <c r="B100" s="37" t="s">
        <v>64</v>
      </c>
      <c r="C100" s="307">
        <v>3</v>
      </c>
      <c r="D100" s="54"/>
    </row>
    <row r="101" spans="2:4" s="3" customFormat="1" x14ac:dyDescent="0.2">
      <c r="B101" s="37" t="s">
        <v>65</v>
      </c>
      <c r="C101" s="307">
        <v>2</v>
      </c>
      <c r="D101" s="54"/>
    </row>
    <row r="102" spans="2:4" s="3" customFormat="1" x14ac:dyDescent="0.2">
      <c r="B102" s="37" t="s">
        <v>66</v>
      </c>
      <c r="C102" s="307">
        <v>3</v>
      </c>
      <c r="D102" s="54"/>
    </row>
    <row r="103" spans="2:4" s="3" customFormat="1" x14ac:dyDescent="0.2">
      <c r="B103" s="37" t="s">
        <v>67</v>
      </c>
      <c r="C103" s="307">
        <v>0</v>
      </c>
      <c r="D103" s="54"/>
    </row>
    <row r="104" spans="2:4" s="3" customFormat="1" x14ac:dyDescent="0.2">
      <c r="B104" s="37" t="s">
        <v>68</v>
      </c>
      <c r="C104" s="307">
        <v>10</v>
      </c>
      <c r="D104" s="54"/>
    </row>
    <row r="105" spans="2:4" s="3" customFormat="1" x14ac:dyDescent="0.2">
      <c r="B105" s="37" t="s">
        <v>69</v>
      </c>
      <c r="C105" s="307">
        <v>0</v>
      </c>
      <c r="D105" s="54"/>
    </row>
    <row r="106" spans="2:4" s="3" customFormat="1" x14ac:dyDescent="0.2">
      <c r="B106" s="37" t="s">
        <v>72</v>
      </c>
      <c r="C106" s="307">
        <v>6</v>
      </c>
      <c r="D106" s="54"/>
    </row>
    <row r="107" spans="2:4" s="3" customFormat="1" x14ac:dyDescent="0.2">
      <c r="B107" s="37" t="s">
        <v>73</v>
      </c>
      <c r="C107" s="307">
        <v>1</v>
      </c>
      <c r="D107" s="54"/>
    </row>
    <row r="108" spans="2:4" s="3" customFormat="1" x14ac:dyDescent="0.2">
      <c r="B108" s="37" t="s">
        <v>75</v>
      </c>
      <c r="C108" s="307">
        <v>6</v>
      </c>
      <c r="D108" s="54"/>
    </row>
    <row r="109" spans="2:4" s="3" customFormat="1" x14ac:dyDescent="0.2">
      <c r="B109" s="37" t="s">
        <v>76</v>
      </c>
      <c r="C109" s="307">
        <v>1</v>
      </c>
      <c r="D109" s="54"/>
    </row>
    <row r="110" spans="2:4" s="3" customFormat="1" x14ac:dyDescent="0.2">
      <c r="B110" s="37" t="s">
        <v>77</v>
      </c>
      <c r="C110" s="307">
        <v>4</v>
      </c>
      <c r="D110" s="54"/>
    </row>
    <row r="111" spans="2:4" s="3" customFormat="1" x14ac:dyDescent="0.2">
      <c r="B111" s="37" t="s">
        <v>79</v>
      </c>
      <c r="C111" s="307">
        <v>1</v>
      </c>
      <c r="D111" s="54"/>
    </row>
    <row r="112" spans="2:4" s="3" customFormat="1" x14ac:dyDescent="0.2">
      <c r="B112" s="37" t="s">
        <v>80</v>
      </c>
      <c r="C112" s="307">
        <v>12</v>
      </c>
      <c r="D112" s="54"/>
    </row>
    <row r="113" spans="2:4" s="3" customFormat="1" x14ac:dyDescent="0.2">
      <c r="B113" s="37" t="s">
        <v>81</v>
      </c>
      <c r="C113" s="307">
        <v>2</v>
      </c>
      <c r="D113" s="54"/>
    </row>
    <row r="114" spans="2:4" s="3" customFormat="1" x14ac:dyDescent="0.2">
      <c r="B114" s="37" t="s">
        <v>82</v>
      </c>
      <c r="C114" s="307">
        <v>0</v>
      </c>
      <c r="D114" s="54"/>
    </row>
    <row r="115" spans="2:4" s="3" customFormat="1" x14ac:dyDescent="0.2">
      <c r="B115" s="37" t="s">
        <v>83</v>
      </c>
      <c r="C115" s="307">
        <v>2</v>
      </c>
      <c r="D115" s="54"/>
    </row>
    <row r="116" spans="2:4" s="3" customFormat="1" x14ac:dyDescent="0.2">
      <c r="B116" s="37" t="s">
        <v>84</v>
      </c>
      <c r="C116" s="307">
        <v>0</v>
      </c>
      <c r="D116" s="54"/>
    </row>
    <row r="117" spans="2:4" s="3" customFormat="1" x14ac:dyDescent="0.2">
      <c r="B117" s="37" t="s">
        <v>558</v>
      </c>
      <c r="C117" s="307">
        <v>0</v>
      </c>
      <c r="D117" s="54"/>
    </row>
    <row r="118" spans="2:4" s="3" customFormat="1" x14ac:dyDescent="0.2">
      <c r="B118" s="263" t="s">
        <v>85</v>
      </c>
      <c r="C118" s="307">
        <v>0</v>
      </c>
      <c r="D118" s="54"/>
    </row>
    <row r="119" spans="2:4" s="3" customFormat="1" x14ac:dyDescent="0.2">
      <c r="B119" s="37" t="s">
        <v>86</v>
      </c>
      <c r="C119" s="307">
        <v>2</v>
      </c>
      <c r="D119" s="54"/>
    </row>
    <row r="120" spans="2:4" s="3" customFormat="1" x14ac:dyDescent="0.2">
      <c r="B120" s="37" t="s">
        <v>87</v>
      </c>
      <c r="C120" s="307">
        <v>3</v>
      </c>
      <c r="D120" s="54"/>
    </row>
    <row r="121" spans="2:4" s="3" customFormat="1" x14ac:dyDescent="0.2">
      <c r="B121" s="37" t="s">
        <v>565</v>
      </c>
      <c r="C121" s="307">
        <v>0</v>
      </c>
      <c r="D121" s="54"/>
    </row>
    <row r="122" spans="2:4" s="3" customFormat="1" x14ac:dyDescent="0.2">
      <c r="B122" s="37" t="s">
        <v>88</v>
      </c>
      <c r="C122" s="307">
        <v>0</v>
      </c>
      <c r="D122" s="54"/>
    </row>
    <row r="123" spans="2:4" s="3" customFormat="1" x14ac:dyDescent="0.2">
      <c r="B123" s="37" t="s">
        <v>89</v>
      </c>
      <c r="C123" s="307">
        <v>1</v>
      </c>
      <c r="D123" s="54"/>
    </row>
    <row r="124" spans="2:4" s="3" customFormat="1" x14ac:dyDescent="0.2">
      <c r="B124" s="37" t="s">
        <v>90</v>
      </c>
      <c r="C124" s="307">
        <v>0</v>
      </c>
      <c r="D124" s="54"/>
    </row>
    <row r="125" spans="2:4" s="3" customFormat="1" x14ac:dyDescent="0.2">
      <c r="B125" s="37" t="s">
        <v>91</v>
      </c>
      <c r="C125" s="307">
        <v>3</v>
      </c>
      <c r="D125" s="54"/>
    </row>
    <row r="126" spans="2:4" s="3" customFormat="1" x14ac:dyDescent="0.2">
      <c r="B126" s="37" t="s">
        <v>92</v>
      </c>
      <c r="C126" s="307">
        <v>6</v>
      </c>
      <c r="D126" s="54"/>
    </row>
    <row r="127" spans="2:4" s="3" customFormat="1" x14ac:dyDescent="0.2">
      <c r="B127" s="37" t="s">
        <v>93</v>
      </c>
      <c r="C127" s="307">
        <v>1</v>
      </c>
      <c r="D127" s="54"/>
    </row>
    <row r="128" spans="2:4" s="3" customFormat="1" x14ac:dyDescent="0.2">
      <c r="B128" s="37" t="s">
        <v>94</v>
      </c>
      <c r="C128" s="307">
        <v>0</v>
      </c>
      <c r="D128" s="54"/>
    </row>
    <row r="129" spans="2:4" s="3" customFormat="1" x14ac:dyDescent="0.2">
      <c r="B129" s="37" t="s">
        <v>95</v>
      </c>
      <c r="C129" s="307">
        <v>0</v>
      </c>
      <c r="D129" s="54"/>
    </row>
    <row r="130" spans="2:4" s="3" customFormat="1" x14ac:dyDescent="0.2">
      <c r="B130" s="37" t="s">
        <v>96</v>
      </c>
      <c r="C130" s="307">
        <v>1</v>
      </c>
      <c r="D130" s="54"/>
    </row>
    <row r="131" spans="2:4" s="3" customFormat="1" x14ac:dyDescent="0.2">
      <c r="B131" s="37" t="s">
        <v>560</v>
      </c>
      <c r="C131" s="307">
        <v>0</v>
      </c>
      <c r="D131" s="54"/>
    </row>
    <row r="132" spans="2:4" s="3" customFormat="1" x14ac:dyDescent="0.2">
      <c r="B132" s="37" t="s">
        <v>97</v>
      </c>
      <c r="C132" s="307">
        <v>2</v>
      </c>
      <c r="D132" s="54"/>
    </row>
    <row r="133" spans="2:4" s="3" customFormat="1" x14ac:dyDescent="0.2">
      <c r="B133" s="37" t="s">
        <v>98</v>
      </c>
      <c r="C133" s="307">
        <v>4</v>
      </c>
      <c r="D133" s="54"/>
    </row>
    <row r="134" spans="2:4" s="3" customFormat="1" x14ac:dyDescent="0.2">
      <c r="B134" s="37" t="s">
        <v>99</v>
      </c>
      <c r="C134" s="307">
        <v>1</v>
      </c>
      <c r="D134" s="54"/>
    </row>
    <row r="135" spans="2:4" s="3" customFormat="1" x14ac:dyDescent="0.2">
      <c r="B135" s="37" t="s">
        <v>101</v>
      </c>
      <c r="C135" s="307">
        <v>4</v>
      </c>
      <c r="D135" s="54"/>
    </row>
    <row r="136" spans="2:4" s="3" customFormat="1" x14ac:dyDescent="0.2">
      <c r="B136" s="37" t="s">
        <v>102</v>
      </c>
      <c r="C136" s="307">
        <v>2</v>
      </c>
      <c r="D136" s="54"/>
    </row>
    <row r="137" spans="2:4" s="3" customFormat="1" x14ac:dyDescent="0.2">
      <c r="B137" s="37" t="s">
        <v>103</v>
      </c>
      <c r="C137" s="307">
        <v>4</v>
      </c>
      <c r="D137" s="54"/>
    </row>
    <row r="138" spans="2:4" s="3" customFormat="1" x14ac:dyDescent="0.2">
      <c r="B138" s="37" t="s">
        <v>104</v>
      </c>
      <c r="C138" s="307">
        <v>3</v>
      </c>
      <c r="D138" s="54"/>
    </row>
    <row r="139" spans="2:4" s="3" customFormat="1" x14ac:dyDescent="0.2">
      <c r="B139" s="37" t="s">
        <v>105</v>
      </c>
      <c r="C139" s="307">
        <v>0</v>
      </c>
      <c r="D139" s="54"/>
    </row>
    <row r="140" spans="2:4" s="3" customFormat="1" x14ac:dyDescent="0.2">
      <c r="B140" s="37" t="s">
        <v>106</v>
      </c>
      <c r="C140" s="307">
        <v>0</v>
      </c>
      <c r="D140" s="54"/>
    </row>
    <row r="141" spans="2:4" s="3" customFormat="1" x14ac:dyDescent="0.2">
      <c r="B141" s="37" t="s">
        <v>107</v>
      </c>
      <c r="C141" s="307">
        <v>1</v>
      </c>
      <c r="D141" s="54"/>
    </row>
    <row r="142" spans="2:4" s="3" customFormat="1" x14ac:dyDescent="0.2">
      <c r="B142" s="37" t="s">
        <v>108</v>
      </c>
      <c r="C142" s="307">
        <v>0</v>
      </c>
      <c r="D142" s="54"/>
    </row>
    <row r="143" spans="2:4" s="3" customFormat="1" x14ac:dyDescent="0.2">
      <c r="B143" s="37" t="s">
        <v>109</v>
      </c>
      <c r="C143" s="307">
        <v>0</v>
      </c>
      <c r="D143" s="54"/>
    </row>
    <row r="144" spans="2:4" s="3" customFormat="1" x14ac:dyDescent="0.2">
      <c r="B144" s="37" t="s">
        <v>110</v>
      </c>
      <c r="C144" s="307">
        <v>0</v>
      </c>
      <c r="D144" s="54"/>
    </row>
    <row r="145" spans="2:4" s="3" customFormat="1" x14ac:dyDescent="0.2">
      <c r="B145" s="37" t="s">
        <v>111</v>
      </c>
      <c r="C145" s="307">
        <v>0</v>
      </c>
      <c r="D145" s="54"/>
    </row>
    <row r="146" spans="2:4" s="3" customFormat="1" x14ac:dyDescent="0.2">
      <c r="B146" s="37" t="s">
        <v>112</v>
      </c>
      <c r="C146" s="307">
        <v>6</v>
      </c>
      <c r="D146" s="54"/>
    </row>
    <row r="147" spans="2:4" s="3" customFormat="1" x14ac:dyDescent="0.2">
      <c r="C147" s="126"/>
      <c r="D147" s="54"/>
    </row>
    <row r="148" spans="2:4" s="3" customFormat="1" x14ac:dyDescent="0.2">
      <c r="C148" s="122"/>
      <c r="D148" s="54"/>
    </row>
    <row r="149" spans="2:4" s="3" customFormat="1" x14ac:dyDescent="0.2">
      <c r="B149" s="15" t="s">
        <v>113</v>
      </c>
      <c r="C149" s="117"/>
      <c r="D149" s="54"/>
    </row>
    <row r="150" spans="2:4" s="3" customFormat="1" x14ac:dyDescent="0.2">
      <c r="C150" s="122"/>
      <c r="D150" s="54"/>
    </row>
    <row r="151" spans="2:4" s="3" customFormat="1" x14ac:dyDescent="0.2">
      <c r="C151" s="125" t="s">
        <v>247</v>
      </c>
      <c r="D151" s="54"/>
    </row>
    <row r="152" spans="2:4" s="3" customFormat="1" x14ac:dyDescent="0.2">
      <c r="C152" s="123">
        <f>SUM(C154:C157)</f>
        <v>0</v>
      </c>
      <c r="D152" s="54"/>
    </row>
    <row r="153" spans="2:4" s="3" customFormat="1" x14ac:dyDescent="0.2">
      <c r="C153" s="122"/>
      <c r="D153" s="54"/>
    </row>
    <row r="154" spans="2:4" s="3" customFormat="1" x14ac:dyDescent="0.2">
      <c r="B154" s="37" t="s">
        <v>114</v>
      </c>
      <c r="C154" s="307">
        <v>0</v>
      </c>
      <c r="D154" s="54"/>
    </row>
    <row r="155" spans="2:4" s="3" customFormat="1" x14ac:dyDescent="0.2">
      <c r="C155" s="122"/>
      <c r="D155" s="54"/>
    </row>
    <row r="156" spans="2:4" s="3" customFormat="1" x14ac:dyDescent="0.2">
      <c r="C156" s="122"/>
      <c r="D156" s="54"/>
    </row>
    <row r="157" spans="2:4" s="3" customFormat="1" x14ac:dyDescent="0.2">
      <c r="C157" s="122"/>
      <c r="D157" s="54"/>
    </row>
    <row r="158" spans="2:4" s="3" customFormat="1" x14ac:dyDescent="0.2">
      <c r="C158" s="122"/>
      <c r="D158" s="54"/>
    </row>
    <row r="159" spans="2:4" s="3" customFormat="1" x14ac:dyDescent="0.2">
      <c r="B159" s="15" t="s">
        <v>120</v>
      </c>
      <c r="C159" s="117"/>
      <c r="D159" s="54"/>
    </row>
    <row r="160" spans="2:4" s="3" customFormat="1" x14ac:dyDescent="0.2">
      <c r="C160" s="122"/>
      <c r="D160" s="54"/>
    </row>
    <row r="161" spans="2:4" s="3" customFormat="1" x14ac:dyDescent="0.2">
      <c r="C161" s="125" t="s">
        <v>247</v>
      </c>
      <c r="D161" s="54"/>
    </row>
    <row r="162" spans="2:4" s="3" customFormat="1" x14ac:dyDescent="0.2">
      <c r="C162" s="123">
        <f>SUM(C164:C167)</f>
        <v>6</v>
      </c>
      <c r="D162" s="54"/>
    </row>
    <row r="163" spans="2:4" s="3" customFormat="1" x14ac:dyDescent="0.2">
      <c r="C163" s="122"/>
      <c r="D163" s="54"/>
    </row>
    <row r="164" spans="2:4" s="3" customFormat="1" x14ac:dyDescent="0.2">
      <c r="B164" s="37" t="s">
        <v>122</v>
      </c>
      <c r="C164" s="307">
        <v>0</v>
      </c>
      <c r="D164" s="54"/>
    </row>
    <row r="165" spans="2:4" s="3" customFormat="1" x14ac:dyDescent="0.2">
      <c r="B165" s="37" t="s">
        <v>123</v>
      </c>
      <c r="C165" s="307">
        <v>0</v>
      </c>
      <c r="D165" s="54"/>
    </row>
    <row r="166" spans="2:4" s="3" customFormat="1" x14ac:dyDescent="0.2">
      <c r="B166" s="37" t="s">
        <v>124</v>
      </c>
      <c r="C166" s="307">
        <v>6</v>
      </c>
      <c r="D166" s="54"/>
    </row>
    <row r="167" spans="2:4" s="3" customFormat="1" x14ac:dyDescent="0.2">
      <c r="B167" s="37" t="s">
        <v>125</v>
      </c>
      <c r="C167" s="307">
        <v>0</v>
      </c>
      <c r="D167" s="54"/>
    </row>
    <row r="168" spans="2:4" s="3" customFormat="1" x14ac:dyDescent="0.2">
      <c r="C168" s="122"/>
      <c r="D168" s="54"/>
    </row>
    <row r="169" spans="2:4" s="3" customFormat="1" x14ac:dyDescent="0.2">
      <c r="C169" s="122"/>
      <c r="D169" s="54"/>
    </row>
    <row r="170" spans="2:4" s="3" customFormat="1" x14ac:dyDescent="0.2">
      <c r="B170" s="15" t="s">
        <v>126</v>
      </c>
      <c r="C170" s="117"/>
      <c r="D170" s="54"/>
    </row>
    <row r="171" spans="2:4" s="3" customFormat="1" x14ac:dyDescent="0.2">
      <c r="C171" s="122"/>
      <c r="D171" s="54"/>
    </row>
    <row r="172" spans="2:4" s="3" customFormat="1" x14ac:dyDescent="0.2">
      <c r="C172" s="125" t="s">
        <v>247</v>
      </c>
      <c r="D172" s="54"/>
    </row>
    <row r="173" spans="2:4" s="3" customFormat="1" x14ac:dyDescent="0.2">
      <c r="C173" s="123">
        <f>SUM(C175:C199)</f>
        <v>184</v>
      </c>
      <c r="D173" s="54"/>
    </row>
    <row r="174" spans="2:4" s="3" customFormat="1" x14ac:dyDescent="0.2">
      <c r="C174" s="122"/>
      <c r="D174" s="54"/>
    </row>
    <row r="175" spans="2:4" s="3" customFormat="1" x14ac:dyDescent="0.2">
      <c r="B175" s="37" t="s">
        <v>128</v>
      </c>
      <c r="C175" s="307">
        <v>8</v>
      </c>
      <c r="D175" s="54"/>
    </row>
    <row r="176" spans="2:4" s="3" customFormat="1" x14ac:dyDescent="0.2">
      <c r="B176" s="37" t="s">
        <v>129</v>
      </c>
      <c r="C176" s="307">
        <v>15</v>
      </c>
      <c r="D176" s="54"/>
    </row>
    <row r="177" spans="2:4" s="3" customFormat="1" x14ac:dyDescent="0.2">
      <c r="B177" s="37" t="s">
        <v>130</v>
      </c>
      <c r="C177" s="307">
        <v>0</v>
      </c>
      <c r="D177" s="54"/>
    </row>
    <row r="178" spans="2:4" s="3" customFormat="1" x14ac:dyDescent="0.2">
      <c r="B178" s="37" t="s">
        <v>131</v>
      </c>
      <c r="C178" s="307">
        <v>1</v>
      </c>
      <c r="D178" s="54"/>
    </row>
    <row r="179" spans="2:4" s="3" customFormat="1" x14ac:dyDescent="0.2">
      <c r="B179" s="37" t="s">
        <v>132</v>
      </c>
      <c r="C179" s="307">
        <v>0</v>
      </c>
      <c r="D179" s="54"/>
    </row>
    <row r="180" spans="2:4" s="3" customFormat="1" x14ac:dyDescent="0.2">
      <c r="B180" s="37" t="s">
        <v>133</v>
      </c>
      <c r="C180" s="307">
        <v>4</v>
      </c>
      <c r="D180" s="54"/>
    </row>
    <row r="181" spans="2:4" s="3" customFormat="1" x14ac:dyDescent="0.2">
      <c r="B181" s="37" t="s">
        <v>134</v>
      </c>
      <c r="C181" s="307">
        <v>20</v>
      </c>
      <c r="D181" s="54"/>
    </row>
    <row r="182" spans="2:4" s="3" customFormat="1" x14ac:dyDescent="0.2">
      <c r="B182" s="37" t="s">
        <v>135</v>
      </c>
      <c r="C182" s="307">
        <v>0</v>
      </c>
      <c r="D182" s="54"/>
    </row>
    <row r="183" spans="2:4" s="3" customFormat="1" x14ac:dyDescent="0.2">
      <c r="B183" s="37" t="s">
        <v>545</v>
      </c>
      <c r="C183" s="307">
        <v>16</v>
      </c>
      <c r="D183" s="54"/>
    </row>
    <row r="184" spans="2:4" s="3" customFormat="1" x14ac:dyDescent="0.2">
      <c r="B184" s="37" t="s">
        <v>136</v>
      </c>
      <c r="C184" s="307">
        <v>24</v>
      </c>
      <c r="D184" s="54"/>
    </row>
    <row r="185" spans="2:4" s="3" customFormat="1" x14ac:dyDescent="0.2">
      <c r="B185" s="37" t="s">
        <v>137</v>
      </c>
      <c r="C185" s="307">
        <v>6</v>
      </c>
      <c r="D185" s="54"/>
    </row>
    <row r="186" spans="2:4" s="3" customFormat="1" x14ac:dyDescent="0.2">
      <c r="B186" s="37" t="s">
        <v>138</v>
      </c>
      <c r="C186" s="307">
        <v>3</v>
      </c>
      <c r="D186" s="54"/>
    </row>
    <row r="187" spans="2:4" s="3" customFormat="1" x14ac:dyDescent="0.2">
      <c r="B187" s="37" t="s">
        <v>139</v>
      </c>
      <c r="C187" s="488">
        <v>0</v>
      </c>
      <c r="D187" s="54"/>
    </row>
    <row r="188" spans="2:4" s="3" customFormat="1" x14ac:dyDescent="0.2">
      <c r="B188" s="37" t="s">
        <v>539</v>
      </c>
      <c r="C188" s="307">
        <v>5</v>
      </c>
      <c r="D188" s="54"/>
    </row>
    <row r="189" spans="2:4" s="3" customFormat="1" x14ac:dyDescent="0.2">
      <c r="B189" s="37" t="s">
        <v>140</v>
      </c>
      <c r="C189" s="307">
        <v>6</v>
      </c>
      <c r="D189" s="54"/>
    </row>
    <row r="190" spans="2:4" s="3" customFormat="1" x14ac:dyDescent="0.2">
      <c r="B190" s="37" t="s">
        <v>141</v>
      </c>
      <c r="C190" s="307">
        <v>0</v>
      </c>
      <c r="D190" s="54"/>
    </row>
    <row r="191" spans="2:4" s="3" customFormat="1" x14ac:dyDescent="0.2">
      <c r="B191" s="37" t="s">
        <v>142</v>
      </c>
      <c r="C191" s="307">
        <v>0</v>
      </c>
      <c r="D191" s="54"/>
    </row>
    <row r="192" spans="2:4" s="3" customFormat="1" x14ac:dyDescent="0.2">
      <c r="B192" s="37" t="s">
        <v>143</v>
      </c>
      <c r="C192" s="307">
        <v>8</v>
      </c>
      <c r="D192" s="54"/>
    </row>
    <row r="193" spans="2:4" s="3" customFormat="1" x14ac:dyDescent="0.2">
      <c r="B193" s="263" t="s">
        <v>561</v>
      </c>
      <c r="C193" s="307">
        <v>2</v>
      </c>
      <c r="D193" s="54"/>
    </row>
    <row r="194" spans="2:4" s="3" customFormat="1" x14ac:dyDescent="0.2">
      <c r="B194" s="37" t="s">
        <v>562</v>
      </c>
      <c r="C194" s="307">
        <v>50</v>
      </c>
      <c r="D194" s="54"/>
    </row>
    <row r="195" spans="2:4" s="3" customFormat="1" x14ac:dyDescent="0.2">
      <c r="B195" s="37" t="s">
        <v>144</v>
      </c>
      <c r="C195" s="307">
        <v>6</v>
      </c>
      <c r="D195" s="54"/>
    </row>
    <row r="196" spans="2:4" s="3" customFormat="1" x14ac:dyDescent="0.2">
      <c r="B196" s="37" t="s">
        <v>145</v>
      </c>
      <c r="C196" s="307">
        <v>1</v>
      </c>
      <c r="D196" s="54"/>
    </row>
    <row r="197" spans="2:4" s="3" customFormat="1" x14ac:dyDescent="0.2">
      <c r="B197" s="37" t="s">
        <v>546</v>
      </c>
      <c r="C197" s="307">
        <v>1</v>
      </c>
      <c r="D197" s="54"/>
    </row>
    <row r="198" spans="2:4" s="3" customFormat="1" x14ac:dyDescent="0.2">
      <c r="B198" s="37" t="s">
        <v>147</v>
      </c>
      <c r="C198" s="307">
        <v>5</v>
      </c>
      <c r="D198" s="54"/>
    </row>
    <row r="199" spans="2:4" s="3" customFormat="1" x14ac:dyDescent="0.2">
      <c r="B199" s="37" t="s">
        <v>148</v>
      </c>
      <c r="C199" s="307">
        <v>3</v>
      </c>
      <c r="D199" s="54"/>
    </row>
    <row r="200" spans="2:4" s="3" customFormat="1" x14ac:dyDescent="0.2">
      <c r="C200" s="126"/>
      <c r="D200" s="54"/>
    </row>
    <row r="201" spans="2:4" s="3" customFormat="1" x14ac:dyDescent="0.2">
      <c r="C201" s="122"/>
      <c r="D201" s="54"/>
    </row>
    <row r="202" spans="2:4" s="3" customFormat="1" x14ac:dyDescent="0.2">
      <c r="B202" s="15" t="s">
        <v>149</v>
      </c>
      <c r="C202" s="117"/>
      <c r="D202" s="54"/>
    </row>
    <row r="203" spans="2:4" s="3" customFormat="1" x14ac:dyDescent="0.2">
      <c r="C203" s="122"/>
      <c r="D203" s="54"/>
    </row>
    <row r="204" spans="2:4" s="3" customFormat="1" x14ac:dyDescent="0.2">
      <c r="C204" s="125" t="s">
        <v>247</v>
      </c>
      <c r="D204" s="54"/>
    </row>
    <row r="205" spans="2:4" s="3" customFormat="1" x14ac:dyDescent="0.2">
      <c r="C205" s="123">
        <f>SUM(C207)</f>
        <v>2</v>
      </c>
      <c r="D205" s="54"/>
    </row>
    <row r="206" spans="2:4" s="3" customFormat="1" x14ac:dyDescent="0.2">
      <c r="C206" s="122"/>
      <c r="D206" s="54"/>
    </row>
    <row r="207" spans="2:4" s="3" customFormat="1" x14ac:dyDescent="0.2">
      <c r="B207" s="37" t="s">
        <v>150</v>
      </c>
      <c r="C207" s="307">
        <v>2</v>
      </c>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3:4" s="3" customFormat="1" x14ac:dyDescent="0.2">
      <c r="C273" s="122"/>
      <c r="D273" s="54"/>
    </row>
    <row r="274" spans="3:4" s="3" customFormat="1" x14ac:dyDescent="0.2">
      <c r="C274" s="122"/>
      <c r="D274" s="54"/>
    </row>
    <row r="275" spans="3:4" s="3" customFormat="1" x14ac:dyDescent="0.2">
      <c r="C275" s="122"/>
      <c r="D275" s="54"/>
    </row>
    <row r="276" spans="3:4" s="3" customFormat="1" x14ac:dyDescent="0.2">
      <c r="C276" s="122"/>
      <c r="D276" s="54"/>
    </row>
    <row r="277" spans="3:4" s="3" customFormat="1" x14ac:dyDescent="0.2">
      <c r="C277" s="122"/>
      <c r="D277" s="54"/>
    </row>
    <row r="278" spans="3:4" s="3" customFormat="1" x14ac:dyDescent="0.2">
      <c r="C278" s="122"/>
      <c r="D278" s="54"/>
    </row>
    <row r="279" spans="3:4" s="3" customFormat="1" x14ac:dyDescent="0.2">
      <c r="C279" s="122"/>
      <c r="D279" s="54"/>
    </row>
    <row r="280" spans="3:4" s="3" customFormat="1" x14ac:dyDescent="0.2">
      <c r="C280" s="122"/>
      <c r="D280" s="54"/>
    </row>
    <row r="281" spans="3:4" s="3" customFormat="1" x14ac:dyDescent="0.2">
      <c r="C281" s="122"/>
      <c r="D281" s="54"/>
    </row>
    <row r="282" spans="3:4" s="3" customFormat="1" x14ac:dyDescent="0.2">
      <c r="C282" s="122"/>
      <c r="D282" s="54"/>
    </row>
    <row r="283" spans="3:4" s="3" customFormat="1" x14ac:dyDescent="0.2">
      <c r="C283" s="122"/>
      <c r="D283" s="54"/>
    </row>
    <row r="284" spans="3:4" s="3" customFormat="1" x14ac:dyDescent="0.2">
      <c r="C284" s="122"/>
      <c r="D284" s="54"/>
    </row>
    <row r="285" spans="3:4" s="3" customFormat="1" x14ac:dyDescent="0.2">
      <c r="C285" s="122"/>
      <c r="D285" s="54"/>
    </row>
    <row r="286" spans="3:4" s="3" customFormat="1" x14ac:dyDescent="0.2">
      <c r="C286" s="122"/>
      <c r="D286" s="54"/>
    </row>
    <row r="287" spans="3:4" s="3" customFormat="1" x14ac:dyDescent="0.2">
      <c r="C287" s="122"/>
      <c r="D287" s="54"/>
    </row>
    <row r="288" spans="3:4" s="3" customFormat="1" x14ac:dyDescent="0.2">
      <c r="C288" s="122"/>
      <c r="D288" s="54"/>
    </row>
    <row r="289" spans="3:4" s="3" customFormat="1" x14ac:dyDescent="0.2">
      <c r="C289" s="122"/>
      <c r="D289" s="54"/>
    </row>
    <row r="290" spans="3:4" s="3" customFormat="1" x14ac:dyDescent="0.2">
      <c r="C290" s="122"/>
      <c r="D290" s="54"/>
    </row>
    <row r="291" spans="3:4" s="3" customFormat="1" x14ac:dyDescent="0.2">
      <c r="C291" s="122"/>
      <c r="D291" s="54"/>
    </row>
    <row r="292" spans="3:4" s="3" customFormat="1" x14ac:dyDescent="0.2">
      <c r="C292" s="122"/>
      <c r="D292" s="54"/>
    </row>
    <row r="293" spans="3:4" s="3" customFormat="1" x14ac:dyDescent="0.2">
      <c r="C293" s="122"/>
      <c r="D293" s="54"/>
    </row>
    <row r="294" spans="3:4" s="3" customFormat="1" x14ac:dyDescent="0.2">
      <c r="C294" s="122"/>
      <c r="D294" s="54"/>
    </row>
    <row r="295" spans="3:4" s="3" customFormat="1" x14ac:dyDescent="0.2">
      <c r="C295" s="122"/>
      <c r="D295" s="54"/>
    </row>
    <row r="296" spans="3:4" s="3" customFormat="1" x14ac:dyDescent="0.2">
      <c r="C296" s="122"/>
      <c r="D296" s="54"/>
    </row>
    <row r="297" spans="3:4" s="3" customFormat="1" x14ac:dyDescent="0.2">
      <c r="C297" s="122"/>
      <c r="D297" s="54"/>
    </row>
    <row r="298" spans="3:4" s="3" customFormat="1" x14ac:dyDescent="0.2">
      <c r="C298" s="122"/>
      <c r="D298" s="54"/>
    </row>
    <row r="299" spans="3:4" s="3" customFormat="1" x14ac:dyDescent="0.2">
      <c r="C299" s="122"/>
      <c r="D299" s="54"/>
    </row>
    <row r="300" spans="3:4" s="3" customFormat="1" x14ac:dyDescent="0.2">
      <c r="C300" s="122"/>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3"/>
  <sheetViews>
    <sheetView showGridLines="0" zoomScaleNormal="100" workbookViewId="0">
      <selection activeCell="I2" sqref="I2"/>
    </sheetView>
  </sheetViews>
  <sheetFormatPr baseColWidth="10" defaultRowHeight="12.75" x14ac:dyDescent="0.2"/>
  <cols>
    <col min="1" max="1" width="3.5703125" style="2" customWidth="1"/>
    <col min="2" max="2" width="81.140625" style="2" customWidth="1"/>
    <col min="3" max="3" width="18.140625" style="82" customWidth="1"/>
    <col min="4" max="4" width="21.7109375" style="103" customWidth="1"/>
    <col min="5" max="5" width="22.42578125" style="103" customWidth="1"/>
    <col min="6" max="6" width="23.42578125" style="103" customWidth="1"/>
    <col min="7" max="7" width="14.5703125" style="82" customWidth="1"/>
    <col min="8"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1" t="s">
        <v>567</v>
      </c>
      <c r="C4" s="2"/>
      <c r="D4" s="24"/>
      <c r="E4" s="24"/>
      <c r="F4" s="2"/>
      <c r="G4" s="2"/>
    </row>
    <row r="5" spans="1:7" x14ac:dyDescent="0.2">
      <c r="C5" s="2"/>
      <c r="D5" s="24"/>
      <c r="E5" s="24"/>
      <c r="F5" s="2"/>
      <c r="G5" s="2"/>
    </row>
    <row r="6" spans="1:7" ht="15.75" x14ac:dyDescent="0.25">
      <c r="C6" s="1"/>
      <c r="D6" s="2"/>
      <c r="E6" s="2"/>
      <c r="F6" s="2"/>
      <c r="G6" s="358" t="s">
        <v>4</v>
      </c>
    </row>
    <row r="7" spans="1:7" ht="5.25" customHeight="1" x14ac:dyDescent="0.2">
      <c r="C7" s="24"/>
      <c r="D7" s="24"/>
      <c r="E7" s="2"/>
      <c r="F7" s="358"/>
      <c r="G7" s="2"/>
    </row>
    <row r="8" spans="1:7" ht="5.25" customHeight="1" thickBot="1" x14ac:dyDescent="0.25">
      <c r="B8" s="4"/>
      <c r="C8" s="83"/>
      <c r="D8" s="128"/>
      <c r="E8" s="128"/>
      <c r="F8" s="128"/>
      <c r="G8" s="83"/>
    </row>
    <row r="9" spans="1:7" ht="5.25" customHeight="1" x14ac:dyDescent="0.2">
      <c r="B9" s="5"/>
      <c r="C9" s="86"/>
      <c r="D9" s="108"/>
      <c r="E9" s="108"/>
      <c r="F9" s="108"/>
      <c r="G9" s="86"/>
    </row>
    <row r="10" spans="1:7" x14ac:dyDescent="0.2">
      <c r="G10" s="129"/>
    </row>
    <row r="11" spans="1:7" ht="15" x14ac:dyDescent="0.25">
      <c r="B11" s="16" t="s">
        <v>248</v>
      </c>
      <c r="C11" s="91"/>
      <c r="D11" s="130"/>
      <c r="E11" s="130"/>
      <c r="F11" s="130"/>
      <c r="G11" s="131"/>
    </row>
    <row r="12" spans="1:7" x14ac:dyDescent="0.2">
      <c r="B12" s="6"/>
      <c r="C12" s="86"/>
    </row>
    <row r="13" spans="1:7" s="77" customFormat="1" ht="25.5" x14ac:dyDescent="0.2">
      <c r="A13" s="424"/>
      <c r="B13" s="13" t="s">
        <v>5</v>
      </c>
      <c r="C13" s="95" t="s">
        <v>249</v>
      </c>
      <c r="D13" s="96" t="s">
        <v>251</v>
      </c>
      <c r="E13" s="97" t="s">
        <v>254</v>
      </c>
      <c r="F13" s="97" t="s">
        <v>255</v>
      </c>
      <c r="G13" s="97" t="s">
        <v>257</v>
      </c>
    </row>
    <row r="14" spans="1:7" s="77" customFormat="1" x14ac:dyDescent="0.2">
      <c r="A14" s="424"/>
      <c r="B14" s="78"/>
      <c r="C14" s="99" t="s">
        <v>250</v>
      </c>
      <c r="D14" s="100" t="s">
        <v>252</v>
      </c>
      <c r="E14" s="101" t="s">
        <v>253</v>
      </c>
      <c r="F14" s="98" t="s">
        <v>256</v>
      </c>
      <c r="G14" s="98" t="s">
        <v>258</v>
      </c>
    </row>
    <row r="15" spans="1:7" x14ac:dyDescent="0.2">
      <c r="B15" s="3" t="s">
        <v>31</v>
      </c>
      <c r="C15" s="82">
        <f>SUM(C23,C34,C56,C71,C80,C89,C100,C161)</f>
        <v>76</v>
      </c>
      <c r="D15" s="102">
        <f>SUM(D23,D34,D56,D71,D80,D89,D100,D161)</f>
        <v>61</v>
      </c>
      <c r="E15" s="103">
        <f>SUM(E23,E34,E56,E71,E80,E89,E100,E161)</f>
        <v>72</v>
      </c>
      <c r="F15" s="103">
        <f>SUM(F23,F34,F56,F71,F80,F89,F100,F161)</f>
        <v>48</v>
      </c>
      <c r="G15" s="82">
        <f>SUM(G23,G34,G56,G71,G80,G89,G100,G161)</f>
        <v>72</v>
      </c>
    </row>
    <row r="16" spans="1:7" x14ac:dyDescent="0.2">
      <c r="B16" s="3" t="s">
        <v>34</v>
      </c>
      <c r="C16" s="82">
        <f>SUM(C171,C183,C216)</f>
        <v>28</v>
      </c>
      <c r="D16" s="103">
        <f>SUM(D171,D183,D216)</f>
        <v>17</v>
      </c>
      <c r="E16" s="103">
        <f>SUM(E171,E183,E216)</f>
        <v>25</v>
      </c>
      <c r="F16" s="103">
        <f>SUM(F171,F183,F216)</f>
        <v>17</v>
      </c>
      <c r="G16" s="82">
        <f>SUM(G171,G183,G216)</f>
        <v>27</v>
      </c>
    </row>
    <row r="17" spans="2:7" x14ac:dyDescent="0.2">
      <c r="B17" s="10" t="s">
        <v>6</v>
      </c>
      <c r="C17" s="104">
        <f>SUM(C15:C16)</f>
        <v>104</v>
      </c>
      <c r="D17" s="105">
        <f>SUM(D15:D16)</f>
        <v>78</v>
      </c>
      <c r="E17" s="105">
        <f>SUM(E15,E16)</f>
        <v>97</v>
      </c>
      <c r="F17" s="105">
        <f>SUM(F15,F16)</f>
        <v>65</v>
      </c>
      <c r="G17" s="104">
        <f>SUM(G15,G16)</f>
        <v>99</v>
      </c>
    </row>
    <row r="20" spans="2:7" s="3" customFormat="1" x14ac:dyDescent="0.2">
      <c r="B20" s="15" t="s">
        <v>43</v>
      </c>
      <c r="C20" s="107"/>
      <c r="D20" s="108"/>
      <c r="E20" s="103"/>
      <c r="F20" s="103"/>
      <c r="G20" s="82"/>
    </row>
    <row r="21" spans="2:7" s="3" customFormat="1" ht="25.5" x14ac:dyDescent="0.2">
      <c r="B21" s="41"/>
      <c r="C21" s="109" t="s">
        <v>249</v>
      </c>
      <c r="D21" s="110" t="s">
        <v>251</v>
      </c>
      <c r="E21" s="110" t="s">
        <v>254</v>
      </c>
      <c r="F21" s="110" t="s">
        <v>255</v>
      </c>
      <c r="G21" s="110" t="s">
        <v>257</v>
      </c>
    </row>
    <row r="22" spans="2:7" s="3" customFormat="1" x14ac:dyDescent="0.2">
      <c r="C22" s="112" t="s">
        <v>250</v>
      </c>
      <c r="D22" s="113" t="s">
        <v>252</v>
      </c>
      <c r="E22" s="113" t="s">
        <v>253</v>
      </c>
      <c r="F22" s="111" t="s">
        <v>256</v>
      </c>
      <c r="G22" s="111" t="s">
        <v>258</v>
      </c>
    </row>
    <row r="23" spans="2:7" s="3" customFormat="1" x14ac:dyDescent="0.2">
      <c r="C23" s="112">
        <f>COUNTA(C25:C28)</f>
        <v>3</v>
      </c>
      <c r="D23" s="112">
        <f>COUNTA(D25:D28)</f>
        <v>3</v>
      </c>
      <c r="E23" s="112">
        <f>COUNTA(E25:E28)</f>
        <v>3</v>
      </c>
      <c r="F23" s="112">
        <f>COUNTA(F25:F28)</f>
        <v>2</v>
      </c>
      <c r="G23" s="112">
        <f>COUNTA(G25:G28)</f>
        <v>3</v>
      </c>
    </row>
    <row r="24" spans="2:7" s="3" customFormat="1" x14ac:dyDescent="0.2">
      <c r="C24" s="82"/>
      <c r="D24" s="103"/>
      <c r="E24" s="103"/>
      <c r="F24" s="103"/>
      <c r="G24" s="103"/>
    </row>
    <row r="25" spans="2:7" s="3" customFormat="1" x14ac:dyDescent="0.2">
      <c r="B25" s="3" t="s">
        <v>544</v>
      </c>
      <c r="C25" s="296" t="s">
        <v>417</v>
      </c>
      <c r="D25" s="296" t="s">
        <v>417</v>
      </c>
      <c r="E25" s="296" t="s">
        <v>417</v>
      </c>
      <c r="F25" s="278"/>
      <c r="G25" s="296" t="s">
        <v>417</v>
      </c>
    </row>
    <row r="26" spans="2:7" s="3" customFormat="1" x14ac:dyDescent="0.2">
      <c r="B26" s="3" t="s">
        <v>37</v>
      </c>
      <c r="C26" s="484"/>
      <c r="D26" s="484"/>
      <c r="E26" s="484"/>
      <c r="F26" s="484"/>
      <c r="G26" s="484"/>
    </row>
    <row r="27" spans="2:7" s="3" customFormat="1" x14ac:dyDescent="0.2">
      <c r="B27" s="3" t="s">
        <v>38</v>
      </c>
      <c r="C27" s="296" t="s">
        <v>417</v>
      </c>
      <c r="D27" s="296" t="s">
        <v>417</v>
      </c>
      <c r="E27" s="296" t="s">
        <v>417</v>
      </c>
      <c r="F27" s="296" t="s">
        <v>417</v>
      </c>
      <c r="G27" s="296" t="s">
        <v>417</v>
      </c>
    </row>
    <row r="28" spans="2:7" s="3" customFormat="1" x14ac:dyDescent="0.2">
      <c r="B28" s="3" t="s">
        <v>39</v>
      </c>
      <c r="C28" s="296" t="s">
        <v>417</v>
      </c>
      <c r="D28" s="296" t="s">
        <v>417</v>
      </c>
      <c r="E28" s="296" t="s">
        <v>417</v>
      </c>
      <c r="F28" s="296" t="s">
        <v>417</v>
      </c>
      <c r="G28" s="296" t="s">
        <v>417</v>
      </c>
    </row>
    <row r="29" spans="2:7" s="3" customFormat="1" x14ac:dyDescent="0.2">
      <c r="C29" s="82"/>
      <c r="D29" s="103"/>
      <c r="E29" s="103"/>
      <c r="F29" s="103"/>
      <c r="G29" s="103"/>
    </row>
    <row r="30" spans="2:7" s="3" customFormat="1" x14ac:dyDescent="0.2">
      <c r="C30" s="82"/>
      <c r="D30" s="103"/>
      <c r="E30" s="103"/>
      <c r="F30" s="103"/>
      <c r="G30" s="103"/>
    </row>
    <row r="31" spans="2:7" s="3" customFormat="1" x14ac:dyDescent="0.2">
      <c r="B31" s="15" t="s">
        <v>44</v>
      </c>
      <c r="C31" s="79"/>
      <c r="D31" s="103"/>
      <c r="E31" s="103"/>
      <c r="F31" s="103"/>
      <c r="G31" s="103"/>
    </row>
    <row r="32" spans="2:7" s="3" customFormat="1" ht="25.5" x14ac:dyDescent="0.2">
      <c r="C32" s="109" t="s">
        <v>249</v>
      </c>
      <c r="D32" s="110" t="s">
        <v>251</v>
      </c>
      <c r="E32" s="110" t="s">
        <v>254</v>
      </c>
      <c r="F32" s="110" t="s">
        <v>255</v>
      </c>
      <c r="G32" s="110" t="s">
        <v>257</v>
      </c>
    </row>
    <row r="33" spans="2:7" s="3" customFormat="1" x14ac:dyDescent="0.2">
      <c r="C33" s="112" t="s">
        <v>250</v>
      </c>
      <c r="D33" s="113" t="s">
        <v>252</v>
      </c>
      <c r="E33" s="113" t="s">
        <v>253</v>
      </c>
      <c r="F33" s="111" t="s">
        <v>256</v>
      </c>
      <c r="G33" s="111" t="s">
        <v>258</v>
      </c>
    </row>
    <row r="34" spans="2:7" s="3" customFormat="1" x14ac:dyDescent="0.2">
      <c r="C34" s="112">
        <f>COUNTA(C36:C50)</f>
        <v>14</v>
      </c>
      <c r="D34" s="112">
        <f>COUNTA(D36:D50)</f>
        <v>10</v>
      </c>
      <c r="E34" s="112">
        <f>COUNTA(E36:E50)</f>
        <v>13</v>
      </c>
      <c r="F34" s="112">
        <f>COUNTA(F36:F50)</f>
        <v>6</v>
      </c>
      <c r="G34" s="112">
        <f>COUNTA(G36:G50)</f>
        <v>14</v>
      </c>
    </row>
    <row r="35" spans="2:7" s="3" customFormat="1" x14ac:dyDescent="0.2">
      <c r="C35" s="82"/>
      <c r="D35" s="116"/>
      <c r="E35" s="116"/>
      <c r="F35" s="116"/>
      <c r="G35" s="103"/>
    </row>
    <row r="36" spans="2:7" s="3" customFormat="1" x14ac:dyDescent="0.2">
      <c r="B36" s="3" t="s">
        <v>543</v>
      </c>
      <c r="C36" s="296" t="s">
        <v>417</v>
      </c>
      <c r="D36" s="278"/>
      <c r="E36" s="296" t="s">
        <v>417</v>
      </c>
      <c r="F36" s="278"/>
      <c r="G36" s="296" t="s">
        <v>417</v>
      </c>
    </row>
    <row r="37" spans="2:7" s="3" customFormat="1" x14ac:dyDescent="0.2">
      <c r="B37" s="3" t="s">
        <v>536</v>
      </c>
      <c r="C37" s="296" t="s">
        <v>417</v>
      </c>
      <c r="D37" s="278"/>
      <c r="E37" s="296" t="s">
        <v>417</v>
      </c>
      <c r="F37" s="296" t="s">
        <v>417</v>
      </c>
      <c r="G37" s="296" t="s">
        <v>417</v>
      </c>
    </row>
    <row r="38" spans="2:7" s="3" customFormat="1" x14ac:dyDescent="0.2">
      <c r="B38" s="455" t="s">
        <v>564</v>
      </c>
      <c r="C38" s="296" t="s">
        <v>417</v>
      </c>
      <c r="D38" s="296" t="s">
        <v>417</v>
      </c>
      <c r="E38" s="296" t="s">
        <v>417</v>
      </c>
      <c r="F38" s="278"/>
      <c r="G38" s="296" t="s">
        <v>417</v>
      </c>
    </row>
    <row r="39" spans="2:7" s="3" customFormat="1" x14ac:dyDescent="0.2">
      <c r="B39" s="3" t="s">
        <v>537</v>
      </c>
      <c r="C39" s="296" t="s">
        <v>417</v>
      </c>
      <c r="D39" s="296" t="s">
        <v>417</v>
      </c>
      <c r="E39" s="296" t="s">
        <v>417</v>
      </c>
      <c r="F39" s="296" t="s">
        <v>417</v>
      </c>
      <c r="G39" s="296" t="s">
        <v>417</v>
      </c>
    </row>
    <row r="40" spans="2:7" s="3" customFormat="1" x14ac:dyDescent="0.2">
      <c r="B40" s="3" t="s">
        <v>532</v>
      </c>
      <c r="C40" s="296" t="s">
        <v>417</v>
      </c>
      <c r="D40" s="296"/>
      <c r="E40" s="296" t="s">
        <v>417</v>
      </c>
      <c r="F40" s="296"/>
      <c r="G40" s="296" t="s">
        <v>417</v>
      </c>
    </row>
    <row r="41" spans="2:7" s="3" customFormat="1" x14ac:dyDescent="0.2">
      <c r="B41" s="455" t="s">
        <v>530</v>
      </c>
      <c r="C41" s="296" t="s">
        <v>417</v>
      </c>
      <c r="D41" s="296" t="s">
        <v>417</v>
      </c>
      <c r="E41" s="296" t="s">
        <v>417</v>
      </c>
      <c r="F41" s="296"/>
      <c r="G41" s="296" t="s">
        <v>417</v>
      </c>
    </row>
    <row r="42" spans="2:7" s="3" customFormat="1" x14ac:dyDescent="0.2">
      <c r="B42" s="3" t="s">
        <v>531</v>
      </c>
      <c r="C42" s="296" t="s">
        <v>417</v>
      </c>
      <c r="D42" s="296" t="s">
        <v>417</v>
      </c>
      <c r="E42" s="296" t="s">
        <v>417</v>
      </c>
      <c r="F42" s="296"/>
      <c r="G42" s="296" t="s">
        <v>417</v>
      </c>
    </row>
    <row r="43" spans="2:7" s="3" customFormat="1" x14ac:dyDescent="0.2">
      <c r="B43" s="3" t="s">
        <v>533</v>
      </c>
      <c r="C43" s="296" t="s">
        <v>417</v>
      </c>
      <c r="D43" s="296"/>
      <c r="E43" s="296" t="s">
        <v>417</v>
      </c>
      <c r="F43" s="296"/>
      <c r="G43" s="296" t="s">
        <v>417</v>
      </c>
    </row>
    <row r="44" spans="2:7" s="3" customFormat="1" x14ac:dyDescent="0.2">
      <c r="B44" s="3" t="s">
        <v>557</v>
      </c>
      <c r="C44" s="484"/>
      <c r="D44" s="484"/>
      <c r="E44" s="484"/>
      <c r="F44" s="484"/>
      <c r="G44" s="484"/>
    </row>
    <row r="45" spans="2:7" s="3" customFormat="1" x14ac:dyDescent="0.2">
      <c r="B45" s="469" t="s">
        <v>534</v>
      </c>
      <c r="C45" s="296" t="s">
        <v>417</v>
      </c>
      <c r="D45" s="296" t="s">
        <v>417</v>
      </c>
      <c r="E45" s="296" t="s">
        <v>417</v>
      </c>
      <c r="F45" s="296"/>
      <c r="G45" s="296" t="s">
        <v>417</v>
      </c>
    </row>
    <row r="46" spans="2:7" s="3" customFormat="1" x14ac:dyDescent="0.2">
      <c r="B46" s="3" t="s">
        <v>556</v>
      </c>
      <c r="C46" s="296" t="s">
        <v>417</v>
      </c>
      <c r="D46" s="296" t="s">
        <v>417</v>
      </c>
      <c r="E46" s="296" t="s">
        <v>417</v>
      </c>
      <c r="F46" s="296" t="s">
        <v>417</v>
      </c>
      <c r="G46" s="296" t="s">
        <v>417</v>
      </c>
    </row>
    <row r="47" spans="2:7" s="3" customFormat="1" x14ac:dyDescent="0.2">
      <c r="B47" s="3" t="s">
        <v>535</v>
      </c>
      <c r="C47" s="296" t="s">
        <v>417</v>
      </c>
      <c r="D47" s="296" t="s">
        <v>417</v>
      </c>
      <c r="E47" s="296" t="s">
        <v>417</v>
      </c>
      <c r="F47" s="296" t="s">
        <v>417</v>
      </c>
      <c r="G47" s="296" t="s">
        <v>417</v>
      </c>
    </row>
    <row r="48" spans="2:7" s="3" customFormat="1" x14ac:dyDescent="0.2">
      <c r="B48" s="3" t="s">
        <v>40</v>
      </c>
      <c r="C48" s="296" t="s">
        <v>417</v>
      </c>
      <c r="D48" s="296" t="s">
        <v>417</v>
      </c>
      <c r="E48" s="296" t="s">
        <v>417</v>
      </c>
      <c r="F48" s="296" t="s">
        <v>417</v>
      </c>
      <c r="G48" s="296" t="s">
        <v>417</v>
      </c>
    </row>
    <row r="49" spans="2:7" s="3" customFormat="1" x14ac:dyDescent="0.2">
      <c r="B49" s="3" t="s">
        <v>41</v>
      </c>
      <c r="C49" s="296" t="s">
        <v>417</v>
      </c>
      <c r="D49" s="296" t="s">
        <v>417</v>
      </c>
      <c r="E49" s="296"/>
      <c r="F49" s="296" t="s">
        <v>417</v>
      </c>
      <c r="G49" s="296" t="s">
        <v>417</v>
      </c>
    </row>
    <row r="50" spans="2:7" s="3" customFormat="1" x14ac:dyDescent="0.2">
      <c r="B50" s="3" t="s">
        <v>42</v>
      </c>
      <c r="C50" s="296" t="s">
        <v>417</v>
      </c>
      <c r="D50" s="296" t="s">
        <v>417</v>
      </c>
      <c r="E50" s="296" t="s">
        <v>417</v>
      </c>
      <c r="F50" s="296"/>
      <c r="G50" s="296" t="s">
        <v>417</v>
      </c>
    </row>
    <row r="51" spans="2:7" s="3" customFormat="1" x14ac:dyDescent="0.2">
      <c r="C51" s="82"/>
      <c r="D51" s="103"/>
      <c r="E51" s="103"/>
      <c r="F51" s="103"/>
      <c r="G51" s="103"/>
    </row>
    <row r="52" spans="2:7" s="3" customFormat="1" x14ac:dyDescent="0.2">
      <c r="C52" s="82"/>
      <c r="D52" s="103"/>
      <c r="E52" s="103"/>
      <c r="F52" s="103"/>
      <c r="G52" s="103"/>
    </row>
    <row r="53" spans="2:7" s="3" customFormat="1" x14ac:dyDescent="0.2">
      <c r="B53" s="15" t="s">
        <v>45</v>
      </c>
      <c r="C53" s="79"/>
      <c r="D53" s="103"/>
      <c r="E53" s="103"/>
      <c r="F53" s="103"/>
      <c r="G53" s="103"/>
    </row>
    <row r="54" spans="2:7" s="3" customFormat="1" ht="25.5" x14ac:dyDescent="0.2">
      <c r="C54" s="109" t="s">
        <v>249</v>
      </c>
      <c r="D54" s="110" t="s">
        <v>251</v>
      </c>
      <c r="E54" s="110" t="s">
        <v>254</v>
      </c>
      <c r="F54" s="110" t="s">
        <v>255</v>
      </c>
      <c r="G54" s="110" t="s">
        <v>257</v>
      </c>
    </row>
    <row r="55" spans="2:7" s="3" customFormat="1" x14ac:dyDescent="0.2">
      <c r="C55" s="112" t="s">
        <v>250</v>
      </c>
      <c r="D55" s="113" t="s">
        <v>252</v>
      </c>
      <c r="E55" s="113" t="s">
        <v>253</v>
      </c>
      <c r="F55" s="111" t="s">
        <v>256</v>
      </c>
      <c r="G55" s="111" t="s">
        <v>258</v>
      </c>
    </row>
    <row r="56" spans="2:7" s="3" customFormat="1" x14ac:dyDescent="0.2">
      <c r="C56" s="112">
        <f>COUNTA(C58:C64)</f>
        <v>7</v>
      </c>
      <c r="D56" s="112">
        <f>COUNTA(D58:D64)</f>
        <v>5</v>
      </c>
      <c r="E56" s="112">
        <f>COUNTA(E58:E64)</f>
        <v>6</v>
      </c>
      <c r="F56" s="112">
        <f>COUNTA(F58:F64)</f>
        <v>4</v>
      </c>
      <c r="G56" s="112">
        <f>COUNTA(G58:G64)</f>
        <v>6</v>
      </c>
    </row>
    <row r="57" spans="2:7" s="3" customFormat="1" x14ac:dyDescent="0.2">
      <c r="C57" s="82"/>
      <c r="D57" s="103"/>
      <c r="E57" s="103"/>
      <c r="F57" s="103"/>
      <c r="G57" s="103"/>
    </row>
    <row r="58" spans="2:7" s="3" customFormat="1" x14ac:dyDescent="0.2">
      <c r="B58" s="37" t="s">
        <v>538</v>
      </c>
      <c r="C58" s="296" t="s">
        <v>417</v>
      </c>
      <c r="D58" s="296" t="s">
        <v>417</v>
      </c>
      <c r="E58" s="296" t="s">
        <v>417</v>
      </c>
      <c r="F58" s="296"/>
      <c r="G58" s="296" t="s">
        <v>417</v>
      </c>
    </row>
    <row r="59" spans="2:7" s="3" customFormat="1" x14ac:dyDescent="0.2">
      <c r="B59" s="37" t="s">
        <v>46</v>
      </c>
      <c r="C59" s="296" t="s">
        <v>417</v>
      </c>
      <c r="D59" s="296" t="s">
        <v>417</v>
      </c>
      <c r="E59" s="296" t="s">
        <v>417</v>
      </c>
      <c r="F59" s="296" t="s">
        <v>417</v>
      </c>
      <c r="G59" s="296" t="s">
        <v>417</v>
      </c>
    </row>
    <row r="60" spans="2:7" s="3" customFormat="1" x14ac:dyDescent="0.2">
      <c r="B60" s="37" t="s">
        <v>47</v>
      </c>
      <c r="C60" s="296" t="s">
        <v>417</v>
      </c>
      <c r="D60" s="296" t="s">
        <v>417</v>
      </c>
      <c r="E60" s="296" t="s">
        <v>417</v>
      </c>
      <c r="F60" s="296" t="s">
        <v>417</v>
      </c>
      <c r="G60" s="296" t="s">
        <v>417</v>
      </c>
    </row>
    <row r="61" spans="2:7" s="3" customFormat="1" x14ac:dyDescent="0.2">
      <c r="B61" s="37" t="s">
        <v>48</v>
      </c>
      <c r="C61" s="296" t="s">
        <v>417</v>
      </c>
      <c r="D61" s="296" t="s">
        <v>417</v>
      </c>
      <c r="E61" s="296" t="s">
        <v>417</v>
      </c>
      <c r="F61" s="296" t="s">
        <v>417</v>
      </c>
      <c r="G61" s="296" t="s">
        <v>417</v>
      </c>
    </row>
    <row r="62" spans="2:7" s="3" customFormat="1" x14ac:dyDescent="0.2">
      <c r="B62" s="37" t="s">
        <v>49</v>
      </c>
      <c r="C62" s="296" t="s">
        <v>417</v>
      </c>
      <c r="D62" s="278"/>
      <c r="E62" s="296" t="s">
        <v>417</v>
      </c>
      <c r="F62" s="278"/>
      <c r="G62" s="278"/>
    </row>
    <row r="63" spans="2:7" s="3" customFormat="1" x14ac:dyDescent="0.2">
      <c r="B63" s="37" t="s">
        <v>50</v>
      </c>
      <c r="C63" s="296" t="s">
        <v>417</v>
      </c>
      <c r="D63" s="296"/>
      <c r="E63" s="296"/>
      <c r="F63" s="278"/>
      <c r="G63" s="296" t="s">
        <v>417</v>
      </c>
    </row>
    <row r="64" spans="2:7" s="3" customFormat="1" x14ac:dyDescent="0.2">
      <c r="B64" s="37" t="s">
        <v>540</v>
      </c>
      <c r="C64" s="296" t="s">
        <v>417</v>
      </c>
      <c r="D64" s="296" t="s">
        <v>417</v>
      </c>
      <c r="E64" s="296" t="s">
        <v>417</v>
      </c>
      <c r="F64" s="296" t="s">
        <v>417</v>
      </c>
      <c r="G64" s="296" t="s">
        <v>417</v>
      </c>
    </row>
    <row r="65" spans="2:7" s="3" customFormat="1" x14ac:dyDescent="0.2">
      <c r="C65" s="82"/>
      <c r="D65" s="103"/>
      <c r="E65" s="103"/>
      <c r="F65" s="103"/>
      <c r="G65" s="103"/>
    </row>
    <row r="66" spans="2:7" s="3" customFormat="1" x14ac:dyDescent="0.2">
      <c r="C66" s="82"/>
      <c r="D66" s="103"/>
      <c r="E66" s="103"/>
      <c r="F66" s="103"/>
      <c r="G66" s="103"/>
    </row>
    <row r="67" spans="2:7" s="3" customFormat="1" x14ac:dyDescent="0.2">
      <c r="B67" s="15" t="s">
        <v>115</v>
      </c>
      <c r="C67" s="79"/>
      <c r="D67" s="103"/>
      <c r="E67" s="103"/>
      <c r="F67" s="103"/>
      <c r="G67" s="103"/>
    </row>
    <row r="68" spans="2:7" s="3" customFormat="1" x14ac:dyDescent="0.2">
      <c r="C68" s="82"/>
      <c r="D68" s="103"/>
      <c r="E68" s="103"/>
      <c r="F68" s="103"/>
      <c r="G68" s="103"/>
    </row>
    <row r="69" spans="2:7" s="3" customFormat="1" ht="25.5" x14ac:dyDescent="0.2">
      <c r="C69" s="109" t="s">
        <v>249</v>
      </c>
      <c r="D69" s="110" t="s">
        <v>251</v>
      </c>
      <c r="E69" s="110" t="s">
        <v>254</v>
      </c>
      <c r="F69" s="110" t="s">
        <v>255</v>
      </c>
      <c r="G69" s="110" t="s">
        <v>257</v>
      </c>
    </row>
    <row r="70" spans="2:7" s="3" customFormat="1" x14ac:dyDescent="0.2">
      <c r="C70" s="112" t="s">
        <v>250</v>
      </c>
      <c r="D70" s="113" t="s">
        <v>252</v>
      </c>
      <c r="E70" s="113" t="s">
        <v>253</v>
      </c>
      <c r="F70" s="111" t="s">
        <v>256</v>
      </c>
      <c r="G70" s="111" t="s">
        <v>258</v>
      </c>
    </row>
    <row r="71" spans="2:7" s="3" customFormat="1" x14ac:dyDescent="0.2">
      <c r="C71" s="112">
        <f>COUNTA(C73)</f>
        <v>1</v>
      </c>
      <c r="D71" s="112">
        <f>COUNTA(D73)</f>
        <v>1</v>
      </c>
      <c r="E71" s="112">
        <f>COUNTA(E73)</f>
        <v>1</v>
      </c>
      <c r="F71" s="112">
        <f>COUNTA(F73)</f>
        <v>1</v>
      </c>
      <c r="G71" s="112">
        <f>COUNTA(G73)</f>
        <v>1</v>
      </c>
    </row>
    <row r="72" spans="2:7" s="3" customFormat="1" x14ac:dyDescent="0.2">
      <c r="C72" s="82"/>
      <c r="D72" s="103"/>
      <c r="E72" s="103"/>
      <c r="F72" s="103"/>
      <c r="G72" s="103"/>
    </row>
    <row r="73" spans="2:7" s="3" customFormat="1" x14ac:dyDescent="0.2">
      <c r="B73" s="3" t="s">
        <v>52</v>
      </c>
      <c r="C73" s="296" t="s">
        <v>417</v>
      </c>
      <c r="D73" s="296" t="s">
        <v>417</v>
      </c>
      <c r="E73" s="296" t="s">
        <v>417</v>
      </c>
      <c r="F73" s="296" t="s">
        <v>417</v>
      </c>
      <c r="G73" s="296" t="s">
        <v>417</v>
      </c>
    </row>
    <row r="74" spans="2:7" s="3" customFormat="1" x14ac:dyDescent="0.2">
      <c r="C74" s="82"/>
      <c r="D74" s="103"/>
      <c r="E74" s="103"/>
      <c r="F74" s="103"/>
      <c r="G74" s="103"/>
    </row>
    <row r="75" spans="2:7" s="3" customFormat="1" x14ac:dyDescent="0.2">
      <c r="C75" s="82"/>
      <c r="D75" s="103"/>
      <c r="E75" s="103"/>
      <c r="F75" s="103"/>
      <c r="G75" s="103"/>
    </row>
    <row r="76" spans="2:7" s="3" customFormat="1" x14ac:dyDescent="0.2">
      <c r="B76" s="15" t="s">
        <v>117</v>
      </c>
      <c r="C76" s="79"/>
      <c r="D76" s="103"/>
      <c r="E76" s="103"/>
      <c r="F76" s="103"/>
      <c r="G76" s="103"/>
    </row>
    <row r="77" spans="2:7" s="3" customFormat="1" x14ac:dyDescent="0.2">
      <c r="C77" s="82"/>
      <c r="D77" s="103"/>
      <c r="E77" s="103"/>
      <c r="F77" s="103"/>
      <c r="G77" s="103"/>
    </row>
    <row r="78" spans="2:7" s="3" customFormat="1" ht="25.5" x14ac:dyDescent="0.2">
      <c r="C78" s="109" t="s">
        <v>249</v>
      </c>
      <c r="D78" s="110" t="s">
        <v>251</v>
      </c>
      <c r="E78" s="110" t="s">
        <v>254</v>
      </c>
      <c r="F78" s="110" t="s">
        <v>255</v>
      </c>
      <c r="G78" s="110" t="s">
        <v>257</v>
      </c>
    </row>
    <row r="79" spans="2:7" s="3" customFormat="1" x14ac:dyDescent="0.2">
      <c r="C79" s="112" t="s">
        <v>250</v>
      </c>
      <c r="D79" s="113" t="s">
        <v>252</v>
      </c>
      <c r="E79" s="113" t="s">
        <v>253</v>
      </c>
      <c r="F79" s="111" t="s">
        <v>256</v>
      </c>
      <c r="G79" s="111" t="s">
        <v>258</v>
      </c>
    </row>
    <row r="80" spans="2:7" s="3" customFormat="1" x14ac:dyDescent="0.2">
      <c r="C80" s="112">
        <f>COUNTA(C82)</f>
        <v>1</v>
      </c>
      <c r="D80" s="112">
        <f>COUNTA(D82)</f>
        <v>1</v>
      </c>
      <c r="E80" s="112">
        <f>COUNTA(E82)</f>
        <v>1</v>
      </c>
      <c r="F80" s="112">
        <f>COUNTA(F82)</f>
        <v>1</v>
      </c>
      <c r="G80" s="112">
        <f>COUNTA(G82)</f>
        <v>1</v>
      </c>
    </row>
    <row r="81" spans="2:7" s="3" customFormat="1" x14ac:dyDescent="0.2">
      <c r="C81" s="82"/>
      <c r="D81" s="103"/>
      <c r="E81" s="103"/>
      <c r="F81" s="103"/>
      <c r="G81" s="103"/>
    </row>
    <row r="82" spans="2:7" s="3" customFormat="1" x14ac:dyDescent="0.2">
      <c r="B82" s="3" t="s">
        <v>53</v>
      </c>
      <c r="C82" s="296" t="s">
        <v>417</v>
      </c>
      <c r="D82" s="296" t="s">
        <v>417</v>
      </c>
      <c r="E82" s="296" t="s">
        <v>417</v>
      </c>
      <c r="F82" s="296" t="s">
        <v>417</v>
      </c>
      <c r="G82" s="296" t="s">
        <v>417</v>
      </c>
    </row>
    <row r="83" spans="2:7" s="3" customFormat="1" x14ac:dyDescent="0.2">
      <c r="C83" s="82"/>
      <c r="D83" s="103"/>
      <c r="E83" s="103"/>
      <c r="F83" s="103"/>
      <c r="G83" s="103"/>
    </row>
    <row r="84" spans="2:7" s="3" customFormat="1" x14ac:dyDescent="0.2">
      <c r="C84" s="82"/>
      <c r="D84" s="103"/>
      <c r="E84" s="103"/>
      <c r="F84" s="103"/>
      <c r="G84" s="103"/>
    </row>
    <row r="85" spans="2:7" s="3" customFormat="1" x14ac:dyDescent="0.2">
      <c r="B85" s="15" t="s">
        <v>116</v>
      </c>
      <c r="C85" s="79"/>
      <c r="D85" s="103"/>
      <c r="E85" s="103"/>
      <c r="F85" s="103"/>
      <c r="G85" s="103"/>
    </row>
    <row r="86" spans="2:7" s="3" customFormat="1" x14ac:dyDescent="0.2">
      <c r="C86" s="82"/>
      <c r="D86" s="103"/>
      <c r="E86" s="103"/>
      <c r="F86" s="103"/>
      <c r="G86" s="103"/>
    </row>
    <row r="87" spans="2:7" s="3" customFormat="1" ht="25.5" x14ac:dyDescent="0.2">
      <c r="C87" s="109" t="s">
        <v>249</v>
      </c>
      <c r="D87" s="110" t="s">
        <v>251</v>
      </c>
      <c r="E87" s="110" t="s">
        <v>254</v>
      </c>
      <c r="F87" s="110" t="s">
        <v>255</v>
      </c>
      <c r="G87" s="110" t="s">
        <v>257</v>
      </c>
    </row>
    <row r="88" spans="2:7" s="3" customFormat="1" x14ac:dyDescent="0.2">
      <c r="C88" s="112" t="s">
        <v>250</v>
      </c>
      <c r="D88" s="113" t="s">
        <v>252</v>
      </c>
      <c r="E88" s="113" t="s">
        <v>253</v>
      </c>
      <c r="F88" s="111" t="s">
        <v>256</v>
      </c>
      <c r="G88" s="111" t="s">
        <v>258</v>
      </c>
    </row>
    <row r="89" spans="2:7" s="3" customFormat="1" x14ac:dyDescent="0.2">
      <c r="C89" s="112">
        <f>COUNTA(C91:C93)</f>
        <v>3</v>
      </c>
      <c r="D89" s="112">
        <f>COUNTA(D91:D93)</f>
        <v>2</v>
      </c>
      <c r="E89" s="112">
        <f>COUNTA(E91:E93)</f>
        <v>3</v>
      </c>
      <c r="F89" s="112">
        <f>COUNTA(F91:F93)</f>
        <v>1</v>
      </c>
      <c r="G89" s="112">
        <f>COUNTA(G91:G93)</f>
        <v>3</v>
      </c>
    </row>
    <row r="90" spans="2:7" s="3" customFormat="1" x14ac:dyDescent="0.2">
      <c r="C90" s="82"/>
      <c r="D90" s="103"/>
      <c r="E90" s="103"/>
      <c r="F90" s="103"/>
      <c r="G90" s="103"/>
    </row>
    <row r="91" spans="2:7" s="3" customFormat="1" x14ac:dyDescent="0.2">
      <c r="B91" s="37" t="s">
        <v>54</v>
      </c>
      <c r="C91" s="296" t="s">
        <v>417</v>
      </c>
      <c r="D91" s="278"/>
      <c r="E91" s="296" t="s">
        <v>417</v>
      </c>
      <c r="F91" s="278"/>
      <c r="G91" s="296" t="s">
        <v>417</v>
      </c>
    </row>
    <row r="92" spans="2:7" s="3" customFormat="1" x14ac:dyDescent="0.2">
      <c r="B92" s="37" t="s">
        <v>55</v>
      </c>
      <c r="C92" s="296" t="s">
        <v>417</v>
      </c>
      <c r="D92" s="296" t="s">
        <v>417</v>
      </c>
      <c r="E92" s="296" t="s">
        <v>417</v>
      </c>
      <c r="F92" s="278"/>
      <c r="G92" s="296" t="s">
        <v>417</v>
      </c>
    </row>
    <row r="93" spans="2:7" s="3" customFormat="1" x14ac:dyDescent="0.2">
      <c r="B93" s="37" t="s">
        <v>56</v>
      </c>
      <c r="C93" s="296" t="s">
        <v>417</v>
      </c>
      <c r="D93" s="296" t="s">
        <v>417</v>
      </c>
      <c r="E93" s="296" t="s">
        <v>417</v>
      </c>
      <c r="F93" s="296" t="s">
        <v>417</v>
      </c>
      <c r="G93" s="296" t="s">
        <v>417</v>
      </c>
    </row>
    <row r="94" spans="2:7" s="3" customFormat="1" x14ac:dyDescent="0.2">
      <c r="C94" s="82"/>
      <c r="D94" s="103"/>
      <c r="E94" s="103"/>
      <c r="F94" s="103"/>
      <c r="G94" s="103"/>
    </row>
    <row r="95" spans="2:7" s="3" customFormat="1" x14ac:dyDescent="0.2">
      <c r="C95" s="82"/>
      <c r="D95" s="103"/>
      <c r="E95" s="103"/>
      <c r="F95" s="103"/>
      <c r="G95" s="103"/>
    </row>
    <row r="96" spans="2:7" s="3" customFormat="1" x14ac:dyDescent="0.2">
      <c r="B96" s="15" t="s">
        <v>118</v>
      </c>
      <c r="C96" s="79"/>
      <c r="D96" s="103"/>
      <c r="E96" s="103"/>
      <c r="F96" s="103"/>
      <c r="G96" s="103"/>
    </row>
    <row r="97" spans="2:7" s="3" customFormat="1" x14ac:dyDescent="0.2">
      <c r="C97" s="82"/>
      <c r="D97" s="103"/>
      <c r="E97" s="103"/>
      <c r="F97" s="103"/>
      <c r="G97" s="103"/>
    </row>
    <row r="98" spans="2:7" s="3" customFormat="1" ht="25.5" x14ac:dyDescent="0.2">
      <c r="C98" s="109" t="s">
        <v>249</v>
      </c>
      <c r="D98" s="110" t="s">
        <v>251</v>
      </c>
      <c r="E98" s="110" t="s">
        <v>254</v>
      </c>
      <c r="F98" s="110" t="s">
        <v>255</v>
      </c>
      <c r="G98" s="110" t="s">
        <v>257</v>
      </c>
    </row>
    <row r="99" spans="2:7" s="3" customFormat="1" x14ac:dyDescent="0.2">
      <c r="C99" s="112" t="s">
        <v>250</v>
      </c>
      <c r="D99" s="113" t="s">
        <v>252</v>
      </c>
      <c r="E99" s="113" t="s">
        <v>253</v>
      </c>
      <c r="F99" s="111" t="s">
        <v>256</v>
      </c>
      <c r="G99" s="111" t="s">
        <v>258</v>
      </c>
    </row>
    <row r="100" spans="2:7" s="3" customFormat="1" x14ac:dyDescent="0.2">
      <c r="C100" s="112">
        <f>COUNTA(C102:C154)</f>
        <v>47</v>
      </c>
      <c r="D100" s="112">
        <f>COUNTA(D102:D154)</f>
        <v>39</v>
      </c>
      <c r="E100" s="112">
        <f>COUNTA(E102:E154)</f>
        <v>45</v>
      </c>
      <c r="F100" s="112">
        <f>COUNTA(F102:F154)</f>
        <v>33</v>
      </c>
      <c r="G100" s="112">
        <f>COUNTA(G102:G154)</f>
        <v>44</v>
      </c>
    </row>
    <row r="101" spans="2:7" s="3" customFormat="1" x14ac:dyDescent="0.2">
      <c r="C101" s="82"/>
      <c r="D101" s="103"/>
      <c r="E101" s="103"/>
      <c r="F101" s="103"/>
      <c r="G101" s="103"/>
    </row>
    <row r="102" spans="2:7" s="3" customFormat="1" x14ac:dyDescent="0.2">
      <c r="B102" s="37" t="s">
        <v>57</v>
      </c>
      <c r="C102" s="296" t="s">
        <v>417</v>
      </c>
      <c r="D102" s="296" t="s">
        <v>417</v>
      </c>
      <c r="E102" s="296" t="s">
        <v>417</v>
      </c>
      <c r="F102" s="296" t="s">
        <v>417</v>
      </c>
      <c r="G102" s="296" t="s">
        <v>417</v>
      </c>
    </row>
    <row r="103" spans="2:7" s="3" customFormat="1" x14ac:dyDescent="0.2">
      <c r="B103" s="37" t="s">
        <v>58</v>
      </c>
      <c r="C103" s="296" t="s">
        <v>417</v>
      </c>
      <c r="D103" s="296" t="s">
        <v>417</v>
      </c>
      <c r="E103" s="296" t="s">
        <v>417</v>
      </c>
      <c r="F103" s="296" t="s">
        <v>417</v>
      </c>
      <c r="G103" s="296" t="s">
        <v>417</v>
      </c>
    </row>
    <row r="104" spans="2:7" s="3" customFormat="1" x14ac:dyDescent="0.2">
      <c r="B104" s="37" t="s">
        <v>59</v>
      </c>
      <c r="C104" s="296" t="s">
        <v>417</v>
      </c>
      <c r="D104" s="296" t="s">
        <v>417</v>
      </c>
      <c r="E104" s="296" t="s">
        <v>417</v>
      </c>
      <c r="F104" s="296" t="s">
        <v>417</v>
      </c>
      <c r="G104" s="296" t="s">
        <v>417</v>
      </c>
    </row>
    <row r="105" spans="2:7" s="3" customFormat="1" x14ac:dyDescent="0.2">
      <c r="B105" s="37" t="s">
        <v>60</v>
      </c>
      <c r="C105" s="296" t="s">
        <v>417</v>
      </c>
      <c r="D105" s="296" t="s">
        <v>417</v>
      </c>
      <c r="E105" s="296" t="s">
        <v>417</v>
      </c>
      <c r="F105" s="296" t="s">
        <v>417</v>
      </c>
      <c r="G105" s="296" t="s">
        <v>417</v>
      </c>
    </row>
    <row r="106" spans="2:7" s="3" customFormat="1" x14ac:dyDescent="0.2">
      <c r="B106" s="37" t="s">
        <v>61</v>
      </c>
      <c r="C106" s="296" t="s">
        <v>417</v>
      </c>
      <c r="D106" s="296" t="s">
        <v>417</v>
      </c>
      <c r="E106" s="296" t="s">
        <v>417</v>
      </c>
      <c r="F106" s="296" t="s">
        <v>417</v>
      </c>
      <c r="G106" s="296" t="s">
        <v>417</v>
      </c>
    </row>
    <row r="107" spans="2:7" s="3" customFormat="1" x14ac:dyDescent="0.2">
      <c r="B107" s="37" t="s">
        <v>62</v>
      </c>
      <c r="C107" s="296" t="s">
        <v>417</v>
      </c>
      <c r="D107" s="296" t="s">
        <v>417</v>
      </c>
      <c r="E107" s="296" t="s">
        <v>417</v>
      </c>
      <c r="F107" s="296" t="s">
        <v>417</v>
      </c>
      <c r="G107" s="296" t="s">
        <v>417</v>
      </c>
    </row>
    <row r="108" spans="2:7" s="3" customFormat="1" x14ac:dyDescent="0.2">
      <c r="B108" s="37" t="s">
        <v>64</v>
      </c>
      <c r="C108" s="296" t="s">
        <v>417</v>
      </c>
      <c r="D108" s="296" t="s">
        <v>417</v>
      </c>
      <c r="E108" s="296" t="s">
        <v>417</v>
      </c>
      <c r="F108" s="278"/>
      <c r="G108" s="296" t="s">
        <v>417</v>
      </c>
    </row>
    <row r="109" spans="2:7" s="3" customFormat="1" x14ac:dyDescent="0.2">
      <c r="B109" s="37" t="s">
        <v>65</v>
      </c>
      <c r="C109" s="296" t="s">
        <v>417</v>
      </c>
      <c r="D109" s="296" t="s">
        <v>417</v>
      </c>
      <c r="E109" s="296" t="s">
        <v>417</v>
      </c>
      <c r="F109" s="278"/>
      <c r="G109" s="296" t="s">
        <v>417</v>
      </c>
    </row>
    <row r="110" spans="2:7" s="3" customFormat="1" x14ac:dyDescent="0.2">
      <c r="B110" s="37" t="s">
        <v>66</v>
      </c>
      <c r="C110" s="296" t="s">
        <v>417</v>
      </c>
      <c r="D110" s="296" t="s">
        <v>417</v>
      </c>
      <c r="E110" s="296" t="s">
        <v>417</v>
      </c>
      <c r="F110" s="296" t="s">
        <v>417</v>
      </c>
      <c r="G110" s="296" t="s">
        <v>417</v>
      </c>
    </row>
    <row r="111" spans="2:7" s="3" customFormat="1" x14ac:dyDescent="0.2">
      <c r="B111" s="37" t="s">
        <v>67</v>
      </c>
      <c r="C111" s="296" t="s">
        <v>417</v>
      </c>
      <c r="D111" s="278"/>
      <c r="E111" s="296" t="s">
        <v>417</v>
      </c>
      <c r="F111" s="296" t="s">
        <v>417</v>
      </c>
      <c r="G111" s="296" t="s">
        <v>417</v>
      </c>
    </row>
    <row r="112" spans="2:7" s="3" customFormat="1" x14ac:dyDescent="0.2">
      <c r="B112" s="37" t="s">
        <v>68</v>
      </c>
      <c r="C112" s="296" t="s">
        <v>417</v>
      </c>
      <c r="D112" s="296" t="s">
        <v>417</v>
      </c>
      <c r="E112" s="296" t="s">
        <v>417</v>
      </c>
      <c r="F112" s="296" t="s">
        <v>417</v>
      </c>
      <c r="G112" s="296"/>
    </row>
    <row r="113" spans="2:7" s="3" customFormat="1" x14ac:dyDescent="0.2">
      <c r="B113" s="37" t="s">
        <v>69</v>
      </c>
      <c r="C113" s="296" t="s">
        <v>417</v>
      </c>
      <c r="D113" s="278"/>
      <c r="E113" s="278"/>
      <c r="F113" s="278"/>
      <c r="G113" s="296" t="s">
        <v>417</v>
      </c>
    </row>
    <row r="114" spans="2:7" s="3" customFormat="1" x14ac:dyDescent="0.2">
      <c r="B114" s="37" t="s">
        <v>72</v>
      </c>
      <c r="C114" s="296" t="s">
        <v>417</v>
      </c>
      <c r="D114" s="296" t="s">
        <v>417</v>
      </c>
      <c r="E114" s="296" t="s">
        <v>417</v>
      </c>
      <c r="F114" s="296" t="s">
        <v>417</v>
      </c>
      <c r="G114" s="296" t="s">
        <v>417</v>
      </c>
    </row>
    <row r="115" spans="2:7" s="3" customFormat="1" x14ac:dyDescent="0.2">
      <c r="B115" s="37" t="s">
        <v>73</v>
      </c>
      <c r="C115" s="296" t="s">
        <v>417</v>
      </c>
      <c r="D115" s="296" t="s">
        <v>417</v>
      </c>
      <c r="E115" s="296" t="s">
        <v>417</v>
      </c>
      <c r="F115" s="278"/>
      <c r="G115" s="296" t="s">
        <v>417</v>
      </c>
    </row>
    <row r="116" spans="2:7" s="3" customFormat="1" x14ac:dyDescent="0.2">
      <c r="B116" s="37" t="s">
        <v>75</v>
      </c>
      <c r="C116" s="296" t="s">
        <v>417</v>
      </c>
      <c r="D116" s="296" t="s">
        <v>417</v>
      </c>
      <c r="E116" s="296" t="s">
        <v>417</v>
      </c>
      <c r="F116" s="296" t="s">
        <v>417</v>
      </c>
      <c r="G116" s="296" t="s">
        <v>417</v>
      </c>
    </row>
    <row r="117" spans="2:7" s="3" customFormat="1" x14ac:dyDescent="0.2">
      <c r="B117" s="37" t="s">
        <v>76</v>
      </c>
      <c r="C117" s="296" t="s">
        <v>417</v>
      </c>
      <c r="D117" s="296" t="s">
        <v>417</v>
      </c>
      <c r="E117" s="296" t="s">
        <v>417</v>
      </c>
      <c r="F117" s="296" t="s">
        <v>417</v>
      </c>
      <c r="G117" s="296" t="s">
        <v>417</v>
      </c>
    </row>
    <row r="118" spans="2:7" s="3" customFormat="1" x14ac:dyDescent="0.2">
      <c r="B118" s="37" t="s">
        <v>77</v>
      </c>
      <c r="C118" s="296" t="s">
        <v>417</v>
      </c>
      <c r="D118" s="296" t="s">
        <v>417</v>
      </c>
      <c r="E118" s="296" t="s">
        <v>417</v>
      </c>
      <c r="F118" s="296" t="s">
        <v>417</v>
      </c>
      <c r="G118" s="296" t="s">
        <v>417</v>
      </c>
    </row>
    <row r="119" spans="2:7" s="3" customFormat="1" x14ac:dyDescent="0.2">
      <c r="B119" s="37" t="s">
        <v>79</v>
      </c>
      <c r="C119" s="296" t="s">
        <v>417</v>
      </c>
      <c r="D119" s="296" t="s">
        <v>417</v>
      </c>
      <c r="E119" s="296" t="s">
        <v>417</v>
      </c>
      <c r="F119" s="278"/>
      <c r="G119" s="296" t="s">
        <v>417</v>
      </c>
    </row>
    <row r="120" spans="2:7" s="3" customFormat="1" x14ac:dyDescent="0.2">
      <c r="B120" s="37" t="s">
        <v>80</v>
      </c>
      <c r="C120" s="296" t="s">
        <v>417</v>
      </c>
      <c r="D120" s="296" t="s">
        <v>417</v>
      </c>
      <c r="E120" s="296" t="s">
        <v>417</v>
      </c>
      <c r="F120" s="296" t="s">
        <v>417</v>
      </c>
      <c r="G120" s="296" t="s">
        <v>417</v>
      </c>
    </row>
    <row r="121" spans="2:7" s="3" customFormat="1" x14ac:dyDescent="0.2">
      <c r="B121" s="37" t="s">
        <v>81</v>
      </c>
      <c r="C121" s="296" t="s">
        <v>417</v>
      </c>
      <c r="D121" s="296" t="s">
        <v>417</v>
      </c>
      <c r="E121" s="296" t="s">
        <v>417</v>
      </c>
      <c r="F121" s="278"/>
      <c r="G121" s="296" t="s">
        <v>417</v>
      </c>
    </row>
    <row r="122" spans="2:7" s="3" customFormat="1" x14ac:dyDescent="0.2">
      <c r="B122" s="37" t="s">
        <v>82</v>
      </c>
      <c r="C122" s="296" t="s">
        <v>417</v>
      </c>
      <c r="D122" s="296" t="s">
        <v>417</v>
      </c>
      <c r="E122" s="296" t="s">
        <v>417</v>
      </c>
      <c r="F122" s="296" t="s">
        <v>417</v>
      </c>
      <c r="G122" s="296" t="s">
        <v>417</v>
      </c>
    </row>
    <row r="123" spans="2:7" s="3" customFormat="1" x14ac:dyDescent="0.2">
      <c r="B123" s="37" t="s">
        <v>83</v>
      </c>
      <c r="C123" s="296" t="s">
        <v>417</v>
      </c>
      <c r="D123" s="296" t="s">
        <v>417</v>
      </c>
      <c r="E123" s="296" t="s">
        <v>417</v>
      </c>
      <c r="F123" s="296" t="s">
        <v>417</v>
      </c>
      <c r="G123" s="296" t="s">
        <v>417</v>
      </c>
    </row>
    <row r="124" spans="2:7" s="3" customFormat="1" x14ac:dyDescent="0.2">
      <c r="B124" s="37" t="s">
        <v>84</v>
      </c>
      <c r="C124" s="278"/>
      <c r="D124" s="278"/>
      <c r="E124" s="278"/>
      <c r="F124" s="278"/>
      <c r="G124" s="278"/>
    </row>
    <row r="125" spans="2:7" s="3" customFormat="1" x14ac:dyDescent="0.2">
      <c r="B125" s="37" t="s">
        <v>558</v>
      </c>
      <c r="C125" s="278"/>
      <c r="D125" s="278"/>
      <c r="E125" s="296" t="s">
        <v>417</v>
      </c>
      <c r="F125" s="278"/>
      <c r="G125" s="278"/>
    </row>
    <row r="126" spans="2:7" s="3" customFormat="1" x14ac:dyDescent="0.2">
      <c r="B126" s="263" t="s">
        <v>85</v>
      </c>
      <c r="C126" s="278"/>
      <c r="D126" s="278"/>
      <c r="E126" s="296" t="s">
        <v>417</v>
      </c>
      <c r="F126" s="278"/>
      <c r="G126" s="278"/>
    </row>
    <row r="127" spans="2:7" s="3" customFormat="1" x14ac:dyDescent="0.2">
      <c r="B127" s="37" t="s">
        <v>86</v>
      </c>
      <c r="C127" s="296" t="s">
        <v>417</v>
      </c>
      <c r="D127" s="296" t="s">
        <v>417</v>
      </c>
      <c r="E127" s="296" t="s">
        <v>417</v>
      </c>
      <c r="F127" s="296" t="s">
        <v>417</v>
      </c>
      <c r="G127" s="296" t="s">
        <v>417</v>
      </c>
    </row>
    <row r="128" spans="2:7" s="3" customFormat="1" x14ac:dyDescent="0.2">
      <c r="B128" s="37" t="s">
        <v>87</v>
      </c>
      <c r="C128" s="296" t="s">
        <v>417</v>
      </c>
      <c r="D128" s="296" t="s">
        <v>417</v>
      </c>
      <c r="E128" s="296" t="s">
        <v>417</v>
      </c>
      <c r="F128" s="278"/>
      <c r="G128" s="296"/>
    </row>
    <row r="129" spans="2:7" s="3" customFormat="1" x14ac:dyDescent="0.2">
      <c r="B129" s="37" t="s">
        <v>565</v>
      </c>
      <c r="C129" s="296" t="s">
        <v>417</v>
      </c>
      <c r="D129" s="296" t="s">
        <v>417</v>
      </c>
      <c r="E129" s="296" t="s">
        <v>417</v>
      </c>
      <c r="F129" s="296" t="s">
        <v>417</v>
      </c>
      <c r="G129" s="296" t="s">
        <v>417</v>
      </c>
    </row>
    <row r="130" spans="2:7" s="3" customFormat="1" x14ac:dyDescent="0.2">
      <c r="B130" s="37" t="s">
        <v>88</v>
      </c>
      <c r="C130" s="278"/>
      <c r="D130" s="278"/>
      <c r="E130" s="278"/>
      <c r="F130" s="278"/>
      <c r="G130" s="278"/>
    </row>
    <row r="131" spans="2:7" s="3" customFormat="1" x14ac:dyDescent="0.2">
      <c r="B131" s="37" t="s">
        <v>89</v>
      </c>
      <c r="C131" s="296" t="s">
        <v>417</v>
      </c>
      <c r="D131" s="296" t="s">
        <v>417</v>
      </c>
      <c r="E131" s="296" t="s">
        <v>417</v>
      </c>
      <c r="F131" s="296" t="s">
        <v>417</v>
      </c>
      <c r="G131" s="296" t="s">
        <v>417</v>
      </c>
    </row>
    <row r="132" spans="2:7" s="3" customFormat="1" x14ac:dyDescent="0.2">
      <c r="B132" s="37" t="s">
        <v>90</v>
      </c>
      <c r="C132" s="296" t="s">
        <v>417</v>
      </c>
      <c r="D132" s="296"/>
      <c r="E132" s="296"/>
      <c r="F132" s="296" t="s">
        <v>417</v>
      </c>
      <c r="G132" s="296" t="s">
        <v>417</v>
      </c>
    </row>
    <row r="133" spans="2:7" s="3" customFormat="1" x14ac:dyDescent="0.2">
      <c r="B133" s="37" t="s">
        <v>91</v>
      </c>
      <c r="C133" s="296" t="s">
        <v>417</v>
      </c>
      <c r="D133" s="296" t="s">
        <v>417</v>
      </c>
      <c r="E133" s="296" t="s">
        <v>417</v>
      </c>
      <c r="F133" s="296" t="s">
        <v>417</v>
      </c>
      <c r="G133" s="296" t="s">
        <v>417</v>
      </c>
    </row>
    <row r="134" spans="2:7" s="3" customFormat="1" x14ac:dyDescent="0.2">
      <c r="B134" s="37" t="s">
        <v>92</v>
      </c>
      <c r="C134" s="296" t="s">
        <v>417</v>
      </c>
      <c r="D134" s="296" t="s">
        <v>417</v>
      </c>
      <c r="E134" s="296" t="s">
        <v>417</v>
      </c>
      <c r="F134" s="296" t="s">
        <v>417</v>
      </c>
      <c r="G134" s="296" t="s">
        <v>417</v>
      </c>
    </row>
    <row r="135" spans="2:7" s="3" customFormat="1" x14ac:dyDescent="0.2">
      <c r="B135" s="37" t="s">
        <v>93</v>
      </c>
      <c r="C135" s="296" t="s">
        <v>417</v>
      </c>
      <c r="D135" s="278"/>
      <c r="E135" s="296" t="s">
        <v>417</v>
      </c>
      <c r="F135" s="278"/>
      <c r="G135" s="278"/>
    </row>
    <row r="136" spans="2:7" s="3" customFormat="1" x14ac:dyDescent="0.2">
      <c r="B136" s="37" t="s">
        <v>94</v>
      </c>
      <c r="C136" s="296" t="s">
        <v>417</v>
      </c>
      <c r="D136" s="296" t="s">
        <v>417</v>
      </c>
      <c r="E136" s="296" t="s">
        <v>417</v>
      </c>
      <c r="F136" s="296" t="s">
        <v>417</v>
      </c>
      <c r="G136" s="296" t="s">
        <v>417</v>
      </c>
    </row>
    <row r="137" spans="2:7" s="3" customFormat="1" x14ac:dyDescent="0.2">
      <c r="B137" s="37" t="s">
        <v>95</v>
      </c>
      <c r="C137" s="296" t="s">
        <v>417</v>
      </c>
      <c r="D137" s="296"/>
      <c r="E137" s="296" t="s">
        <v>417</v>
      </c>
      <c r="F137" s="296"/>
      <c r="G137" s="296" t="s">
        <v>417</v>
      </c>
    </row>
    <row r="138" spans="2:7" s="3" customFormat="1" x14ac:dyDescent="0.2">
      <c r="B138" s="37" t="s">
        <v>96</v>
      </c>
      <c r="C138" s="296" t="s">
        <v>417</v>
      </c>
      <c r="D138" s="296" t="s">
        <v>417</v>
      </c>
      <c r="E138" s="296" t="s">
        <v>417</v>
      </c>
      <c r="F138" s="296" t="s">
        <v>417</v>
      </c>
      <c r="G138" s="296" t="s">
        <v>417</v>
      </c>
    </row>
    <row r="139" spans="2:7" s="3" customFormat="1" x14ac:dyDescent="0.2">
      <c r="B139" s="37" t="s">
        <v>560</v>
      </c>
      <c r="C139" s="296" t="s">
        <v>417</v>
      </c>
      <c r="D139" s="296" t="s">
        <v>417</v>
      </c>
      <c r="E139" s="296" t="s">
        <v>417</v>
      </c>
      <c r="F139" s="296" t="s">
        <v>417</v>
      </c>
      <c r="G139" s="296" t="s">
        <v>417</v>
      </c>
    </row>
    <row r="140" spans="2:7" s="3" customFormat="1" x14ac:dyDescent="0.2">
      <c r="B140" s="37" t="s">
        <v>97</v>
      </c>
      <c r="C140" s="296" t="s">
        <v>417</v>
      </c>
      <c r="D140" s="296" t="s">
        <v>417</v>
      </c>
      <c r="E140" s="296" t="s">
        <v>417</v>
      </c>
      <c r="F140" s="296" t="s">
        <v>417</v>
      </c>
      <c r="G140" s="296" t="s">
        <v>417</v>
      </c>
    </row>
    <row r="141" spans="2:7" s="3" customFormat="1" x14ac:dyDescent="0.2">
      <c r="B141" s="37" t="s">
        <v>98</v>
      </c>
      <c r="C141" s="296" t="s">
        <v>417</v>
      </c>
      <c r="D141" s="296" t="s">
        <v>417</v>
      </c>
      <c r="E141" s="296" t="s">
        <v>417</v>
      </c>
      <c r="F141" s="296" t="s">
        <v>417</v>
      </c>
      <c r="G141" s="296" t="s">
        <v>417</v>
      </c>
    </row>
    <row r="142" spans="2:7" s="3" customFormat="1" x14ac:dyDescent="0.2">
      <c r="B142" s="37" t="s">
        <v>99</v>
      </c>
      <c r="C142" s="296" t="s">
        <v>417</v>
      </c>
      <c r="D142" s="296" t="s">
        <v>417</v>
      </c>
      <c r="E142" s="296" t="s">
        <v>417</v>
      </c>
      <c r="F142" s="278"/>
      <c r="G142" s="296" t="s">
        <v>417</v>
      </c>
    </row>
    <row r="143" spans="2:7" s="3" customFormat="1" x14ac:dyDescent="0.2">
      <c r="B143" s="37" t="s">
        <v>101</v>
      </c>
      <c r="C143" s="296" t="s">
        <v>417</v>
      </c>
      <c r="D143" s="296" t="s">
        <v>417</v>
      </c>
      <c r="E143" s="296" t="s">
        <v>417</v>
      </c>
      <c r="F143" s="296" t="s">
        <v>417</v>
      </c>
      <c r="G143" s="296" t="s">
        <v>417</v>
      </c>
    </row>
    <row r="144" spans="2:7" s="3" customFormat="1" x14ac:dyDescent="0.2">
      <c r="B144" s="37" t="s">
        <v>102</v>
      </c>
      <c r="C144" s="296" t="s">
        <v>417</v>
      </c>
      <c r="D144" s="296" t="s">
        <v>417</v>
      </c>
      <c r="E144" s="296" t="s">
        <v>417</v>
      </c>
      <c r="F144" s="296" t="s">
        <v>417</v>
      </c>
      <c r="G144" s="296" t="s">
        <v>417</v>
      </c>
    </row>
    <row r="145" spans="2:7" s="3" customFormat="1" x14ac:dyDescent="0.2">
      <c r="B145" s="37" t="s">
        <v>103</v>
      </c>
      <c r="C145" s="296" t="s">
        <v>417</v>
      </c>
      <c r="D145" s="296" t="s">
        <v>417</v>
      </c>
      <c r="E145" s="296" t="s">
        <v>417</v>
      </c>
      <c r="F145" s="296" t="s">
        <v>417</v>
      </c>
      <c r="G145" s="296" t="s">
        <v>417</v>
      </c>
    </row>
    <row r="146" spans="2:7" s="3" customFormat="1" x14ac:dyDescent="0.2">
      <c r="B146" s="37" t="s">
        <v>104</v>
      </c>
      <c r="C146" s="296" t="s">
        <v>417</v>
      </c>
      <c r="D146" s="296" t="s">
        <v>417</v>
      </c>
      <c r="E146" s="296" t="s">
        <v>417</v>
      </c>
      <c r="F146" s="296" t="s">
        <v>417</v>
      </c>
      <c r="G146" s="296" t="s">
        <v>417</v>
      </c>
    </row>
    <row r="147" spans="2:7" s="3" customFormat="1" x14ac:dyDescent="0.2">
      <c r="B147" s="37" t="s">
        <v>105</v>
      </c>
      <c r="C147" s="296" t="s">
        <v>417</v>
      </c>
      <c r="D147" s="296" t="s">
        <v>417</v>
      </c>
      <c r="E147" s="296" t="s">
        <v>417</v>
      </c>
      <c r="F147" s="296" t="s">
        <v>417</v>
      </c>
      <c r="G147" s="296" t="s">
        <v>417</v>
      </c>
    </row>
    <row r="148" spans="2:7" s="3" customFormat="1" x14ac:dyDescent="0.2">
      <c r="B148" s="37" t="s">
        <v>106</v>
      </c>
      <c r="C148" s="296"/>
      <c r="D148" s="296"/>
      <c r="E148" s="296"/>
      <c r="F148" s="296"/>
      <c r="G148" s="296"/>
    </row>
    <row r="149" spans="2:7" s="3" customFormat="1" x14ac:dyDescent="0.2">
      <c r="B149" s="37" t="s">
        <v>107</v>
      </c>
      <c r="C149" s="296" t="s">
        <v>417</v>
      </c>
      <c r="D149" s="296" t="s">
        <v>417</v>
      </c>
      <c r="E149" s="296" t="s">
        <v>417</v>
      </c>
      <c r="F149" s="296" t="s">
        <v>417</v>
      </c>
      <c r="G149" s="296" t="s">
        <v>417</v>
      </c>
    </row>
    <row r="150" spans="2:7" s="3" customFormat="1" x14ac:dyDescent="0.2">
      <c r="B150" s="37" t="s">
        <v>108</v>
      </c>
      <c r="C150" s="278"/>
      <c r="D150" s="278"/>
      <c r="E150" s="278"/>
      <c r="F150" s="278"/>
      <c r="G150" s="278"/>
    </row>
    <row r="151" spans="2:7" s="3" customFormat="1" x14ac:dyDescent="0.2">
      <c r="B151" s="37" t="s">
        <v>109</v>
      </c>
      <c r="C151" s="296" t="s">
        <v>417</v>
      </c>
      <c r="D151" s="278"/>
      <c r="E151" s="296" t="s">
        <v>417</v>
      </c>
      <c r="F151" s="278"/>
      <c r="G151" s="296" t="s">
        <v>417</v>
      </c>
    </row>
    <row r="152" spans="2:7" s="3" customFormat="1" x14ac:dyDescent="0.2">
      <c r="B152" s="37" t="s">
        <v>110</v>
      </c>
      <c r="C152" s="296" t="s">
        <v>417</v>
      </c>
      <c r="D152" s="278"/>
      <c r="E152" s="278"/>
      <c r="F152" s="278"/>
      <c r="G152" s="296" t="s">
        <v>417</v>
      </c>
    </row>
    <row r="153" spans="2:7" s="3" customFormat="1" x14ac:dyDescent="0.2">
      <c r="B153" s="37" t="s">
        <v>111</v>
      </c>
      <c r="C153" s="296" t="s">
        <v>417</v>
      </c>
      <c r="D153" s="296"/>
      <c r="E153" s="278"/>
      <c r="F153" s="278"/>
      <c r="G153" s="296" t="s">
        <v>417</v>
      </c>
    </row>
    <row r="154" spans="2:7" s="3" customFormat="1" x14ac:dyDescent="0.2">
      <c r="B154" s="37" t="s">
        <v>112</v>
      </c>
      <c r="C154" s="296" t="s">
        <v>417</v>
      </c>
      <c r="D154" s="296" t="s">
        <v>417</v>
      </c>
      <c r="E154" s="296" t="s">
        <v>417</v>
      </c>
      <c r="F154" s="278"/>
      <c r="G154" s="296" t="s">
        <v>417</v>
      </c>
    </row>
    <row r="155" spans="2:7" s="3" customFormat="1" x14ac:dyDescent="0.2">
      <c r="C155" s="114"/>
      <c r="D155" s="115"/>
      <c r="E155" s="115"/>
      <c r="F155" s="115"/>
      <c r="G155" s="115"/>
    </row>
    <row r="156" spans="2:7" s="3" customFormat="1" x14ac:dyDescent="0.2">
      <c r="C156" s="82"/>
      <c r="D156" s="103"/>
      <c r="E156" s="103"/>
      <c r="F156" s="103"/>
      <c r="G156" s="103"/>
    </row>
    <row r="157" spans="2:7" s="3" customFormat="1" x14ac:dyDescent="0.2">
      <c r="B157" s="15" t="s">
        <v>113</v>
      </c>
      <c r="C157" s="79"/>
      <c r="D157" s="103"/>
      <c r="E157" s="103"/>
      <c r="F157" s="103"/>
      <c r="G157" s="103"/>
    </row>
    <row r="158" spans="2:7" s="3" customFormat="1" x14ac:dyDescent="0.2">
      <c r="C158" s="82"/>
      <c r="D158" s="103"/>
      <c r="E158" s="103"/>
      <c r="F158" s="103"/>
      <c r="G158" s="103"/>
    </row>
    <row r="159" spans="2:7" s="3" customFormat="1" ht="25.5" x14ac:dyDescent="0.2">
      <c r="C159" s="109" t="s">
        <v>249</v>
      </c>
      <c r="D159" s="110" t="s">
        <v>251</v>
      </c>
      <c r="E159" s="110" t="s">
        <v>254</v>
      </c>
      <c r="F159" s="110" t="s">
        <v>255</v>
      </c>
      <c r="G159" s="110" t="s">
        <v>257</v>
      </c>
    </row>
    <row r="160" spans="2:7" s="3" customFormat="1" x14ac:dyDescent="0.2">
      <c r="C160" s="112" t="s">
        <v>250</v>
      </c>
      <c r="D160" s="113" t="s">
        <v>252</v>
      </c>
      <c r="E160" s="113" t="s">
        <v>253</v>
      </c>
      <c r="F160" s="111" t="s">
        <v>256</v>
      </c>
      <c r="G160" s="111" t="s">
        <v>258</v>
      </c>
    </row>
    <row r="161" spans="2:7" s="3" customFormat="1" x14ac:dyDescent="0.2">
      <c r="C161" s="112">
        <f>COUNTA(C163:C166)</f>
        <v>0</v>
      </c>
      <c r="D161" s="112">
        <f>COUNTA(D163:D166)</f>
        <v>0</v>
      </c>
      <c r="E161" s="112">
        <f>COUNTA(E163:E166)</f>
        <v>0</v>
      </c>
      <c r="F161" s="112">
        <f>COUNTA(F163:F166)</f>
        <v>0</v>
      </c>
      <c r="G161" s="112">
        <f>COUNTA(G163:G166)</f>
        <v>0</v>
      </c>
    </row>
    <row r="162" spans="2:7" s="3" customFormat="1" x14ac:dyDescent="0.2">
      <c r="C162" s="82"/>
      <c r="D162" s="103"/>
      <c r="E162" s="103"/>
      <c r="F162" s="103"/>
      <c r="G162" s="103"/>
    </row>
    <row r="163" spans="2:7" s="3" customFormat="1" x14ac:dyDescent="0.2">
      <c r="B163" s="37" t="s">
        <v>114</v>
      </c>
      <c r="C163" s="296"/>
      <c r="D163" s="278"/>
      <c r="E163" s="278"/>
      <c r="F163" s="278"/>
      <c r="G163" s="278"/>
    </row>
    <row r="164" spans="2:7" s="3" customFormat="1" x14ac:dyDescent="0.2">
      <c r="C164" s="82"/>
      <c r="D164" s="103"/>
      <c r="E164" s="103"/>
      <c r="F164" s="103"/>
      <c r="G164" s="103"/>
    </row>
    <row r="165" spans="2:7" s="3" customFormat="1" x14ac:dyDescent="0.2">
      <c r="C165" s="82"/>
      <c r="D165" s="103"/>
      <c r="E165" s="103"/>
      <c r="F165" s="103"/>
      <c r="G165" s="103"/>
    </row>
    <row r="166" spans="2:7" s="3" customFormat="1" x14ac:dyDescent="0.2">
      <c r="C166" s="82"/>
      <c r="D166" s="103"/>
      <c r="E166" s="103"/>
      <c r="F166" s="103"/>
      <c r="G166" s="103"/>
    </row>
    <row r="167" spans="2:7" s="3" customFormat="1" x14ac:dyDescent="0.2">
      <c r="B167" s="15" t="s">
        <v>120</v>
      </c>
      <c r="C167" s="79"/>
      <c r="D167" s="103"/>
      <c r="E167" s="103"/>
      <c r="F167" s="103"/>
      <c r="G167" s="103"/>
    </row>
    <row r="168" spans="2:7" s="3" customFormat="1" x14ac:dyDescent="0.2">
      <c r="C168" s="82"/>
      <c r="D168" s="103"/>
      <c r="E168" s="103"/>
      <c r="F168" s="103"/>
      <c r="G168" s="103"/>
    </row>
    <row r="169" spans="2:7" s="3" customFormat="1" ht="25.5" x14ac:dyDescent="0.2">
      <c r="C169" s="109" t="s">
        <v>249</v>
      </c>
      <c r="D169" s="110" t="s">
        <v>251</v>
      </c>
      <c r="E169" s="110" t="s">
        <v>254</v>
      </c>
      <c r="F169" s="110" t="s">
        <v>255</v>
      </c>
      <c r="G169" s="110" t="s">
        <v>257</v>
      </c>
    </row>
    <row r="170" spans="2:7" s="3" customFormat="1" x14ac:dyDescent="0.2">
      <c r="C170" s="112" t="s">
        <v>250</v>
      </c>
      <c r="D170" s="113" t="s">
        <v>252</v>
      </c>
      <c r="E170" s="113" t="s">
        <v>253</v>
      </c>
      <c r="F170" s="111" t="s">
        <v>256</v>
      </c>
      <c r="G170" s="111" t="s">
        <v>258</v>
      </c>
    </row>
    <row r="171" spans="2:7" s="3" customFormat="1" x14ac:dyDescent="0.2">
      <c r="C171" s="112">
        <f>COUNTA(C173:C176)</f>
        <v>3</v>
      </c>
      <c r="D171" s="112">
        <f>COUNTA(D173:D176)</f>
        <v>2</v>
      </c>
      <c r="E171" s="112">
        <f>COUNTA(E173:E176)</f>
        <v>2</v>
      </c>
      <c r="F171" s="112">
        <f>COUNTA(F173:F176)</f>
        <v>1</v>
      </c>
      <c r="G171" s="112">
        <f>COUNTA(G173:G176)</f>
        <v>2</v>
      </c>
    </row>
    <row r="172" spans="2:7" s="3" customFormat="1" x14ac:dyDescent="0.2">
      <c r="C172" s="82"/>
      <c r="D172" s="103"/>
      <c r="E172" s="103"/>
      <c r="F172" s="103"/>
      <c r="G172" s="103"/>
    </row>
    <row r="173" spans="2:7" s="3" customFormat="1" x14ac:dyDescent="0.2">
      <c r="B173" s="37" t="s">
        <v>122</v>
      </c>
      <c r="C173" s="296" t="s">
        <v>417</v>
      </c>
      <c r="D173" s="278"/>
      <c r="E173" s="278"/>
      <c r="F173" s="278"/>
      <c r="G173" s="278"/>
    </row>
    <row r="174" spans="2:7" s="3" customFormat="1" x14ac:dyDescent="0.2">
      <c r="B174" s="37" t="s">
        <v>123</v>
      </c>
      <c r="C174" s="296"/>
      <c r="D174" s="278"/>
      <c r="E174" s="278"/>
      <c r="F174" s="278"/>
      <c r="G174" s="278"/>
    </row>
    <row r="175" spans="2:7" s="3" customFormat="1" x14ac:dyDescent="0.2">
      <c r="B175" s="37" t="s">
        <v>124</v>
      </c>
      <c r="C175" s="296" t="s">
        <v>417</v>
      </c>
      <c r="D175" s="296" t="s">
        <v>417</v>
      </c>
      <c r="E175" s="296" t="s">
        <v>417</v>
      </c>
      <c r="F175" s="296" t="s">
        <v>417</v>
      </c>
      <c r="G175" s="296" t="s">
        <v>417</v>
      </c>
    </row>
    <row r="176" spans="2:7" s="3" customFormat="1" x14ac:dyDescent="0.2">
      <c r="B176" s="37" t="s">
        <v>125</v>
      </c>
      <c r="C176" s="296" t="s">
        <v>417</v>
      </c>
      <c r="D176" s="296" t="s">
        <v>417</v>
      </c>
      <c r="E176" s="296" t="s">
        <v>417</v>
      </c>
      <c r="F176" s="278"/>
      <c r="G176" s="296" t="s">
        <v>417</v>
      </c>
    </row>
    <row r="177" spans="2:7" s="3" customFormat="1" x14ac:dyDescent="0.2">
      <c r="C177" s="82"/>
      <c r="D177" s="103"/>
      <c r="E177" s="103"/>
      <c r="F177" s="103"/>
      <c r="G177" s="103"/>
    </row>
    <row r="178" spans="2:7" s="3" customFormat="1" x14ac:dyDescent="0.2">
      <c r="C178" s="82"/>
      <c r="D178" s="103"/>
      <c r="E178" s="103"/>
      <c r="F178" s="103"/>
      <c r="G178" s="103"/>
    </row>
    <row r="179" spans="2:7" s="3" customFormat="1" x14ac:dyDescent="0.2">
      <c r="B179" s="15" t="s">
        <v>126</v>
      </c>
      <c r="C179" s="79"/>
      <c r="D179" s="103"/>
      <c r="E179" s="103"/>
      <c r="F179" s="103"/>
      <c r="G179" s="103"/>
    </row>
    <row r="180" spans="2:7" s="3" customFormat="1" x14ac:dyDescent="0.2">
      <c r="C180" s="82"/>
      <c r="D180" s="103"/>
      <c r="E180" s="103"/>
      <c r="F180" s="103"/>
      <c r="G180" s="103"/>
    </row>
    <row r="181" spans="2:7" s="3" customFormat="1" ht="25.5" x14ac:dyDescent="0.2">
      <c r="C181" s="109" t="s">
        <v>249</v>
      </c>
      <c r="D181" s="110" t="s">
        <v>251</v>
      </c>
      <c r="E181" s="110" t="s">
        <v>254</v>
      </c>
      <c r="F181" s="110" t="s">
        <v>255</v>
      </c>
      <c r="G181" s="110" t="s">
        <v>257</v>
      </c>
    </row>
    <row r="182" spans="2:7" s="3" customFormat="1" x14ac:dyDescent="0.2">
      <c r="C182" s="112" t="s">
        <v>250</v>
      </c>
      <c r="D182" s="113" t="s">
        <v>252</v>
      </c>
      <c r="E182" s="113" t="s">
        <v>253</v>
      </c>
      <c r="F182" s="111" t="s">
        <v>256</v>
      </c>
      <c r="G182" s="111" t="s">
        <v>258</v>
      </c>
    </row>
    <row r="183" spans="2:7" s="3" customFormat="1" x14ac:dyDescent="0.2">
      <c r="C183" s="112">
        <f>COUNTA(C185:C209)</f>
        <v>24</v>
      </c>
      <c r="D183" s="112">
        <f>COUNTA(D185:D209)</f>
        <v>15</v>
      </c>
      <c r="E183" s="112">
        <f>COUNTA(E185:E209)</f>
        <v>22</v>
      </c>
      <c r="F183" s="112">
        <f>COUNTA(F185:F209)</f>
        <v>16</v>
      </c>
      <c r="G183" s="112">
        <f>COUNTA(G185:G209)</f>
        <v>24</v>
      </c>
    </row>
    <row r="184" spans="2:7" s="3" customFormat="1" x14ac:dyDescent="0.2">
      <c r="C184" s="82"/>
      <c r="D184" s="103"/>
      <c r="E184" s="103"/>
      <c r="F184" s="103"/>
      <c r="G184" s="103"/>
    </row>
    <row r="185" spans="2:7" s="3" customFormat="1" x14ac:dyDescent="0.2">
      <c r="B185" s="37" t="s">
        <v>128</v>
      </c>
      <c r="C185" s="296" t="s">
        <v>417</v>
      </c>
      <c r="D185" s="278"/>
      <c r="E185" s="296" t="s">
        <v>417</v>
      </c>
      <c r="F185" s="278"/>
      <c r="G185" s="296" t="s">
        <v>417</v>
      </c>
    </row>
    <row r="186" spans="2:7" s="3" customFormat="1" x14ac:dyDescent="0.2">
      <c r="B186" s="37" t="s">
        <v>129</v>
      </c>
      <c r="C186" s="296" t="s">
        <v>417</v>
      </c>
      <c r="D186" s="296" t="s">
        <v>417</v>
      </c>
      <c r="E186" s="296" t="s">
        <v>417</v>
      </c>
      <c r="F186" s="296" t="s">
        <v>417</v>
      </c>
      <c r="G186" s="296" t="s">
        <v>417</v>
      </c>
    </row>
    <row r="187" spans="2:7" s="3" customFormat="1" x14ac:dyDescent="0.2">
      <c r="B187" s="37" t="s">
        <v>130</v>
      </c>
      <c r="C187" s="296" t="s">
        <v>417</v>
      </c>
      <c r="D187" s="278"/>
      <c r="E187" s="278"/>
      <c r="F187" s="278"/>
      <c r="G187" s="296" t="s">
        <v>417</v>
      </c>
    </row>
    <row r="188" spans="2:7" s="3" customFormat="1" x14ac:dyDescent="0.2">
      <c r="B188" s="37" t="s">
        <v>131</v>
      </c>
      <c r="C188" s="296" t="s">
        <v>417</v>
      </c>
      <c r="D188" s="278"/>
      <c r="E188" s="296" t="s">
        <v>417</v>
      </c>
      <c r="F188" s="296" t="s">
        <v>417</v>
      </c>
      <c r="G188" s="296" t="s">
        <v>417</v>
      </c>
    </row>
    <row r="189" spans="2:7" s="3" customFormat="1" x14ac:dyDescent="0.2">
      <c r="B189" s="37" t="s">
        <v>132</v>
      </c>
      <c r="C189" s="296" t="s">
        <v>417</v>
      </c>
      <c r="D189" s="296" t="s">
        <v>417</v>
      </c>
      <c r="E189" s="296" t="s">
        <v>417</v>
      </c>
      <c r="F189" s="278"/>
      <c r="G189" s="296" t="s">
        <v>417</v>
      </c>
    </row>
    <row r="190" spans="2:7" s="3" customFormat="1" x14ac:dyDescent="0.2">
      <c r="B190" s="37" t="s">
        <v>133</v>
      </c>
      <c r="C190" s="296" t="s">
        <v>417</v>
      </c>
      <c r="D190" s="296" t="s">
        <v>417</v>
      </c>
      <c r="E190" s="296" t="s">
        <v>417</v>
      </c>
      <c r="F190" s="296" t="s">
        <v>417</v>
      </c>
      <c r="G190" s="296" t="s">
        <v>417</v>
      </c>
    </row>
    <row r="191" spans="2:7" s="3" customFormat="1" x14ac:dyDescent="0.2">
      <c r="B191" s="37" t="s">
        <v>134</v>
      </c>
      <c r="C191" s="296" t="s">
        <v>417</v>
      </c>
      <c r="D191" s="296" t="s">
        <v>417</v>
      </c>
      <c r="E191" s="296" t="s">
        <v>417</v>
      </c>
      <c r="F191" s="296" t="s">
        <v>417</v>
      </c>
      <c r="G191" s="296" t="s">
        <v>417</v>
      </c>
    </row>
    <row r="192" spans="2:7" s="3" customFormat="1" x14ac:dyDescent="0.2">
      <c r="B192" s="37" t="s">
        <v>135</v>
      </c>
      <c r="C192" s="296" t="s">
        <v>417</v>
      </c>
      <c r="D192" s="296" t="s">
        <v>417</v>
      </c>
      <c r="E192" s="296" t="s">
        <v>417</v>
      </c>
      <c r="F192" s="296" t="s">
        <v>417</v>
      </c>
      <c r="G192" s="296" t="s">
        <v>417</v>
      </c>
    </row>
    <row r="193" spans="2:7" s="3" customFormat="1" x14ac:dyDescent="0.2">
      <c r="B193" s="37" t="s">
        <v>545</v>
      </c>
      <c r="C193" s="296" t="s">
        <v>417</v>
      </c>
      <c r="D193" s="296" t="s">
        <v>417</v>
      </c>
      <c r="E193" s="296" t="s">
        <v>417</v>
      </c>
      <c r="F193" s="278"/>
      <c r="G193" s="296" t="s">
        <v>417</v>
      </c>
    </row>
    <row r="194" spans="2:7" s="3" customFormat="1" x14ac:dyDescent="0.2">
      <c r="B194" s="37" t="s">
        <v>136</v>
      </c>
      <c r="C194" s="296" t="s">
        <v>417</v>
      </c>
      <c r="D194" s="278"/>
      <c r="E194" s="296" t="s">
        <v>417</v>
      </c>
      <c r="F194" s="296" t="s">
        <v>417</v>
      </c>
      <c r="G194" s="296" t="s">
        <v>417</v>
      </c>
    </row>
    <row r="195" spans="2:7" s="3" customFormat="1" x14ac:dyDescent="0.2">
      <c r="B195" s="37" t="s">
        <v>137</v>
      </c>
      <c r="C195" s="296" t="s">
        <v>417</v>
      </c>
      <c r="D195" s="296" t="s">
        <v>417</v>
      </c>
      <c r="E195" s="296" t="s">
        <v>417</v>
      </c>
      <c r="F195" s="278"/>
      <c r="G195" s="296" t="s">
        <v>417</v>
      </c>
    </row>
    <row r="196" spans="2:7" s="3" customFormat="1" x14ac:dyDescent="0.2">
      <c r="B196" s="37" t="s">
        <v>138</v>
      </c>
      <c r="C196" s="296" t="s">
        <v>417</v>
      </c>
      <c r="D196" s="296" t="s">
        <v>417</v>
      </c>
      <c r="E196" s="296" t="s">
        <v>417</v>
      </c>
      <c r="F196" s="296" t="s">
        <v>417</v>
      </c>
      <c r="G196" s="296" t="s">
        <v>417</v>
      </c>
    </row>
    <row r="197" spans="2:7" s="3" customFormat="1" x14ac:dyDescent="0.2">
      <c r="B197" s="37" t="s">
        <v>139</v>
      </c>
      <c r="C197" s="296" t="s">
        <v>417</v>
      </c>
      <c r="D197" s="278"/>
      <c r="E197" s="296" t="s">
        <v>417</v>
      </c>
      <c r="F197" s="296" t="s">
        <v>417</v>
      </c>
      <c r="G197" s="296" t="s">
        <v>417</v>
      </c>
    </row>
    <row r="198" spans="2:7" s="3" customFormat="1" x14ac:dyDescent="0.2">
      <c r="B198" s="37" t="s">
        <v>539</v>
      </c>
      <c r="C198" s="296" t="s">
        <v>417</v>
      </c>
      <c r="D198" s="296" t="s">
        <v>417</v>
      </c>
      <c r="E198" s="296" t="s">
        <v>417</v>
      </c>
      <c r="F198" s="296"/>
      <c r="G198" s="296" t="s">
        <v>417</v>
      </c>
    </row>
    <row r="199" spans="2:7" s="3" customFormat="1" x14ac:dyDescent="0.2">
      <c r="B199" s="37" t="s">
        <v>140</v>
      </c>
      <c r="C199" s="296" t="s">
        <v>417</v>
      </c>
      <c r="D199" s="296" t="s">
        <v>417</v>
      </c>
      <c r="E199" s="296" t="s">
        <v>417</v>
      </c>
      <c r="F199" s="296" t="s">
        <v>417</v>
      </c>
      <c r="G199" s="296" t="s">
        <v>417</v>
      </c>
    </row>
    <row r="200" spans="2:7" s="3" customFormat="1" x14ac:dyDescent="0.2">
      <c r="B200" s="37" t="s">
        <v>141</v>
      </c>
      <c r="C200" s="278"/>
      <c r="D200" s="278"/>
      <c r="E200" s="278"/>
      <c r="F200" s="278"/>
      <c r="G200" s="278"/>
    </row>
    <row r="201" spans="2:7" s="3" customFormat="1" x14ac:dyDescent="0.2">
      <c r="B201" s="37" t="s">
        <v>142</v>
      </c>
      <c r="C201" s="296" t="s">
        <v>417</v>
      </c>
      <c r="D201" s="278"/>
      <c r="E201" s="296" t="s">
        <v>417</v>
      </c>
      <c r="F201" s="296" t="s">
        <v>417</v>
      </c>
      <c r="G201" s="296" t="s">
        <v>417</v>
      </c>
    </row>
    <row r="202" spans="2:7" s="3" customFormat="1" x14ac:dyDescent="0.2">
      <c r="B202" s="37" t="s">
        <v>143</v>
      </c>
      <c r="C202" s="296" t="s">
        <v>417</v>
      </c>
      <c r="D202" s="278"/>
      <c r="E202" s="296" t="s">
        <v>417</v>
      </c>
      <c r="F202" s="296"/>
      <c r="G202" s="296" t="s">
        <v>417</v>
      </c>
    </row>
    <row r="203" spans="2:7" s="3" customFormat="1" x14ac:dyDescent="0.2">
      <c r="B203" s="263" t="s">
        <v>561</v>
      </c>
      <c r="C203" s="296" t="s">
        <v>417</v>
      </c>
      <c r="D203" s="296" t="s">
        <v>417</v>
      </c>
      <c r="E203" s="296" t="s">
        <v>417</v>
      </c>
      <c r="F203" s="296" t="s">
        <v>417</v>
      </c>
      <c r="G203" s="296" t="s">
        <v>417</v>
      </c>
    </row>
    <row r="204" spans="2:7" s="3" customFormat="1" x14ac:dyDescent="0.2">
      <c r="B204" s="37" t="s">
        <v>562</v>
      </c>
      <c r="C204" s="296" t="s">
        <v>417</v>
      </c>
      <c r="D204" s="296" t="s">
        <v>417</v>
      </c>
      <c r="E204" s="296" t="s">
        <v>417</v>
      </c>
      <c r="F204" s="296" t="s">
        <v>417</v>
      </c>
      <c r="G204" s="296" t="s">
        <v>417</v>
      </c>
    </row>
    <row r="205" spans="2:7" s="3" customFormat="1" x14ac:dyDescent="0.2">
      <c r="B205" s="37" t="s">
        <v>144</v>
      </c>
      <c r="C205" s="296" t="s">
        <v>417</v>
      </c>
      <c r="D205" s="296" t="s">
        <v>417</v>
      </c>
      <c r="E205" s="296" t="s">
        <v>417</v>
      </c>
      <c r="F205" s="296" t="s">
        <v>417</v>
      </c>
      <c r="G205" s="296" t="s">
        <v>417</v>
      </c>
    </row>
    <row r="206" spans="2:7" s="3" customFormat="1" x14ac:dyDescent="0.2">
      <c r="B206" s="37" t="s">
        <v>145</v>
      </c>
      <c r="C206" s="296" t="s">
        <v>417</v>
      </c>
      <c r="D206" s="296" t="s">
        <v>417</v>
      </c>
      <c r="E206" s="296" t="s">
        <v>417</v>
      </c>
      <c r="F206" s="296" t="s">
        <v>417</v>
      </c>
      <c r="G206" s="296" t="s">
        <v>417</v>
      </c>
    </row>
    <row r="207" spans="2:7" s="3" customFormat="1" x14ac:dyDescent="0.2">
      <c r="B207" s="37" t="s">
        <v>546</v>
      </c>
      <c r="C207" s="296" t="s">
        <v>417</v>
      </c>
      <c r="D207" s="296" t="s">
        <v>417</v>
      </c>
      <c r="E207" s="296" t="s">
        <v>417</v>
      </c>
      <c r="F207" s="296" t="s">
        <v>417</v>
      </c>
      <c r="G207" s="296" t="s">
        <v>417</v>
      </c>
    </row>
    <row r="208" spans="2:7" s="3" customFormat="1" x14ac:dyDescent="0.2">
      <c r="B208" s="37" t="s">
        <v>147</v>
      </c>
      <c r="C208" s="296" t="s">
        <v>417</v>
      </c>
      <c r="D208" s="278"/>
      <c r="E208" s="278"/>
      <c r="F208" s="278"/>
      <c r="G208" s="296" t="s">
        <v>417</v>
      </c>
    </row>
    <row r="209" spans="2:7" s="3" customFormat="1" x14ac:dyDescent="0.2">
      <c r="B209" s="37" t="s">
        <v>148</v>
      </c>
      <c r="C209" s="296" t="s">
        <v>417</v>
      </c>
      <c r="D209" s="278"/>
      <c r="E209" s="296" t="s">
        <v>417</v>
      </c>
      <c r="F209" s="296" t="s">
        <v>417</v>
      </c>
      <c r="G209" s="296" t="s">
        <v>417</v>
      </c>
    </row>
    <row r="210" spans="2:7" s="3" customFormat="1" x14ac:dyDescent="0.2">
      <c r="C210" s="114"/>
      <c r="D210" s="115"/>
      <c r="E210" s="115"/>
      <c r="F210" s="115"/>
      <c r="G210" s="115"/>
    </row>
    <row r="211" spans="2:7" s="3" customFormat="1" x14ac:dyDescent="0.2">
      <c r="C211" s="82"/>
      <c r="D211" s="103"/>
      <c r="E211" s="103"/>
      <c r="F211" s="103"/>
      <c r="G211" s="103"/>
    </row>
    <row r="212" spans="2:7" s="3" customFormat="1" x14ac:dyDescent="0.2">
      <c r="B212" s="15" t="s">
        <v>149</v>
      </c>
      <c r="C212" s="79"/>
      <c r="D212" s="103"/>
      <c r="E212" s="103"/>
      <c r="F212" s="103"/>
      <c r="G212" s="103"/>
    </row>
    <row r="213" spans="2:7" s="3" customFormat="1" x14ac:dyDescent="0.2">
      <c r="C213" s="82"/>
      <c r="D213" s="103"/>
      <c r="E213" s="103"/>
      <c r="F213" s="103"/>
      <c r="G213" s="103"/>
    </row>
    <row r="214" spans="2:7" s="3" customFormat="1" ht="25.5" x14ac:dyDescent="0.2">
      <c r="C214" s="109" t="s">
        <v>249</v>
      </c>
      <c r="D214" s="110" t="s">
        <v>251</v>
      </c>
      <c r="E214" s="110" t="s">
        <v>254</v>
      </c>
      <c r="F214" s="110" t="s">
        <v>255</v>
      </c>
      <c r="G214" s="110" t="s">
        <v>257</v>
      </c>
    </row>
    <row r="215" spans="2:7" s="3" customFormat="1" x14ac:dyDescent="0.2">
      <c r="C215" s="112" t="s">
        <v>250</v>
      </c>
      <c r="D215" s="113" t="s">
        <v>252</v>
      </c>
      <c r="E215" s="113" t="s">
        <v>253</v>
      </c>
      <c r="F215" s="111" t="s">
        <v>256</v>
      </c>
      <c r="G215" s="111" t="s">
        <v>258</v>
      </c>
    </row>
    <row r="216" spans="2:7" s="3" customFormat="1" x14ac:dyDescent="0.2">
      <c r="C216" s="112">
        <f>COUNTA(C218)</f>
        <v>1</v>
      </c>
      <c r="D216" s="112">
        <f>COUNTA(D218)</f>
        <v>0</v>
      </c>
      <c r="E216" s="112">
        <f>COUNTA(E218)</f>
        <v>1</v>
      </c>
      <c r="F216" s="112">
        <f>COUNTA(F218)</f>
        <v>0</v>
      </c>
      <c r="G216" s="112">
        <f>COUNTA(G218)</f>
        <v>1</v>
      </c>
    </row>
    <row r="217" spans="2:7" s="3" customFormat="1" x14ac:dyDescent="0.2">
      <c r="C217" s="82"/>
      <c r="D217" s="103"/>
      <c r="E217" s="103"/>
      <c r="F217" s="103"/>
      <c r="G217" s="103"/>
    </row>
    <row r="218" spans="2:7" s="3" customFormat="1" x14ac:dyDescent="0.2">
      <c r="B218" s="37" t="s">
        <v>150</v>
      </c>
      <c r="C218" s="296" t="s">
        <v>417</v>
      </c>
      <c r="D218" s="296"/>
      <c r="E218" s="296" t="s">
        <v>417</v>
      </c>
      <c r="F218" s="278"/>
      <c r="G218" s="296" t="s">
        <v>417</v>
      </c>
    </row>
    <row r="219" spans="2:7" s="3" customFormat="1" x14ac:dyDescent="0.2">
      <c r="C219" s="82"/>
      <c r="D219" s="103"/>
      <c r="E219" s="103"/>
      <c r="F219" s="103"/>
      <c r="G219" s="103"/>
    </row>
    <row r="220" spans="2:7" s="3" customFormat="1" x14ac:dyDescent="0.2">
      <c r="C220" s="82"/>
      <c r="D220" s="103"/>
      <c r="E220" s="103"/>
      <c r="F220" s="103"/>
      <c r="G220" s="103"/>
    </row>
    <row r="221" spans="2:7" ht="15" x14ac:dyDescent="0.25">
      <c r="B221" s="16" t="s">
        <v>497</v>
      </c>
      <c r="C221" s="91"/>
      <c r="D221" s="130"/>
      <c r="E221" s="130"/>
      <c r="F221" s="130"/>
      <c r="G221" s="131"/>
    </row>
    <row r="222" spans="2:7" s="3" customFormat="1" x14ac:dyDescent="0.2">
      <c r="C222" s="82"/>
      <c r="D222" s="103"/>
      <c r="E222" s="103"/>
      <c r="F222" s="103"/>
      <c r="G222" s="103"/>
    </row>
    <row r="223" spans="2:7" s="3" customFormat="1" x14ac:dyDescent="0.2">
      <c r="C223" s="82"/>
      <c r="D223" s="103"/>
      <c r="E223" s="103"/>
      <c r="F223" s="103"/>
      <c r="G223" s="103"/>
    </row>
    <row r="224" spans="2:7" s="3" customFormat="1" x14ac:dyDescent="0.2">
      <c r="C224" s="82"/>
      <c r="D224" s="103"/>
      <c r="E224" s="103"/>
      <c r="F224" s="103"/>
      <c r="G224" s="103"/>
    </row>
    <row r="225" spans="3:7" s="3" customFormat="1" x14ac:dyDescent="0.2">
      <c r="C225" s="82"/>
      <c r="D225" s="103"/>
      <c r="E225" s="103"/>
      <c r="F225" s="103"/>
      <c r="G225" s="103"/>
    </row>
    <row r="226" spans="3:7" s="3" customFormat="1" x14ac:dyDescent="0.2">
      <c r="C226" s="82"/>
      <c r="D226" s="103"/>
      <c r="E226" s="103"/>
      <c r="F226" s="103"/>
      <c r="G226" s="103"/>
    </row>
    <row r="227" spans="3:7" s="3" customFormat="1" x14ac:dyDescent="0.2">
      <c r="C227" s="82"/>
      <c r="D227" s="103"/>
      <c r="E227" s="103"/>
      <c r="F227" s="103"/>
      <c r="G227" s="103"/>
    </row>
    <row r="228" spans="3:7" s="3" customFormat="1" x14ac:dyDescent="0.2">
      <c r="C228" s="82"/>
      <c r="D228" s="103"/>
      <c r="E228" s="103"/>
      <c r="F228" s="103"/>
      <c r="G228" s="103"/>
    </row>
    <row r="229" spans="3:7" s="3" customFormat="1" x14ac:dyDescent="0.2">
      <c r="C229" s="82"/>
      <c r="D229" s="103"/>
      <c r="E229" s="103"/>
      <c r="F229" s="103"/>
      <c r="G229" s="103"/>
    </row>
    <row r="230" spans="3:7" s="3" customFormat="1" x14ac:dyDescent="0.2">
      <c r="C230" s="82"/>
      <c r="D230" s="103"/>
      <c r="E230" s="103"/>
      <c r="F230" s="103"/>
      <c r="G230" s="103"/>
    </row>
    <row r="231" spans="3:7" s="3" customFormat="1" x14ac:dyDescent="0.2">
      <c r="C231" s="82"/>
      <c r="D231" s="103"/>
      <c r="E231" s="103"/>
      <c r="F231" s="103"/>
      <c r="G231" s="103"/>
    </row>
    <row r="232" spans="3:7" s="3" customFormat="1" x14ac:dyDescent="0.2">
      <c r="C232" s="82"/>
      <c r="D232" s="103"/>
      <c r="E232" s="103"/>
      <c r="F232" s="103"/>
      <c r="G232" s="103"/>
    </row>
    <row r="233" spans="3:7" s="3" customFormat="1" x14ac:dyDescent="0.2">
      <c r="C233" s="82"/>
      <c r="D233" s="103"/>
      <c r="E233" s="103"/>
      <c r="F233" s="103"/>
      <c r="G233" s="103"/>
    </row>
    <row r="234" spans="3:7" s="3" customFormat="1" x14ac:dyDescent="0.2">
      <c r="C234" s="82"/>
      <c r="D234" s="103"/>
      <c r="E234" s="103"/>
      <c r="F234" s="103"/>
      <c r="G234" s="103"/>
    </row>
    <row r="235" spans="3:7" s="3" customFormat="1" x14ac:dyDescent="0.2">
      <c r="C235" s="82"/>
      <c r="D235" s="103"/>
      <c r="E235" s="103"/>
      <c r="F235" s="103"/>
      <c r="G235" s="103"/>
    </row>
    <row r="236" spans="3:7" s="3" customFormat="1" x14ac:dyDescent="0.2">
      <c r="C236" s="82"/>
      <c r="D236" s="103"/>
      <c r="E236" s="103"/>
      <c r="F236" s="103"/>
      <c r="G236" s="103"/>
    </row>
    <row r="237" spans="3:7" s="3" customFormat="1" x14ac:dyDescent="0.2">
      <c r="C237" s="82"/>
      <c r="D237" s="103"/>
      <c r="E237" s="103"/>
      <c r="F237" s="103"/>
      <c r="G237" s="103"/>
    </row>
    <row r="238" spans="3:7" s="3" customFormat="1" x14ac:dyDescent="0.2">
      <c r="C238" s="82"/>
      <c r="D238" s="103"/>
      <c r="E238" s="103"/>
      <c r="F238" s="103"/>
      <c r="G238" s="103"/>
    </row>
    <row r="239" spans="3:7" s="3" customFormat="1" x14ac:dyDescent="0.2">
      <c r="C239" s="82"/>
      <c r="D239" s="103"/>
      <c r="E239" s="103"/>
      <c r="F239" s="103"/>
      <c r="G239" s="103"/>
    </row>
    <row r="240" spans="3:7" s="3" customFormat="1" x14ac:dyDescent="0.2">
      <c r="C240" s="82"/>
      <c r="D240" s="103"/>
      <c r="E240" s="103"/>
      <c r="F240" s="103"/>
      <c r="G240" s="103"/>
    </row>
    <row r="241" spans="3:7" s="3" customFormat="1" x14ac:dyDescent="0.2">
      <c r="C241" s="82"/>
      <c r="D241" s="103"/>
      <c r="E241" s="103"/>
      <c r="F241" s="103"/>
      <c r="G241" s="103"/>
    </row>
    <row r="242" spans="3:7" s="3" customFormat="1" x14ac:dyDescent="0.2">
      <c r="C242" s="82"/>
      <c r="D242" s="103"/>
      <c r="E242" s="103"/>
      <c r="F242" s="103"/>
      <c r="G242" s="103"/>
    </row>
    <row r="243" spans="3:7" s="3" customFormat="1" x14ac:dyDescent="0.2">
      <c r="C243" s="82"/>
      <c r="D243" s="103"/>
      <c r="E243" s="103"/>
      <c r="F243" s="103"/>
      <c r="G243" s="103"/>
    </row>
    <row r="244" spans="3:7" s="3" customFormat="1" x14ac:dyDescent="0.2">
      <c r="C244" s="82"/>
      <c r="D244" s="103"/>
      <c r="E244" s="103"/>
      <c r="F244" s="103"/>
      <c r="G244" s="103"/>
    </row>
    <row r="245" spans="3:7" s="3" customFormat="1" x14ac:dyDescent="0.2">
      <c r="C245" s="82"/>
      <c r="D245" s="103"/>
      <c r="E245" s="103"/>
      <c r="F245" s="103"/>
      <c r="G245" s="103"/>
    </row>
    <row r="246" spans="3:7" s="3" customFormat="1" x14ac:dyDescent="0.2">
      <c r="C246" s="82"/>
      <c r="D246" s="103"/>
      <c r="E246" s="103"/>
      <c r="F246" s="103"/>
      <c r="G246" s="103"/>
    </row>
    <row r="247" spans="3:7" s="3" customFormat="1" x14ac:dyDescent="0.2">
      <c r="C247" s="82"/>
      <c r="D247" s="103"/>
      <c r="E247" s="103"/>
      <c r="F247" s="103"/>
      <c r="G247" s="103"/>
    </row>
    <row r="248" spans="3:7" s="3" customFormat="1" x14ac:dyDescent="0.2">
      <c r="C248" s="82"/>
      <c r="D248" s="103"/>
      <c r="E248" s="103"/>
      <c r="F248" s="103"/>
      <c r="G248" s="103"/>
    </row>
    <row r="249" spans="3:7" s="3" customFormat="1" x14ac:dyDescent="0.2">
      <c r="C249" s="82"/>
      <c r="D249" s="103"/>
      <c r="E249" s="103"/>
      <c r="F249" s="103"/>
      <c r="G249" s="103"/>
    </row>
    <row r="250" spans="3:7" s="3" customFormat="1" x14ac:dyDescent="0.2">
      <c r="C250" s="82"/>
      <c r="D250" s="103"/>
      <c r="E250" s="103"/>
      <c r="F250" s="103"/>
      <c r="G250" s="103"/>
    </row>
    <row r="251" spans="3:7" s="3" customFormat="1" x14ac:dyDescent="0.2">
      <c r="C251" s="82"/>
      <c r="D251" s="103"/>
      <c r="E251" s="103"/>
      <c r="F251" s="103"/>
      <c r="G251" s="103"/>
    </row>
    <row r="252" spans="3:7" s="3" customFormat="1" x14ac:dyDescent="0.2">
      <c r="C252" s="82"/>
      <c r="D252" s="103"/>
      <c r="E252" s="103"/>
      <c r="F252" s="103"/>
      <c r="G252" s="103"/>
    </row>
    <row r="253" spans="3:7" s="3" customFormat="1" x14ac:dyDescent="0.2">
      <c r="C253" s="82"/>
      <c r="D253" s="103"/>
      <c r="E253" s="103"/>
      <c r="F253" s="103"/>
      <c r="G253" s="103"/>
    </row>
    <row r="254" spans="3:7" s="3" customFormat="1" x14ac:dyDescent="0.2">
      <c r="C254" s="82"/>
      <c r="D254" s="103"/>
      <c r="E254" s="103"/>
      <c r="F254" s="103"/>
      <c r="G254" s="103"/>
    </row>
    <row r="255" spans="3:7" s="3" customFormat="1" x14ac:dyDescent="0.2">
      <c r="C255" s="82"/>
      <c r="D255" s="103"/>
      <c r="E255" s="103"/>
      <c r="F255" s="103"/>
      <c r="G255" s="103"/>
    </row>
    <row r="256" spans="3:7" s="3" customFormat="1" x14ac:dyDescent="0.2">
      <c r="C256" s="82"/>
      <c r="D256" s="103"/>
      <c r="E256" s="103"/>
      <c r="F256" s="103"/>
      <c r="G256" s="103"/>
    </row>
    <row r="257" spans="3:7" s="3" customFormat="1" x14ac:dyDescent="0.2">
      <c r="C257" s="82"/>
      <c r="D257" s="103"/>
      <c r="E257" s="103"/>
      <c r="F257" s="103"/>
      <c r="G257" s="103"/>
    </row>
    <row r="258" spans="3:7" s="3" customFormat="1" x14ac:dyDescent="0.2">
      <c r="C258" s="82"/>
      <c r="D258" s="103"/>
      <c r="E258" s="103"/>
      <c r="F258" s="103"/>
      <c r="G258" s="103"/>
    </row>
    <row r="259" spans="3:7" s="3" customFormat="1" x14ac:dyDescent="0.2">
      <c r="C259" s="82"/>
      <c r="D259" s="103"/>
      <c r="E259" s="103"/>
      <c r="F259" s="103"/>
      <c r="G259" s="103"/>
    </row>
    <row r="260" spans="3:7" s="3" customFormat="1" x14ac:dyDescent="0.2">
      <c r="C260" s="82"/>
      <c r="D260" s="103"/>
      <c r="E260" s="103"/>
      <c r="F260" s="103"/>
      <c r="G260" s="103"/>
    </row>
    <row r="261" spans="3:7" s="3" customFormat="1" x14ac:dyDescent="0.2">
      <c r="C261" s="82"/>
      <c r="D261" s="103"/>
      <c r="E261" s="103"/>
      <c r="F261" s="103"/>
      <c r="G261" s="103"/>
    </row>
    <row r="262" spans="3:7" s="3" customFormat="1" x14ac:dyDescent="0.2">
      <c r="C262" s="82"/>
      <c r="D262" s="103"/>
      <c r="E262" s="103"/>
      <c r="F262" s="103"/>
      <c r="G262" s="103"/>
    </row>
    <row r="263" spans="3:7" s="3" customFormat="1" x14ac:dyDescent="0.2">
      <c r="C263" s="82"/>
      <c r="D263" s="103"/>
      <c r="E263" s="103"/>
      <c r="F263" s="103"/>
      <c r="G263" s="103"/>
    </row>
    <row r="264" spans="3:7" s="3" customFormat="1" x14ac:dyDescent="0.2">
      <c r="C264" s="82"/>
      <c r="D264" s="103"/>
      <c r="E264" s="103"/>
      <c r="F264" s="103"/>
      <c r="G264" s="103"/>
    </row>
    <row r="265" spans="3:7" s="3" customFormat="1" x14ac:dyDescent="0.2">
      <c r="C265" s="82"/>
      <c r="D265" s="103"/>
      <c r="E265" s="103"/>
      <c r="F265" s="103"/>
      <c r="G265" s="103"/>
    </row>
    <row r="266" spans="3:7" s="3" customFormat="1" x14ac:dyDescent="0.2">
      <c r="C266" s="82"/>
      <c r="D266" s="103"/>
      <c r="E266" s="103"/>
      <c r="F266" s="103"/>
      <c r="G266" s="103"/>
    </row>
    <row r="267" spans="3:7" s="3" customFormat="1" x14ac:dyDescent="0.2">
      <c r="C267" s="82"/>
      <c r="D267" s="103"/>
      <c r="E267" s="103"/>
      <c r="F267" s="103"/>
      <c r="G267" s="103"/>
    </row>
    <row r="268" spans="3:7" s="3" customFormat="1" x14ac:dyDescent="0.2">
      <c r="C268" s="82"/>
      <c r="D268" s="103"/>
      <c r="E268" s="103"/>
      <c r="F268" s="103"/>
      <c r="G268" s="103"/>
    </row>
    <row r="269" spans="3:7" s="3" customFormat="1" x14ac:dyDescent="0.2">
      <c r="C269" s="82"/>
      <c r="D269" s="103"/>
      <c r="E269" s="103"/>
      <c r="F269" s="103"/>
      <c r="G269" s="103"/>
    </row>
    <row r="270" spans="3:7" s="3" customFormat="1" x14ac:dyDescent="0.2">
      <c r="C270" s="82"/>
      <c r="D270" s="103"/>
      <c r="E270" s="103"/>
      <c r="F270" s="103"/>
      <c r="G270" s="103"/>
    </row>
    <row r="271" spans="3:7" s="3" customFormat="1" x14ac:dyDescent="0.2">
      <c r="C271" s="82"/>
      <c r="D271" s="103"/>
      <c r="E271" s="103"/>
      <c r="F271" s="103"/>
      <c r="G271" s="103"/>
    </row>
    <row r="272" spans="3:7" s="3" customFormat="1" x14ac:dyDescent="0.2">
      <c r="C272" s="82"/>
      <c r="D272" s="103"/>
      <c r="E272" s="103"/>
      <c r="F272" s="103"/>
      <c r="G272" s="103"/>
    </row>
    <row r="273" spans="3:7" s="3" customFormat="1" x14ac:dyDescent="0.2">
      <c r="C273" s="82"/>
      <c r="D273" s="103"/>
      <c r="E273" s="103"/>
      <c r="F273" s="103"/>
      <c r="G273" s="103"/>
    </row>
    <row r="274" spans="3:7" s="3" customFormat="1" x14ac:dyDescent="0.2">
      <c r="C274" s="82"/>
      <c r="D274" s="103"/>
      <c r="E274" s="103"/>
      <c r="F274" s="103"/>
      <c r="G274" s="103"/>
    </row>
    <row r="275" spans="3:7" s="3" customFormat="1" x14ac:dyDescent="0.2">
      <c r="C275" s="82"/>
      <c r="D275" s="103"/>
      <c r="E275" s="103"/>
      <c r="F275" s="103"/>
      <c r="G275" s="103"/>
    </row>
    <row r="276" spans="3:7" s="3" customFormat="1" x14ac:dyDescent="0.2">
      <c r="C276" s="82"/>
      <c r="D276" s="103"/>
      <c r="E276" s="103"/>
      <c r="F276" s="103"/>
      <c r="G276" s="103"/>
    </row>
    <row r="277" spans="3:7" s="3" customFormat="1" x14ac:dyDescent="0.2">
      <c r="C277" s="82"/>
      <c r="D277" s="103"/>
      <c r="E277" s="103"/>
      <c r="F277" s="103"/>
      <c r="G277" s="103"/>
    </row>
    <row r="278" spans="3:7" s="3" customFormat="1" x14ac:dyDescent="0.2">
      <c r="C278" s="82"/>
      <c r="D278" s="103"/>
      <c r="E278" s="103"/>
      <c r="F278" s="103"/>
      <c r="G278" s="103"/>
    </row>
    <row r="279" spans="3:7" s="3" customFormat="1" x14ac:dyDescent="0.2">
      <c r="C279" s="82"/>
      <c r="D279" s="103"/>
      <c r="E279" s="103"/>
      <c r="F279" s="103"/>
      <c r="G279" s="103"/>
    </row>
    <row r="280" spans="3:7" s="3" customFormat="1" x14ac:dyDescent="0.2">
      <c r="C280" s="82"/>
      <c r="D280" s="103"/>
      <c r="E280" s="103"/>
      <c r="F280" s="103"/>
      <c r="G280" s="103"/>
    </row>
    <row r="281" spans="3:7" s="3" customFormat="1" x14ac:dyDescent="0.2">
      <c r="C281" s="82"/>
      <c r="D281" s="103"/>
      <c r="E281" s="103"/>
      <c r="F281" s="103"/>
      <c r="G281" s="103"/>
    </row>
    <row r="282" spans="3:7" s="3" customFormat="1" x14ac:dyDescent="0.2">
      <c r="C282" s="82"/>
      <c r="D282" s="103"/>
      <c r="E282" s="103"/>
      <c r="F282" s="103"/>
      <c r="G282" s="103"/>
    </row>
    <row r="283" spans="3:7" s="3" customFormat="1" x14ac:dyDescent="0.2">
      <c r="C283" s="82"/>
      <c r="D283" s="103"/>
      <c r="E283" s="103"/>
      <c r="F283" s="103"/>
      <c r="G283" s="103"/>
    </row>
    <row r="284" spans="3:7" s="3" customFormat="1" x14ac:dyDescent="0.2">
      <c r="C284" s="82"/>
      <c r="D284" s="103"/>
      <c r="E284" s="103"/>
      <c r="F284" s="103"/>
      <c r="G284" s="103"/>
    </row>
    <row r="285" spans="3:7" s="3" customFormat="1" x14ac:dyDescent="0.2">
      <c r="C285" s="82"/>
      <c r="D285" s="103"/>
      <c r="E285" s="103"/>
      <c r="F285" s="103"/>
      <c r="G285" s="103"/>
    </row>
    <row r="286" spans="3:7" s="3" customFormat="1" x14ac:dyDescent="0.2">
      <c r="C286" s="82"/>
      <c r="D286" s="103"/>
      <c r="E286" s="103"/>
      <c r="F286" s="103"/>
      <c r="G286" s="103"/>
    </row>
    <row r="287" spans="3:7" s="3" customFormat="1" x14ac:dyDescent="0.2">
      <c r="C287" s="82"/>
      <c r="D287" s="103"/>
      <c r="E287" s="103"/>
      <c r="F287" s="103"/>
      <c r="G287" s="103"/>
    </row>
    <row r="288" spans="3:7" s="3" customFormat="1" x14ac:dyDescent="0.2">
      <c r="C288" s="82"/>
      <c r="D288" s="103"/>
      <c r="E288" s="103"/>
      <c r="F288" s="103"/>
      <c r="G288" s="103"/>
    </row>
    <row r="289" spans="3:7" s="3" customFormat="1" x14ac:dyDescent="0.2">
      <c r="C289" s="82"/>
      <c r="D289" s="103"/>
      <c r="E289" s="103"/>
      <c r="F289" s="103"/>
      <c r="G289" s="103"/>
    </row>
    <row r="290" spans="3:7" s="3" customFormat="1" x14ac:dyDescent="0.2">
      <c r="C290" s="82"/>
      <c r="D290" s="103"/>
      <c r="E290" s="103"/>
      <c r="F290" s="103"/>
      <c r="G290" s="103"/>
    </row>
    <row r="291" spans="3:7" s="3" customFormat="1" x14ac:dyDescent="0.2">
      <c r="C291" s="82"/>
      <c r="D291" s="103"/>
      <c r="E291" s="103"/>
      <c r="F291" s="103"/>
      <c r="G291" s="103"/>
    </row>
    <row r="292" spans="3:7" s="3" customFormat="1" x14ac:dyDescent="0.2">
      <c r="C292" s="82"/>
      <c r="D292" s="103"/>
      <c r="E292" s="103"/>
      <c r="F292" s="103"/>
      <c r="G292" s="103"/>
    </row>
    <row r="293" spans="3:7" s="3" customFormat="1" x14ac:dyDescent="0.2">
      <c r="C293" s="82"/>
      <c r="D293" s="103"/>
      <c r="E293" s="103"/>
      <c r="F293" s="103"/>
      <c r="G293" s="103"/>
    </row>
    <row r="294" spans="3:7" s="3" customFormat="1" x14ac:dyDescent="0.2">
      <c r="C294" s="82"/>
      <c r="D294" s="103"/>
      <c r="E294" s="103"/>
      <c r="F294" s="103"/>
      <c r="G294" s="103"/>
    </row>
    <row r="295" spans="3:7" s="3" customFormat="1" x14ac:dyDescent="0.2">
      <c r="C295" s="82"/>
      <c r="D295" s="103"/>
      <c r="E295" s="103"/>
      <c r="F295" s="103"/>
      <c r="G295" s="103"/>
    </row>
    <row r="296" spans="3:7" s="3" customFormat="1" x14ac:dyDescent="0.2">
      <c r="C296" s="82"/>
      <c r="D296" s="103"/>
      <c r="E296" s="103"/>
      <c r="F296" s="103"/>
      <c r="G296" s="103"/>
    </row>
    <row r="297" spans="3:7" s="3" customFormat="1" x14ac:dyDescent="0.2">
      <c r="C297" s="82"/>
      <c r="D297" s="103"/>
      <c r="E297" s="103"/>
      <c r="F297" s="103"/>
      <c r="G297" s="103"/>
    </row>
    <row r="298" spans="3:7" s="3" customFormat="1" x14ac:dyDescent="0.2">
      <c r="C298" s="82"/>
      <c r="D298" s="103"/>
      <c r="E298" s="103"/>
      <c r="F298" s="103"/>
      <c r="G298" s="103"/>
    </row>
    <row r="299" spans="3:7" s="3" customFormat="1" x14ac:dyDescent="0.2">
      <c r="C299" s="82"/>
      <c r="D299" s="103"/>
      <c r="E299" s="103"/>
      <c r="F299" s="103"/>
      <c r="G299" s="103"/>
    </row>
    <row r="300" spans="3:7" s="3" customFormat="1" x14ac:dyDescent="0.2">
      <c r="C300" s="82"/>
      <c r="D300" s="103"/>
      <c r="E300" s="103"/>
      <c r="F300" s="103"/>
      <c r="G300" s="103"/>
    </row>
    <row r="301" spans="3:7" s="3" customFormat="1" x14ac:dyDescent="0.2">
      <c r="C301" s="82"/>
      <c r="D301" s="103"/>
      <c r="E301" s="103"/>
      <c r="F301" s="103"/>
      <c r="G301" s="103"/>
    </row>
    <row r="302" spans="3:7" s="3" customFormat="1" x14ac:dyDescent="0.2">
      <c r="C302" s="82"/>
      <c r="D302" s="103"/>
      <c r="E302" s="103"/>
      <c r="F302" s="103"/>
      <c r="G302" s="103"/>
    </row>
    <row r="303" spans="3:7" s="3" customFormat="1" x14ac:dyDescent="0.2">
      <c r="C303" s="82"/>
      <c r="D303" s="103"/>
      <c r="E303" s="103"/>
      <c r="F303" s="103"/>
      <c r="G303" s="103"/>
    </row>
    <row r="304" spans="3:7" s="3" customFormat="1" x14ac:dyDescent="0.2">
      <c r="C304" s="82"/>
      <c r="D304" s="103"/>
      <c r="E304" s="103"/>
      <c r="F304" s="103"/>
      <c r="G304" s="103"/>
    </row>
    <row r="305" spans="3:7" s="3" customFormat="1" x14ac:dyDescent="0.2">
      <c r="C305" s="82"/>
      <c r="D305" s="103"/>
      <c r="E305" s="103"/>
      <c r="F305" s="103"/>
      <c r="G305" s="103"/>
    </row>
    <row r="306" spans="3:7" s="3" customFormat="1" x14ac:dyDescent="0.2">
      <c r="C306" s="82"/>
      <c r="D306" s="103"/>
      <c r="E306" s="103"/>
      <c r="F306" s="103"/>
      <c r="G306" s="103"/>
    </row>
    <row r="307" spans="3:7" s="3" customFormat="1" x14ac:dyDescent="0.2">
      <c r="C307" s="82"/>
      <c r="D307" s="103"/>
      <c r="E307" s="103"/>
      <c r="F307" s="103"/>
      <c r="G307" s="103"/>
    </row>
    <row r="308" spans="3:7" s="3" customFormat="1" x14ac:dyDescent="0.2">
      <c r="C308" s="82"/>
      <c r="D308" s="103"/>
      <c r="E308" s="103"/>
      <c r="F308" s="103"/>
      <c r="G308" s="103"/>
    </row>
    <row r="309" spans="3:7" s="3" customFormat="1" x14ac:dyDescent="0.2">
      <c r="C309" s="82"/>
      <c r="D309" s="103"/>
      <c r="E309" s="103"/>
      <c r="F309" s="103"/>
      <c r="G309" s="103"/>
    </row>
    <row r="310" spans="3:7" s="3" customFormat="1" x14ac:dyDescent="0.2">
      <c r="C310" s="82"/>
      <c r="D310" s="103"/>
      <c r="E310" s="103"/>
      <c r="F310" s="103"/>
      <c r="G310" s="103"/>
    </row>
    <row r="311" spans="3:7" s="3" customFormat="1" x14ac:dyDescent="0.2">
      <c r="C311" s="82"/>
      <c r="D311" s="103"/>
      <c r="E311" s="103"/>
      <c r="F311" s="103"/>
      <c r="G311" s="103"/>
    </row>
    <row r="312" spans="3:7" s="3" customFormat="1" x14ac:dyDescent="0.2">
      <c r="C312" s="82"/>
      <c r="D312" s="103"/>
      <c r="E312" s="103"/>
      <c r="F312" s="103"/>
      <c r="G312" s="103"/>
    </row>
    <row r="313" spans="3:7" x14ac:dyDescent="0.2">
      <c r="G313" s="103"/>
    </row>
    <row r="314" spans="3:7" x14ac:dyDescent="0.2">
      <c r="G314" s="103"/>
    </row>
    <row r="315" spans="3:7" x14ac:dyDescent="0.2">
      <c r="G315" s="103"/>
    </row>
    <row r="316" spans="3:7" x14ac:dyDescent="0.2">
      <c r="G316" s="103"/>
    </row>
    <row r="317" spans="3:7" x14ac:dyDescent="0.2">
      <c r="G317" s="103"/>
    </row>
    <row r="318" spans="3:7" x14ac:dyDescent="0.2">
      <c r="G318" s="103"/>
    </row>
    <row r="319" spans="3:7" x14ac:dyDescent="0.2">
      <c r="G319" s="103"/>
    </row>
    <row r="320" spans="3:7" x14ac:dyDescent="0.2">
      <c r="G320" s="103"/>
    </row>
    <row r="321" spans="7:7" x14ac:dyDescent="0.2">
      <c r="G321" s="103"/>
    </row>
    <row r="322" spans="7:7" x14ac:dyDescent="0.2">
      <c r="G322" s="103"/>
    </row>
    <row r="323" spans="7:7" x14ac:dyDescent="0.2">
      <c r="G323" s="103"/>
    </row>
    <row r="324" spans="7:7" x14ac:dyDescent="0.2">
      <c r="G324" s="103"/>
    </row>
    <row r="325" spans="7:7" x14ac:dyDescent="0.2">
      <c r="G325" s="103"/>
    </row>
    <row r="326" spans="7:7" x14ac:dyDescent="0.2">
      <c r="G326" s="103"/>
    </row>
    <row r="327" spans="7:7" x14ac:dyDescent="0.2">
      <c r="G327" s="103"/>
    </row>
    <row r="328" spans="7:7" x14ac:dyDescent="0.2">
      <c r="G328" s="103"/>
    </row>
    <row r="329" spans="7:7" x14ac:dyDescent="0.2">
      <c r="G329" s="103"/>
    </row>
    <row r="330" spans="7:7" x14ac:dyDescent="0.2">
      <c r="G330" s="103"/>
    </row>
    <row r="331" spans="7:7" x14ac:dyDescent="0.2">
      <c r="G331" s="103"/>
    </row>
    <row r="332" spans="7:7" x14ac:dyDescent="0.2">
      <c r="G332" s="103"/>
    </row>
    <row r="333" spans="7:7" x14ac:dyDescent="0.2">
      <c r="G333" s="103"/>
    </row>
    <row r="334" spans="7:7" x14ac:dyDescent="0.2">
      <c r="G334" s="103"/>
    </row>
    <row r="335" spans="7:7" x14ac:dyDescent="0.2">
      <c r="G335" s="103"/>
    </row>
    <row r="336" spans="7:7" x14ac:dyDescent="0.2">
      <c r="G336" s="103"/>
    </row>
    <row r="337" spans="7:7" x14ac:dyDescent="0.2">
      <c r="G337" s="103"/>
    </row>
    <row r="338" spans="7:7" x14ac:dyDescent="0.2">
      <c r="G338" s="103"/>
    </row>
    <row r="339" spans="7:7" x14ac:dyDescent="0.2">
      <c r="G339" s="103"/>
    </row>
    <row r="340" spans="7:7" x14ac:dyDescent="0.2">
      <c r="G340" s="103"/>
    </row>
    <row r="341" spans="7:7" x14ac:dyDescent="0.2">
      <c r="G341" s="103"/>
    </row>
    <row r="342" spans="7:7" x14ac:dyDescent="0.2">
      <c r="G342" s="103"/>
    </row>
    <row r="343" spans="7:7" x14ac:dyDescent="0.2">
      <c r="G343" s="103"/>
    </row>
    <row r="344" spans="7:7" x14ac:dyDescent="0.2">
      <c r="G344" s="103"/>
    </row>
    <row r="345" spans="7:7" x14ac:dyDescent="0.2">
      <c r="G345" s="103"/>
    </row>
    <row r="346" spans="7:7" x14ac:dyDescent="0.2">
      <c r="G346" s="103"/>
    </row>
    <row r="347" spans="7:7" x14ac:dyDescent="0.2">
      <c r="G347" s="103"/>
    </row>
    <row r="348" spans="7:7" x14ac:dyDescent="0.2">
      <c r="G348" s="103"/>
    </row>
    <row r="349" spans="7:7" x14ac:dyDescent="0.2">
      <c r="G349" s="103"/>
    </row>
    <row r="350" spans="7:7" x14ac:dyDescent="0.2">
      <c r="G350" s="103"/>
    </row>
    <row r="351" spans="7:7" x14ac:dyDescent="0.2">
      <c r="G351" s="103"/>
    </row>
    <row r="352" spans="7:7" x14ac:dyDescent="0.2">
      <c r="G352" s="103"/>
    </row>
    <row r="353" spans="7:7" x14ac:dyDescent="0.2">
      <c r="G353" s="103"/>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9"/>
  <sheetViews>
    <sheetView showGridLines="0" zoomScaleNormal="100" workbookViewId="0">
      <selection activeCell="E2" sqref="E2"/>
    </sheetView>
  </sheetViews>
  <sheetFormatPr baseColWidth="10" defaultRowHeight="12.75" x14ac:dyDescent="0.2"/>
  <cols>
    <col min="1" max="1" width="3.5703125" style="2" customWidth="1"/>
    <col min="2" max="2" width="82.28515625" style="2" customWidth="1"/>
    <col min="3" max="3" width="16.8554687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18"/>
    </row>
    <row r="9" spans="2:5" ht="5.25" customHeight="1" x14ac:dyDescent="0.2">
      <c r="B9" s="5"/>
      <c r="C9" s="119"/>
    </row>
    <row r="11" spans="2:5" ht="15" x14ac:dyDescent="0.25">
      <c r="B11" s="16" t="s">
        <v>572</v>
      </c>
      <c r="C11" s="120"/>
      <c r="D11" s="5"/>
    </row>
    <row r="12" spans="2:5" x14ac:dyDescent="0.2">
      <c r="B12" s="6"/>
      <c r="C12" s="119"/>
    </row>
    <row r="13" spans="2:5" s="8" customFormat="1" x14ac:dyDescent="0.2">
      <c r="B13" s="13" t="s">
        <v>5</v>
      </c>
      <c r="C13" s="121" t="s">
        <v>573</v>
      </c>
    </row>
    <row r="14" spans="2:5" x14ac:dyDescent="0.2">
      <c r="B14" s="3" t="s">
        <v>31</v>
      </c>
      <c r="C14" s="122">
        <f>SUM(C21,C31,C52,C66,C74,C82,C92,C152)</f>
        <v>52</v>
      </c>
    </row>
    <row r="15" spans="2:5" x14ac:dyDescent="0.2">
      <c r="B15" s="3" t="s">
        <v>34</v>
      </c>
      <c r="C15" s="122">
        <f>SUM(C162,C172,C204)</f>
        <v>19</v>
      </c>
    </row>
    <row r="16" spans="2:5" x14ac:dyDescent="0.2">
      <c r="B16" s="10" t="s">
        <v>6</v>
      </c>
      <c r="C16" s="123">
        <f>SUM(C14,C15)</f>
        <v>71</v>
      </c>
    </row>
    <row r="19" spans="2:4" s="3" customFormat="1" x14ac:dyDescent="0.2">
      <c r="B19" s="15" t="s">
        <v>43</v>
      </c>
      <c r="C19" s="124"/>
    </row>
    <row r="20" spans="2:4" s="3" customFormat="1" x14ac:dyDescent="0.2">
      <c r="B20" s="41"/>
      <c r="C20" s="512" t="s">
        <v>573</v>
      </c>
    </row>
    <row r="21" spans="2:4" s="3" customFormat="1" x14ac:dyDescent="0.2">
      <c r="C21" s="123">
        <f>COUNTA(C23:C26)</f>
        <v>3</v>
      </c>
    </row>
    <row r="22" spans="2:4" s="3" customFormat="1" x14ac:dyDescent="0.2">
      <c r="C22" s="122"/>
      <c r="D22" s="54"/>
    </row>
    <row r="23" spans="2:4" s="3" customFormat="1" x14ac:dyDescent="0.2">
      <c r="B23" s="3" t="s">
        <v>544</v>
      </c>
      <c r="C23" s="296" t="s">
        <v>417</v>
      </c>
      <c r="D23" s="54"/>
    </row>
    <row r="24" spans="2:4" s="3" customFormat="1" x14ac:dyDescent="0.2">
      <c r="B24" s="3" t="s">
        <v>37</v>
      </c>
      <c r="C24" s="278"/>
      <c r="D24" s="54"/>
    </row>
    <row r="25" spans="2:4" s="3" customFormat="1" x14ac:dyDescent="0.2">
      <c r="B25" s="3" t="s">
        <v>38</v>
      </c>
      <c r="C25" s="296" t="s">
        <v>417</v>
      </c>
      <c r="D25" s="54"/>
    </row>
    <row r="26" spans="2:4" s="3" customFormat="1" x14ac:dyDescent="0.2">
      <c r="B26" s="3" t="s">
        <v>39</v>
      </c>
      <c r="C26" s="296" t="s">
        <v>417</v>
      </c>
      <c r="D26" s="54"/>
    </row>
    <row r="27" spans="2:4" s="3" customFormat="1" x14ac:dyDescent="0.2">
      <c r="C27" s="122"/>
      <c r="D27" s="54"/>
    </row>
    <row r="28" spans="2:4" s="3" customFormat="1" x14ac:dyDescent="0.2">
      <c r="C28" s="122"/>
      <c r="D28" s="54"/>
    </row>
    <row r="29" spans="2:4" s="3" customFormat="1" x14ac:dyDescent="0.2">
      <c r="B29" s="15" t="s">
        <v>44</v>
      </c>
      <c r="C29" s="124"/>
      <c r="D29" s="54"/>
    </row>
    <row r="30" spans="2:4" s="3" customFormat="1" x14ac:dyDescent="0.2">
      <c r="C30" s="512" t="s">
        <v>573</v>
      </c>
      <c r="D30" s="54"/>
    </row>
    <row r="31" spans="2:4" s="3" customFormat="1" x14ac:dyDescent="0.2">
      <c r="C31" s="123">
        <f>COUNTA(C33:C47)</f>
        <v>8</v>
      </c>
      <c r="D31" s="54"/>
    </row>
    <row r="32" spans="2:4" s="3" customFormat="1" x14ac:dyDescent="0.2">
      <c r="C32" s="122"/>
      <c r="D32" s="54"/>
    </row>
    <row r="33" spans="2:4" s="3" customFormat="1" x14ac:dyDescent="0.2">
      <c r="B33" s="3" t="s">
        <v>543</v>
      </c>
      <c r="C33" s="296" t="s">
        <v>417</v>
      </c>
      <c r="D33" s="54"/>
    </row>
    <row r="34" spans="2:4" s="3" customFormat="1" x14ac:dyDescent="0.2">
      <c r="B34" s="3" t="s">
        <v>536</v>
      </c>
      <c r="C34" s="296"/>
      <c r="D34" s="54"/>
    </row>
    <row r="35" spans="2:4" s="3" customFormat="1" x14ac:dyDescent="0.2">
      <c r="B35" s="455" t="s">
        <v>564</v>
      </c>
      <c r="C35" s="296" t="s">
        <v>417</v>
      </c>
      <c r="D35" s="54"/>
    </row>
    <row r="36" spans="2:4" s="3" customFormat="1" x14ac:dyDescent="0.2">
      <c r="B36" s="3" t="s">
        <v>537</v>
      </c>
      <c r="C36" s="296"/>
      <c r="D36" s="54"/>
    </row>
    <row r="37" spans="2:4" s="3" customFormat="1" x14ac:dyDescent="0.2">
      <c r="B37" s="3" t="s">
        <v>532</v>
      </c>
      <c r="C37" s="296" t="s">
        <v>417</v>
      </c>
      <c r="D37" s="54"/>
    </row>
    <row r="38" spans="2:4" s="3" customFormat="1" x14ac:dyDescent="0.2">
      <c r="B38" s="455" t="s">
        <v>530</v>
      </c>
      <c r="C38" s="296" t="s">
        <v>417</v>
      </c>
      <c r="D38" s="54"/>
    </row>
    <row r="39" spans="2:4" s="3" customFormat="1" x14ac:dyDescent="0.2">
      <c r="B39" s="3" t="s">
        <v>531</v>
      </c>
      <c r="C39" s="296" t="s">
        <v>417</v>
      </c>
      <c r="D39" s="54"/>
    </row>
    <row r="40" spans="2:4" s="3" customFormat="1" x14ac:dyDescent="0.2">
      <c r="B40" s="3" t="s">
        <v>533</v>
      </c>
      <c r="C40" s="296"/>
      <c r="D40" s="54"/>
    </row>
    <row r="41" spans="2:4" s="3" customFormat="1" x14ac:dyDescent="0.2">
      <c r="B41" s="3" t="s">
        <v>557</v>
      </c>
      <c r="C41" s="296" t="s">
        <v>417</v>
      </c>
      <c r="D41" s="54"/>
    </row>
    <row r="42" spans="2:4" s="3" customFormat="1" x14ac:dyDescent="0.2">
      <c r="B42" s="469" t="s">
        <v>534</v>
      </c>
      <c r="C42" s="296"/>
      <c r="D42" s="54"/>
    </row>
    <row r="43" spans="2:4" s="3" customFormat="1" x14ac:dyDescent="0.2">
      <c r="B43" s="3" t="s">
        <v>556</v>
      </c>
      <c r="C43" s="296" t="s">
        <v>417</v>
      </c>
      <c r="D43" s="54"/>
    </row>
    <row r="44" spans="2:4" s="3" customFormat="1" x14ac:dyDescent="0.2">
      <c r="B44" s="3" t="s">
        <v>535</v>
      </c>
      <c r="C44" s="296"/>
      <c r="D44" s="54"/>
    </row>
    <row r="45" spans="2:4" s="3" customFormat="1" x14ac:dyDescent="0.2">
      <c r="B45" s="3" t="s">
        <v>40</v>
      </c>
      <c r="C45" s="296" t="s">
        <v>417</v>
      </c>
      <c r="D45" s="54"/>
    </row>
    <row r="46" spans="2:4" s="3" customFormat="1" x14ac:dyDescent="0.2">
      <c r="B46" s="3" t="s">
        <v>41</v>
      </c>
      <c r="C46" s="296"/>
      <c r="D46" s="54"/>
    </row>
    <row r="47" spans="2:4" s="3" customFormat="1" x14ac:dyDescent="0.2">
      <c r="B47" s="3" t="s">
        <v>42</v>
      </c>
      <c r="C47" s="278"/>
      <c r="D47" s="54"/>
    </row>
    <row r="48" spans="2:4" s="3" customFormat="1" x14ac:dyDescent="0.2">
      <c r="C48" s="122"/>
      <c r="D48" s="54"/>
    </row>
    <row r="49" spans="2:4" s="3" customFormat="1" x14ac:dyDescent="0.2">
      <c r="C49" s="122"/>
      <c r="D49" s="54"/>
    </row>
    <row r="50" spans="2:4" s="3" customFormat="1" x14ac:dyDescent="0.2">
      <c r="B50" s="15" t="s">
        <v>45</v>
      </c>
      <c r="C50" s="117"/>
      <c r="D50" s="54"/>
    </row>
    <row r="51" spans="2:4" s="3" customFormat="1" x14ac:dyDescent="0.2">
      <c r="C51" s="512" t="s">
        <v>573</v>
      </c>
      <c r="D51" s="54"/>
    </row>
    <row r="52" spans="2:4" s="3" customFormat="1" x14ac:dyDescent="0.2">
      <c r="C52" s="123">
        <f>COUNTA(C54:C60)</f>
        <v>4</v>
      </c>
      <c r="D52" s="54"/>
    </row>
    <row r="53" spans="2:4" s="3" customFormat="1" x14ac:dyDescent="0.2">
      <c r="C53" s="122"/>
      <c r="D53" s="54"/>
    </row>
    <row r="54" spans="2:4" s="3" customFormat="1" x14ac:dyDescent="0.2">
      <c r="B54" s="37" t="s">
        <v>538</v>
      </c>
      <c r="C54" s="430"/>
      <c r="D54" s="54"/>
    </row>
    <row r="55" spans="2:4" s="3" customFormat="1" x14ac:dyDescent="0.2">
      <c r="B55" s="37" t="s">
        <v>46</v>
      </c>
      <c r="C55" s="430" t="s">
        <v>417</v>
      </c>
      <c r="D55" s="54"/>
    </row>
    <row r="56" spans="2:4" s="3" customFormat="1" x14ac:dyDescent="0.2">
      <c r="B56" s="37" t="s">
        <v>47</v>
      </c>
      <c r="C56" s="430" t="s">
        <v>417</v>
      </c>
      <c r="D56" s="54"/>
    </row>
    <row r="57" spans="2:4" s="3" customFormat="1" x14ac:dyDescent="0.2">
      <c r="B57" s="37" t="s">
        <v>48</v>
      </c>
      <c r="C57" s="430" t="s">
        <v>417</v>
      </c>
      <c r="D57" s="54"/>
    </row>
    <row r="58" spans="2:4" s="3" customFormat="1" x14ac:dyDescent="0.2">
      <c r="B58" s="37" t="s">
        <v>49</v>
      </c>
      <c r="C58" s="430"/>
      <c r="D58" s="54"/>
    </row>
    <row r="59" spans="2:4" s="3" customFormat="1" x14ac:dyDescent="0.2">
      <c r="B59" s="37" t="s">
        <v>50</v>
      </c>
      <c r="C59" s="430"/>
      <c r="D59" s="54"/>
    </row>
    <row r="60" spans="2:4" s="3" customFormat="1" x14ac:dyDescent="0.2">
      <c r="B60" s="37" t="s">
        <v>540</v>
      </c>
      <c r="C60" s="430" t="s">
        <v>417</v>
      </c>
      <c r="D60" s="54"/>
    </row>
    <row r="61" spans="2:4" s="3" customFormat="1" x14ac:dyDescent="0.2">
      <c r="C61" s="122"/>
      <c r="D61" s="54"/>
    </row>
    <row r="62" spans="2:4" s="3" customFormat="1" x14ac:dyDescent="0.2">
      <c r="C62" s="122"/>
      <c r="D62" s="54"/>
    </row>
    <row r="63" spans="2:4" s="3" customFormat="1" x14ac:dyDescent="0.2">
      <c r="B63" s="15" t="s">
        <v>115</v>
      </c>
      <c r="C63" s="117"/>
      <c r="D63" s="54"/>
    </row>
    <row r="64" spans="2:4" s="3" customFormat="1" x14ac:dyDescent="0.2">
      <c r="C64" s="122"/>
      <c r="D64" s="54"/>
    </row>
    <row r="65" spans="2:4" s="3" customFormat="1" x14ac:dyDescent="0.2">
      <c r="C65" s="512" t="s">
        <v>573</v>
      </c>
      <c r="D65" s="54"/>
    </row>
    <row r="66" spans="2:4" s="3" customFormat="1" x14ac:dyDescent="0.2">
      <c r="C66" s="123">
        <f>COUNTA(C68)</f>
        <v>1</v>
      </c>
      <c r="D66" s="54"/>
    </row>
    <row r="67" spans="2:4" s="3" customFormat="1" x14ac:dyDescent="0.2">
      <c r="C67" s="122"/>
      <c r="D67" s="54"/>
    </row>
    <row r="68" spans="2:4" s="3" customFormat="1" x14ac:dyDescent="0.2">
      <c r="B68" s="3" t="s">
        <v>52</v>
      </c>
      <c r="C68" s="430" t="s">
        <v>417</v>
      </c>
      <c r="D68" s="54"/>
    </row>
    <row r="69" spans="2:4" s="3" customFormat="1" x14ac:dyDescent="0.2">
      <c r="C69" s="122"/>
      <c r="D69" s="54"/>
    </row>
    <row r="70" spans="2:4" s="3" customFormat="1" x14ac:dyDescent="0.2">
      <c r="C70" s="122"/>
      <c r="D70" s="54"/>
    </row>
    <row r="71" spans="2:4" s="3" customFormat="1" x14ac:dyDescent="0.2">
      <c r="B71" s="15" t="s">
        <v>117</v>
      </c>
      <c r="C71" s="117"/>
      <c r="D71" s="54"/>
    </row>
    <row r="72" spans="2:4" s="3" customFormat="1" x14ac:dyDescent="0.2">
      <c r="C72" s="122"/>
      <c r="D72" s="54"/>
    </row>
    <row r="73" spans="2:4" s="3" customFormat="1" x14ac:dyDescent="0.2">
      <c r="C73" s="512" t="s">
        <v>573</v>
      </c>
      <c r="D73" s="54"/>
    </row>
    <row r="74" spans="2:4" s="3" customFormat="1" x14ac:dyDescent="0.2">
      <c r="C74" s="123">
        <f>COUNTA(C76)</f>
        <v>0</v>
      </c>
      <c r="D74" s="54"/>
    </row>
    <row r="75" spans="2:4" s="3" customFormat="1" x14ac:dyDescent="0.2">
      <c r="C75" s="122"/>
      <c r="D75" s="54"/>
    </row>
    <row r="76" spans="2:4" s="3" customFormat="1" x14ac:dyDescent="0.2">
      <c r="B76" s="3" t="s">
        <v>53</v>
      </c>
      <c r="C76" s="431"/>
      <c r="D76" s="54"/>
    </row>
    <row r="77" spans="2:4" s="3" customFormat="1" x14ac:dyDescent="0.2">
      <c r="C77" s="122"/>
      <c r="D77" s="54"/>
    </row>
    <row r="78" spans="2:4" s="3" customFormat="1" x14ac:dyDescent="0.2">
      <c r="C78" s="122"/>
      <c r="D78" s="54"/>
    </row>
    <row r="79" spans="2:4" s="3" customFormat="1" x14ac:dyDescent="0.2">
      <c r="B79" s="15" t="s">
        <v>116</v>
      </c>
      <c r="C79" s="117"/>
      <c r="D79" s="54"/>
    </row>
    <row r="80" spans="2:4" s="3" customFormat="1" x14ac:dyDescent="0.2">
      <c r="C80" s="122"/>
      <c r="D80" s="54"/>
    </row>
    <row r="81" spans="2:4" s="3" customFormat="1" x14ac:dyDescent="0.2">
      <c r="C81" s="512" t="s">
        <v>573</v>
      </c>
      <c r="D81" s="54"/>
    </row>
    <row r="82" spans="2:4" s="3" customFormat="1" x14ac:dyDescent="0.2">
      <c r="C82" s="123">
        <f>COUNTA(C84,C85,C86)</f>
        <v>0</v>
      </c>
      <c r="D82" s="54"/>
    </row>
    <row r="83" spans="2:4" s="3" customFormat="1" x14ac:dyDescent="0.2">
      <c r="C83" s="122"/>
      <c r="D83" s="54"/>
    </row>
    <row r="84" spans="2:4" s="3" customFormat="1" x14ac:dyDescent="0.2">
      <c r="B84" s="37" t="s">
        <v>54</v>
      </c>
      <c r="C84" s="432"/>
      <c r="D84" s="54"/>
    </row>
    <row r="85" spans="2:4" s="3" customFormat="1" x14ac:dyDescent="0.2">
      <c r="B85" s="37" t="s">
        <v>55</v>
      </c>
      <c r="C85" s="432"/>
      <c r="D85" s="54"/>
    </row>
    <row r="86" spans="2:4" s="3" customFormat="1" x14ac:dyDescent="0.2">
      <c r="B86" s="37" t="s">
        <v>56</v>
      </c>
      <c r="C86" s="432"/>
      <c r="D86" s="54"/>
    </row>
    <row r="87" spans="2:4" s="3" customFormat="1" x14ac:dyDescent="0.2">
      <c r="C87" s="122"/>
      <c r="D87" s="54"/>
    </row>
    <row r="88" spans="2:4" s="3" customFormat="1" x14ac:dyDescent="0.2">
      <c r="C88" s="122"/>
      <c r="D88" s="54"/>
    </row>
    <row r="89" spans="2:4" s="3" customFormat="1" x14ac:dyDescent="0.2">
      <c r="B89" s="15" t="s">
        <v>118</v>
      </c>
      <c r="C89" s="117"/>
      <c r="D89" s="54"/>
    </row>
    <row r="90" spans="2:4" s="3" customFormat="1" x14ac:dyDescent="0.2">
      <c r="C90" s="122"/>
      <c r="D90" s="54"/>
    </row>
    <row r="91" spans="2:4" s="3" customFormat="1" x14ac:dyDescent="0.2">
      <c r="C91" s="512" t="s">
        <v>573</v>
      </c>
      <c r="D91" s="54"/>
    </row>
    <row r="92" spans="2:4" s="3" customFormat="1" x14ac:dyDescent="0.2">
      <c r="C92" s="123">
        <f>COUNTA(C94:C146)</f>
        <v>36</v>
      </c>
      <c r="D92" s="54"/>
    </row>
    <row r="93" spans="2:4" s="3" customFormat="1" x14ac:dyDescent="0.2">
      <c r="C93" s="122"/>
      <c r="D93" s="54"/>
    </row>
    <row r="94" spans="2:4" s="3" customFormat="1" x14ac:dyDescent="0.2">
      <c r="B94" s="37" t="s">
        <v>57</v>
      </c>
      <c r="C94" s="430" t="s">
        <v>417</v>
      </c>
      <c r="D94" s="54"/>
    </row>
    <row r="95" spans="2:4" s="3" customFormat="1" x14ac:dyDescent="0.2">
      <c r="B95" s="37" t="s">
        <v>58</v>
      </c>
      <c r="C95" s="430" t="s">
        <v>417</v>
      </c>
      <c r="D95" s="54"/>
    </row>
    <row r="96" spans="2:4" s="3" customFormat="1" x14ac:dyDescent="0.2">
      <c r="B96" s="37" t="s">
        <v>59</v>
      </c>
      <c r="C96" s="430" t="s">
        <v>417</v>
      </c>
      <c r="D96" s="54"/>
    </row>
    <row r="97" spans="2:4" s="3" customFormat="1" x14ac:dyDescent="0.2">
      <c r="B97" s="37" t="s">
        <v>60</v>
      </c>
      <c r="C97" s="430" t="s">
        <v>417</v>
      </c>
      <c r="D97" s="54"/>
    </row>
    <row r="98" spans="2:4" s="3" customFormat="1" x14ac:dyDescent="0.2">
      <c r="B98" s="37" t="s">
        <v>61</v>
      </c>
      <c r="C98" s="430" t="s">
        <v>417</v>
      </c>
      <c r="D98" s="54"/>
    </row>
    <row r="99" spans="2:4" s="3" customFormat="1" x14ac:dyDescent="0.2">
      <c r="B99" s="37" t="s">
        <v>62</v>
      </c>
      <c r="C99" s="430" t="s">
        <v>417</v>
      </c>
      <c r="D99" s="54"/>
    </row>
    <row r="100" spans="2:4" s="3" customFormat="1" x14ac:dyDescent="0.2">
      <c r="B100" s="37" t="s">
        <v>64</v>
      </c>
      <c r="C100" s="430" t="s">
        <v>417</v>
      </c>
      <c r="D100" s="54"/>
    </row>
    <row r="101" spans="2:4" s="3" customFormat="1" x14ac:dyDescent="0.2">
      <c r="B101" s="37" t="s">
        <v>65</v>
      </c>
      <c r="C101" s="430"/>
      <c r="D101" s="54"/>
    </row>
    <row r="102" spans="2:4" s="3" customFormat="1" x14ac:dyDescent="0.2">
      <c r="B102" s="37" t="s">
        <v>66</v>
      </c>
      <c r="C102" s="430" t="s">
        <v>417</v>
      </c>
      <c r="D102" s="54"/>
    </row>
    <row r="103" spans="2:4" s="3" customFormat="1" x14ac:dyDescent="0.2">
      <c r="B103" s="37" t="s">
        <v>67</v>
      </c>
      <c r="C103" s="430"/>
      <c r="D103" s="54"/>
    </row>
    <row r="104" spans="2:4" s="3" customFormat="1" x14ac:dyDescent="0.2">
      <c r="B104" s="37" t="s">
        <v>68</v>
      </c>
      <c r="C104" s="430" t="s">
        <v>417</v>
      </c>
      <c r="D104" s="54"/>
    </row>
    <row r="105" spans="2:4" s="3" customFormat="1" x14ac:dyDescent="0.2">
      <c r="B105" s="37" t="s">
        <v>69</v>
      </c>
      <c r="C105" s="430"/>
      <c r="D105" s="54"/>
    </row>
    <row r="106" spans="2:4" s="3" customFormat="1" x14ac:dyDescent="0.2">
      <c r="B106" s="37" t="s">
        <v>72</v>
      </c>
      <c r="C106" s="430" t="s">
        <v>417</v>
      </c>
      <c r="D106" s="54"/>
    </row>
    <row r="107" spans="2:4" s="3" customFormat="1" x14ac:dyDescent="0.2">
      <c r="B107" s="37" t="s">
        <v>73</v>
      </c>
      <c r="C107" s="430" t="s">
        <v>417</v>
      </c>
      <c r="D107" s="54"/>
    </row>
    <row r="108" spans="2:4" s="3" customFormat="1" x14ac:dyDescent="0.2">
      <c r="B108" s="37" t="s">
        <v>75</v>
      </c>
      <c r="C108" s="430" t="s">
        <v>417</v>
      </c>
      <c r="D108" s="54"/>
    </row>
    <row r="109" spans="2:4" s="3" customFormat="1" x14ac:dyDescent="0.2">
      <c r="B109" s="37" t="s">
        <v>76</v>
      </c>
      <c r="C109" s="430" t="s">
        <v>417</v>
      </c>
      <c r="D109" s="54"/>
    </row>
    <row r="110" spans="2:4" s="3" customFormat="1" x14ac:dyDescent="0.2">
      <c r="B110" s="37" t="s">
        <v>77</v>
      </c>
      <c r="C110" s="430" t="s">
        <v>417</v>
      </c>
      <c r="D110" s="54"/>
    </row>
    <row r="111" spans="2:4" s="3" customFormat="1" x14ac:dyDescent="0.2">
      <c r="B111" s="37" t="s">
        <v>79</v>
      </c>
      <c r="C111" s="430"/>
      <c r="D111" s="54"/>
    </row>
    <row r="112" spans="2:4" s="3" customFormat="1" x14ac:dyDescent="0.2">
      <c r="B112" s="37" t="s">
        <v>80</v>
      </c>
      <c r="C112" s="430"/>
      <c r="D112" s="54"/>
    </row>
    <row r="113" spans="2:4" s="3" customFormat="1" x14ac:dyDescent="0.2">
      <c r="B113" s="37" t="s">
        <v>81</v>
      </c>
      <c r="C113" s="430"/>
      <c r="D113" s="54"/>
    </row>
    <row r="114" spans="2:4" s="3" customFormat="1" x14ac:dyDescent="0.2">
      <c r="B114" s="37" t="s">
        <v>82</v>
      </c>
      <c r="C114" s="430" t="s">
        <v>417</v>
      </c>
      <c r="D114" s="54"/>
    </row>
    <row r="115" spans="2:4" s="3" customFormat="1" x14ac:dyDescent="0.2">
      <c r="B115" s="37" t="s">
        <v>83</v>
      </c>
      <c r="C115" s="430" t="s">
        <v>417</v>
      </c>
      <c r="D115" s="54"/>
    </row>
    <row r="116" spans="2:4" s="3" customFormat="1" x14ac:dyDescent="0.2">
      <c r="B116" s="37" t="s">
        <v>84</v>
      </c>
      <c r="C116" s="430"/>
      <c r="D116" s="54"/>
    </row>
    <row r="117" spans="2:4" s="3" customFormat="1" x14ac:dyDescent="0.2">
      <c r="B117" s="37" t="s">
        <v>558</v>
      </c>
      <c r="C117" s="430"/>
      <c r="D117" s="54"/>
    </row>
    <row r="118" spans="2:4" s="3" customFormat="1" x14ac:dyDescent="0.2">
      <c r="B118" s="263" t="s">
        <v>85</v>
      </c>
      <c r="C118" s="430"/>
      <c r="D118" s="54"/>
    </row>
    <row r="119" spans="2:4" s="3" customFormat="1" x14ac:dyDescent="0.2">
      <c r="B119" s="37" t="s">
        <v>86</v>
      </c>
      <c r="C119" s="430" t="s">
        <v>417</v>
      </c>
      <c r="D119" s="54"/>
    </row>
    <row r="120" spans="2:4" s="3" customFormat="1" x14ac:dyDescent="0.2">
      <c r="B120" s="37" t="s">
        <v>87</v>
      </c>
      <c r="C120" s="430" t="s">
        <v>417</v>
      </c>
      <c r="D120" s="54"/>
    </row>
    <row r="121" spans="2:4" s="3" customFormat="1" x14ac:dyDescent="0.2">
      <c r="B121" s="37" t="s">
        <v>565</v>
      </c>
      <c r="C121" s="430" t="s">
        <v>417</v>
      </c>
      <c r="D121" s="54"/>
    </row>
    <row r="122" spans="2:4" s="3" customFormat="1" x14ac:dyDescent="0.2">
      <c r="B122" s="37" t="s">
        <v>88</v>
      </c>
      <c r="C122" s="430"/>
      <c r="D122" s="54"/>
    </row>
    <row r="123" spans="2:4" s="3" customFormat="1" x14ac:dyDescent="0.2">
      <c r="B123" s="37" t="s">
        <v>89</v>
      </c>
      <c r="C123" s="430"/>
      <c r="D123" s="54"/>
    </row>
    <row r="124" spans="2:4" s="3" customFormat="1" x14ac:dyDescent="0.2">
      <c r="B124" s="37" t="s">
        <v>90</v>
      </c>
      <c r="C124" s="430" t="s">
        <v>417</v>
      </c>
      <c r="D124" s="54"/>
    </row>
    <row r="125" spans="2:4" s="3" customFormat="1" x14ac:dyDescent="0.2">
      <c r="B125" s="37" t="s">
        <v>91</v>
      </c>
      <c r="C125" s="430" t="s">
        <v>417</v>
      </c>
      <c r="D125" s="54"/>
    </row>
    <row r="126" spans="2:4" s="3" customFormat="1" x14ac:dyDescent="0.2">
      <c r="B126" s="37" t="s">
        <v>92</v>
      </c>
      <c r="C126" s="430" t="s">
        <v>417</v>
      </c>
      <c r="D126" s="54"/>
    </row>
    <row r="127" spans="2:4" s="3" customFormat="1" x14ac:dyDescent="0.2">
      <c r="B127" s="37" t="s">
        <v>93</v>
      </c>
      <c r="C127" s="430" t="s">
        <v>417</v>
      </c>
      <c r="D127" s="54"/>
    </row>
    <row r="128" spans="2:4" s="3" customFormat="1" x14ac:dyDescent="0.2">
      <c r="B128" s="37" t="s">
        <v>94</v>
      </c>
      <c r="C128" s="430" t="s">
        <v>417</v>
      </c>
      <c r="D128" s="54"/>
    </row>
    <row r="129" spans="2:4" s="3" customFormat="1" x14ac:dyDescent="0.2">
      <c r="B129" s="37" t="s">
        <v>95</v>
      </c>
      <c r="C129" s="430" t="s">
        <v>417</v>
      </c>
      <c r="D129" s="54"/>
    </row>
    <row r="130" spans="2:4" s="3" customFormat="1" x14ac:dyDescent="0.2">
      <c r="B130" s="37" t="s">
        <v>96</v>
      </c>
      <c r="C130" s="430" t="s">
        <v>417</v>
      </c>
      <c r="D130" s="54"/>
    </row>
    <row r="131" spans="2:4" s="3" customFormat="1" x14ac:dyDescent="0.2">
      <c r="B131" s="37" t="s">
        <v>560</v>
      </c>
      <c r="C131" s="430" t="s">
        <v>417</v>
      </c>
      <c r="D131" s="54"/>
    </row>
    <row r="132" spans="2:4" s="3" customFormat="1" x14ac:dyDescent="0.2">
      <c r="B132" s="37" t="s">
        <v>97</v>
      </c>
      <c r="C132" s="430" t="s">
        <v>417</v>
      </c>
      <c r="D132" s="54"/>
    </row>
    <row r="133" spans="2:4" s="3" customFormat="1" x14ac:dyDescent="0.2">
      <c r="B133" s="37" t="s">
        <v>98</v>
      </c>
      <c r="C133" s="430" t="s">
        <v>417</v>
      </c>
      <c r="D133" s="54"/>
    </row>
    <row r="134" spans="2:4" s="3" customFormat="1" x14ac:dyDescent="0.2">
      <c r="B134" s="37" t="s">
        <v>99</v>
      </c>
      <c r="C134" s="430" t="s">
        <v>417</v>
      </c>
      <c r="D134" s="54"/>
    </row>
    <row r="135" spans="2:4" s="3" customFormat="1" x14ac:dyDescent="0.2">
      <c r="B135" s="37" t="s">
        <v>101</v>
      </c>
      <c r="C135" s="430" t="s">
        <v>417</v>
      </c>
      <c r="D135" s="54"/>
    </row>
    <row r="136" spans="2:4" s="3" customFormat="1" x14ac:dyDescent="0.2">
      <c r="B136" s="37" t="s">
        <v>102</v>
      </c>
      <c r="C136" s="430" t="s">
        <v>417</v>
      </c>
      <c r="D136" s="54"/>
    </row>
    <row r="137" spans="2:4" s="3" customFormat="1" x14ac:dyDescent="0.2">
      <c r="B137" s="37" t="s">
        <v>103</v>
      </c>
      <c r="C137" s="430" t="s">
        <v>417</v>
      </c>
      <c r="D137" s="54"/>
    </row>
    <row r="138" spans="2:4" s="3" customFormat="1" x14ac:dyDescent="0.2">
      <c r="B138" s="37" t="s">
        <v>104</v>
      </c>
      <c r="C138" s="430" t="s">
        <v>417</v>
      </c>
      <c r="D138" s="54"/>
    </row>
    <row r="139" spans="2:4" s="3" customFormat="1" x14ac:dyDescent="0.2">
      <c r="B139" s="37" t="s">
        <v>105</v>
      </c>
      <c r="C139" s="430"/>
      <c r="D139" s="54"/>
    </row>
    <row r="140" spans="2:4" s="3" customFormat="1" x14ac:dyDescent="0.2">
      <c r="B140" s="37" t="s">
        <v>106</v>
      </c>
      <c r="C140" s="430"/>
      <c r="D140" s="54"/>
    </row>
    <row r="141" spans="2:4" s="3" customFormat="1" x14ac:dyDescent="0.2">
      <c r="B141" s="37" t="s">
        <v>107</v>
      </c>
      <c r="C141" s="430" t="s">
        <v>417</v>
      </c>
      <c r="D141" s="54"/>
    </row>
    <row r="142" spans="2:4" s="3" customFormat="1" x14ac:dyDescent="0.2">
      <c r="B142" s="37" t="s">
        <v>108</v>
      </c>
      <c r="C142" s="430"/>
      <c r="D142" s="54"/>
    </row>
    <row r="143" spans="2:4" s="3" customFormat="1" x14ac:dyDescent="0.2">
      <c r="B143" s="37" t="s">
        <v>109</v>
      </c>
      <c r="C143" s="430"/>
      <c r="D143" s="54"/>
    </row>
    <row r="144" spans="2:4" s="3" customFormat="1" x14ac:dyDescent="0.2">
      <c r="B144" s="37" t="s">
        <v>110</v>
      </c>
      <c r="C144" s="430"/>
      <c r="D144" s="54"/>
    </row>
    <row r="145" spans="2:4" s="3" customFormat="1" x14ac:dyDescent="0.2">
      <c r="B145" s="37" t="s">
        <v>111</v>
      </c>
      <c r="C145" s="430"/>
      <c r="D145" s="54"/>
    </row>
    <row r="146" spans="2:4" s="3" customFormat="1" x14ac:dyDescent="0.2">
      <c r="B146" s="37" t="s">
        <v>112</v>
      </c>
      <c r="C146" s="430" t="s">
        <v>417</v>
      </c>
      <c r="D146" s="54"/>
    </row>
    <row r="147" spans="2:4" s="3" customFormat="1" x14ac:dyDescent="0.2">
      <c r="C147" s="126"/>
      <c r="D147" s="54"/>
    </row>
    <row r="148" spans="2:4" s="3" customFormat="1" x14ac:dyDescent="0.2">
      <c r="C148" s="122"/>
      <c r="D148" s="54"/>
    </row>
    <row r="149" spans="2:4" s="3" customFormat="1" x14ac:dyDescent="0.2">
      <c r="B149" s="15" t="s">
        <v>113</v>
      </c>
      <c r="C149" s="117"/>
      <c r="D149" s="54"/>
    </row>
    <row r="150" spans="2:4" s="3" customFormat="1" x14ac:dyDescent="0.2">
      <c r="C150" s="122"/>
      <c r="D150" s="54"/>
    </row>
    <row r="151" spans="2:4" s="3" customFormat="1" x14ac:dyDescent="0.2">
      <c r="C151" s="512" t="s">
        <v>573</v>
      </c>
      <c r="D151" s="54"/>
    </row>
    <row r="152" spans="2:4" s="3" customFormat="1" x14ac:dyDescent="0.2">
      <c r="C152" s="123">
        <v>0</v>
      </c>
      <c r="D152" s="54"/>
    </row>
    <row r="153" spans="2:4" s="3" customFormat="1" x14ac:dyDescent="0.2">
      <c r="C153" s="122"/>
      <c r="D153" s="54"/>
    </row>
    <row r="154" spans="2:4" s="3" customFormat="1" x14ac:dyDescent="0.2">
      <c r="B154" s="37" t="s">
        <v>114</v>
      </c>
      <c r="C154" s="432"/>
      <c r="D154" s="54"/>
    </row>
    <row r="155" spans="2:4" s="3" customFormat="1" x14ac:dyDescent="0.2">
      <c r="C155" s="122"/>
      <c r="D155" s="54"/>
    </row>
    <row r="156" spans="2:4" s="3" customFormat="1" x14ac:dyDescent="0.2">
      <c r="C156" s="122"/>
      <c r="D156" s="54"/>
    </row>
    <row r="157" spans="2:4" s="3" customFormat="1" x14ac:dyDescent="0.2">
      <c r="C157" s="122"/>
      <c r="D157" s="54"/>
    </row>
    <row r="158" spans="2:4" s="3" customFormat="1" x14ac:dyDescent="0.2">
      <c r="C158" s="122"/>
      <c r="D158" s="54"/>
    </row>
    <row r="159" spans="2:4" s="3" customFormat="1" x14ac:dyDescent="0.2">
      <c r="B159" s="15" t="s">
        <v>120</v>
      </c>
      <c r="C159" s="117"/>
      <c r="D159" s="54"/>
    </row>
    <row r="160" spans="2:4" s="3" customFormat="1" x14ac:dyDescent="0.2">
      <c r="C160" s="122"/>
      <c r="D160" s="54"/>
    </row>
    <row r="161" spans="2:4" s="3" customFormat="1" x14ac:dyDescent="0.2">
      <c r="C161" s="512" t="s">
        <v>573</v>
      </c>
      <c r="D161" s="54"/>
    </row>
    <row r="162" spans="2:4" s="3" customFormat="1" x14ac:dyDescent="0.2">
      <c r="C162" s="123">
        <v>1</v>
      </c>
      <c r="D162" s="54"/>
    </row>
    <row r="163" spans="2:4" s="3" customFormat="1" x14ac:dyDescent="0.2">
      <c r="C163" s="122"/>
      <c r="D163" s="54"/>
    </row>
    <row r="164" spans="2:4" s="3" customFormat="1" x14ac:dyDescent="0.2">
      <c r="B164" s="37" t="s">
        <v>122</v>
      </c>
      <c r="C164" s="432"/>
      <c r="D164" s="54"/>
    </row>
    <row r="165" spans="2:4" s="3" customFormat="1" x14ac:dyDescent="0.2">
      <c r="B165" s="37" t="s">
        <v>123</v>
      </c>
      <c r="C165" s="432"/>
      <c r="D165" s="54"/>
    </row>
    <row r="166" spans="2:4" s="3" customFormat="1" x14ac:dyDescent="0.2">
      <c r="B166" s="37" t="s">
        <v>124</v>
      </c>
      <c r="C166" s="432"/>
      <c r="D166" s="54"/>
    </row>
    <row r="167" spans="2:4" s="3" customFormat="1" x14ac:dyDescent="0.2">
      <c r="B167" s="37" t="s">
        <v>125</v>
      </c>
      <c r="C167" s="430" t="s">
        <v>417</v>
      </c>
      <c r="D167" s="54"/>
    </row>
    <row r="168" spans="2:4" s="3" customFormat="1" x14ac:dyDescent="0.2">
      <c r="C168" s="122"/>
      <c r="D168" s="54"/>
    </row>
    <row r="169" spans="2:4" s="3" customFormat="1" x14ac:dyDescent="0.2">
      <c r="C169" s="117"/>
      <c r="D169" s="54"/>
    </row>
    <row r="170" spans="2:4" s="3" customFormat="1" x14ac:dyDescent="0.2">
      <c r="B170" s="15" t="s">
        <v>126</v>
      </c>
      <c r="C170" s="122"/>
      <c r="D170" s="54"/>
    </row>
    <row r="171" spans="2:4" s="3" customFormat="1" x14ac:dyDescent="0.2">
      <c r="C171" s="512" t="s">
        <v>573</v>
      </c>
      <c r="D171" s="54"/>
    </row>
    <row r="172" spans="2:4" s="3" customFormat="1" x14ac:dyDescent="0.2">
      <c r="C172" s="123">
        <f>COUNTA(C175:C199)</f>
        <v>17</v>
      </c>
      <c r="D172" s="54"/>
    </row>
    <row r="173" spans="2:4" s="3" customFormat="1" x14ac:dyDescent="0.2">
      <c r="C173" s="122"/>
      <c r="D173" s="54"/>
    </row>
    <row r="174" spans="2:4" s="3" customFormat="1" x14ac:dyDescent="0.2">
      <c r="C174" s="58"/>
      <c r="D174" s="54"/>
    </row>
    <row r="175" spans="2:4" s="3" customFormat="1" x14ac:dyDescent="0.2">
      <c r="B175" s="37" t="s">
        <v>128</v>
      </c>
      <c r="C175" s="430" t="s">
        <v>417</v>
      </c>
      <c r="D175" s="54"/>
    </row>
    <row r="176" spans="2:4" s="3" customFormat="1" x14ac:dyDescent="0.2">
      <c r="B176" s="37" t="s">
        <v>129</v>
      </c>
      <c r="C176" s="430" t="s">
        <v>417</v>
      </c>
      <c r="D176" s="54"/>
    </row>
    <row r="177" spans="2:4" s="3" customFormat="1" x14ac:dyDescent="0.2">
      <c r="B177" s="37" t="s">
        <v>130</v>
      </c>
      <c r="C177" s="430"/>
      <c r="D177" s="54"/>
    </row>
    <row r="178" spans="2:4" s="3" customFormat="1" x14ac:dyDescent="0.2">
      <c r="B178" s="37" t="s">
        <v>131</v>
      </c>
      <c r="C178" s="430" t="s">
        <v>417</v>
      </c>
      <c r="D178" s="54"/>
    </row>
    <row r="179" spans="2:4" s="3" customFormat="1" x14ac:dyDescent="0.2">
      <c r="B179" s="37" t="s">
        <v>132</v>
      </c>
      <c r="C179" s="430"/>
      <c r="D179" s="54"/>
    </row>
    <row r="180" spans="2:4" s="3" customFormat="1" x14ac:dyDescent="0.2">
      <c r="B180" s="37" t="s">
        <v>133</v>
      </c>
      <c r="C180" s="430" t="s">
        <v>417</v>
      </c>
      <c r="D180" s="54"/>
    </row>
    <row r="181" spans="2:4" s="3" customFormat="1" x14ac:dyDescent="0.2">
      <c r="B181" s="37" t="s">
        <v>134</v>
      </c>
      <c r="C181" s="430" t="s">
        <v>417</v>
      </c>
      <c r="D181" s="54"/>
    </row>
    <row r="182" spans="2:4" s="3" customFormat="1" x14ac:dyDescent="0.2">
      <c r="B182" s="37" t="s">
        <v>135</v>
      </c>
      <c r="C182" s="430" t="s">
        <v>417</v>
      </c>
      <c r="D182" s="54"/>
    </row>
    <row r="183" spans="2:4" s="3" customFormat="1" x14ac:dyDescent="0.2">
      <c r="B183" s="37" t="s">
        <v>545</v>
      </c>
      <c r="C183" s="430"/>
      <c r="D183" s="54"/>
    </row>
    <row r="184" spans="2:4" s="3" customFormat="1" x14ac:dyDescent="0.2">
      <c r="B184" s="37" t="s">
        <v>136</v>
      </c>
      <c r="C184" s="430" t="s">
        <v>417</v>
      </c>
      <c r="D184" s="54"/>
    </row>
    <row r="185" spans="2:4" s="3" customFormat="1" x14ac:dyDescent="0.2">
      <c r="B185" s="37" t="s">
        <v>137</v>
      </c>
      <c r="C185" s="430" t="s">
        <v>417</v>
      </c>
      <c r="D185" s="54"/>
    </row>
    <row r="186" spans="2:4" s="3" customFormat="1" x14ac:dyDescent="0.2">
      <c r="B186" s="37" t="s">
        <v>138</v>
      </c>
      <c r="C186" s="430" t="s">
        <v>417</v>
      </c>
      <c r="D186" s="54"/>
    </row>
    <row r="187" spans="2:4" s="3" customFormat="1" x14ac:dyDescent="0.2">
      <c r="B187" s="37" t="s">
        <v>139</v>
      </c>
      <c r="C187" s="430"/>
      <c r="D187" s="54"/>
    </row>
    <row r="188" spans="2:4" s="3" customFormat="1" x14ac:dyDescent="0.2">
      <c r="B188" s="37" t="s">
        <v>539</v>
      </c>
      <c r="C188" s="430"/>
      <c r="D188" s="54"/>
    </row>
    <row r="189" spans="2:4" s="3" customFormat="1" x14ac:dyDescent="0.2">
      <c r="B189" s="37" t="s">
        <v>140</v>
      </c>
      <c r="C189" s="430"/>
      <c r="D189" s="54"/>
    </row>
    <row r="190" spans="2:4" s="3" customFormat="1" x14ac:dyDescent="0.2">
      <c r="B190" s="37" t="s">
        <v>141</v>
      </c>
      <c r="C190" s="430"/>
      <c r="D190" s="54"/>
    </row>
    <row r="191" spans="2:4" s="3" customFormat="1" x14ac:dyDescent="0.2">
      <c r="B191" s="37" t="s">
        <v>142</v>
      </c>
      <c r="C191" s="430" t="s">
        <v>417</v>
      </c>
      <c r="D191" s="54"/>
    </row>
    <row r="192" spans="2:4" s="3" customFormat="1" x14ac:dyDescent="0.2">
      <c r="B192" s="37" t="s">
        <v>143</v>
      </c>
      <c r="C192" s="430" t="s">
        <v>417</v>
      </c>
      <c r="D192" s="54"/>
    </row>
    <row r="193" spans="2:4" s="3" customFormat="1" x14ac:dyDescent="0.2">
      <c r="B193" s="263" t="s">
        <v>561</v>
      </c>
      <c r="C193" s="430" t="s">
        <v>417</v>
      </c>
      <c r="D193" s="54"/>
    </row>
    <row r="194" spans="2:4" s="3" customFormat="1" x14ac:dyDescent="0.2">
      <c r="B194" s="37" t="s">
        <v>562</v>
      </c>
      <c r="C194" s="430" t="s">
        <v>417</v>
      </c>
      <c r="D194" s="54"/>
    </row>
    <row r="195" spans="2:4" s="3" customFormat="1" x14ac:dyDescent="0.2">
      <c r="B195" s="37" t="s">
        <v>144</v>
      </c>
      <c r="C195" s="430" t="s">
        <v>417</v>
      </c>
      <c r="D195" s="54"/>
    </row>
    <row r="196" spans="2:4" s="3" customFormat="1" x14ac:dyDescent="0.2">
      <c r="B196" s="37" t="s">
        <v>145</v>
      </c>
      <c r="C196" s="430" t="s">
        <v>417</v>
      </c>
      <c r="D196" s="54"/>
    </row>
    <row r="197" spans="2:4" s="3" customFormat="1" x14ac:dyDescent="0.2">
      <c r="B197" s="37" t="s">
        <v>546</v>
      </c>
      <c r="C197" s="430" t="s">
        <v>417</v>
      </c>
      <c r="D197" s="54"/>
    </row>
    <row r="198" spans="2:4" s="3" customFormat="1" x14ac:dyDescent="0.2">
      <c r="B198" s="37" t="s">
        <v>147</v>
      </c>
      <c r="C198" s="430"/>
      <c r="D198" s="54"/>
    </row>
    <row r="199" spans="2:4" s="3" customFormat="1" x14ac:dyDescent="0.2">
      <c r="B199" s="37" t="s">
        <v>148</v>
      </c>
      <c r="C199" s="430" t="s">
        <v>417</v>
      </c>
      <c r="D199" s="54"/>
    </row>
    <row r="200" spans="2:4" s="3" customFormat="1" x14ac:dyDescent="0.2">
      <c r="C200" s="122"/>
      <c r="D200" s="54"/>
    </row>
    <row r="201" spans="2:4" s="3" customFormat="1" x14ac:dyDescent="0.2">
      <c r="C201" s="117"/>
      <c r="D201" s="54"/>
    </row>
    <row r="202" spans="2:4" s="3" customFormat="1" x14ac:dyDescent="0.2">
      <c r="B202" s="15" t="s">
        <v>149</v>
      </c>
      <c r="C202" s="122"/>
      <c r="D202" s="54"/>
    </row>
    <row r="203" spans="2:4" s="3" customFormat="1" x14ac:dyDescent="0.2">
      <c r="C203" s="512" t="s">
        <v>573</v>
      </c>
      <c r="D203" s="54"/>
    </row>
    <row r="204" spans="2:4" s="3" customFormat="1" x14ac:dyDescent="0.2">
      <c r="C204" s="123">
        <f>COUNTA(#REF!)</f>
        <v>1</v>
      </c>
      <c r="D204" s="54"/>
    </row>
    <row r="205" spans="2:4" s="3" customFormat="1" x14ac:dyDescent="0.2">
      <c r="C205" s="122"/>
      <c r="D205" s="54"/>
    </row>
    <row r="206" spans="2:4" s="3" customFormat="1" x14ac:dyDescent="0.2">
      <c r="B206" s="37" t="s">
        <v>150</v>
      </c>
      <c r="C206" s="430" t="s">
        <v>417</v>
      </c>
      <c r="D206" s="54"/>
    </row>
    <row r="207" spans="2:4" s="3" customFormat="1" x14ac:dyDescent="0.2">
      <c r="C207" s="122"/>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3:4" s="3" customFormat="1" x14ac:dyDescent="0.2">
      <c r="C273" s="122"/>
      <c r="D273" s="54"/>
    </row>
    <row r="274" spans="3:4" s="3" customFormat="1" x14ac:dyDescent="0.2">
      <c r="C274" s="122"/>
      <c r="D274" s="54"/>
    </row>
    <row r="275" spans="3:4" s="3" customFormat="1" x14ac:dyDescent="0.2">
      <c r="C275" s="122"/>
      <c r="D275" s="54"/>
    </row>
    <row r="276" spans="3:4" s="3" customFormat="1" x14ac:dyDescent="0.2">
      <c r="C276" s="122"/>
      <c r="D276" s="54"/>
    </row>
    <row r="277" spans="3:4" s="3" customFormat="1" x14ac:dyDescent="0.2">
      <c r="C277" s="122"/>
      <c r="D277" s="54"/>
    </row>
    <row r="278" spans="3:4" s="3" customFormat="1" x14ac:dyDescent="0.2">
      <c r="C278" s="122"/>
      <c r="D278" s="54"/>
    </row>
    <row r="279" spans="3:4" s="3" customFormat="1" x14ac:dyDescent="0.2">
      <c r="C279" s="122"/>
      <c r="D279" s="54"/>
    </row>
    <row r="280" spans="3:4" s="3" customFormat="1" x14ac:dyDescent="0.2">
      <c r="C280" s="122"/>
      <c r="D280" s="54"/>
    </row>
    <row r="281" spans="3:4" s="3" customFormat="1" x14ac:dyDescent="0.2">
      <c r="C281" s="122"/>
      <c r="D281" s="54"/>
    </row>
    <row r="282" spans="3:4" s="3" customFormat="1" x14ac:dyDescent="0.2">
      <c r="C282" s="122"/>
      <c r="D282" s="54"/>
    </row>
    <row r="283" spans="3:4" s="3" customFormat="1" x14ac:dyDescent="0.2">
      <c r="C283" s="122"/>
      <c r="D283" s="54"/>
    </row>
    <row r="284" spans="3:4" s="3" customFormat="1" x14ac:dyDescent="0.2">
      <c r="C284" s="122"/>
      <c r="D284" s="54"/>
    </row>
    <row r="285" spans="3:4" s="3" customFormat="1" x14ac:dyDescent="0.2">
      <c r="C285" s="122"/>
      <c r="D285" s="54"/>
    </row>
    <row r="286" spans="3:4" s="3" customFormat="1" x14ac:dyDescent="0.2">
      <c r="C286" s="122"/>
      <c r="D286" s="54"/>
    </row>
    <row r="287" spans="3:4" s="3" customFormat="1" x14ac:dyDescent="0.2">
      <c r="C287" s="122"/>
      <c r="D287" s="54"/>
    </row>
    <row r="288" spans="3:4" s="3" customFormat="1" x14ac:dyDescent="0.2">
      <c r="C288" s="122"/>
      <c r="D288" s="54"/>
    </row>
    <row r="289" spans="2:4" s="3" customFormat="1" x14ac:dyDescent="0.2">
      <c r="C289" s="122"/>
      <c r="D289" s="54"/>
    </row>
    <row r="290" spans="2:4" s="3" customFormat="1" x14ac:dyDescent="0.2">
      <c r="C290" s="122"/>
      <c r="D290" s="54"/>
    </row>
    <row r="291" spans="2:4" s="3" customFormat="1" x14ac:dyDescent="0.2">
      <c r="C291" s="122"/>
      <c r="D291" s="54"/>
    </row>
    <row r="292" spans="2:4" s="3" customFormat="1" x14ac:dyDescent="0.2">
      <c r="C292" s="122"/>
      <c r="D292" s="54"/>
    </row>
    <row r="293" spans="2:4" s="3" customFormat="1" x14ac:dyDescent="0.2">
      <c r="C293" s="122"/>
      <c r="D293" s="54"/>
    </row>
    <row r="294" spans="2:4" s="3" customFormat="1" x14ac:dyDescent="0.2">
      <c r="C294" s="122"/>
      <c r="D294" s="54"/>
    </row>
    <row r="295" spans="2:4" s="3" customFormat="1" x14ac:dyDescent="0.2">
      <c r="C295" s="122"/>
      <c r="D295" s="54"/>
    </row>
    <row r="296" spans="2:4" s="3" customFormat="1" x14ac:dyDescent="0.2">
      <c r="C296" s="122"/>
      <c r="D296" s="54"/>
    </row>
    <row r="297" spans="2:4" s="3" customFormat="1" x14ac:dyDescent="0.2">
      <c r="C297" s="122"/>
      <c r="D297" s="54"/>
    </row>
    <row r="298" spans="2:4" s="3" customFormat="1" x14ac:dyDescent="0.2">
      <c r="C298" s="122"/>
      <c r="D298" s="54"/>
    </row>
    <row r="299" spans="2:4" x14ac:dyDescent="0.2">
      <c r="B299" s="3"/>
      <c r="D299" s="24"/>
    </row>
    <row r="300" spans="2:4" x14ac:dyDescent="0.2">
      <c r="D300" s="24"/>
    </row>
    <row r="301" spans="2:4" x14ac:dyDescent="0.2">
      <c r="D301" s="24"/>
    </row>
    <row r="302" spans="2:4" x14ac:dyDescent="0.2">
      <c r="D302" s="24"/>
    </row>
    <row r="303" spans="2:4" x14ac:dyDescent="0.2">
      <c r="D303" s="24"/>
    </row>
    <row r="304" spans="2: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zoomScale="70" zoomScaleNormal="70" workbookViewId="0">
      <selection activeCell="P3" sqref="P3"/>
    </sheetView>
  </sheetViews>
  <sheetFormatPr baseColWidth="10" defaultColWidth="9.140625" defaultRowHeight="12.75" customHeight="1" x14ac:dyDescent="0.2"/>
  <cols>
    <col min="1" max="1" width="3" style="361" customWidth="1"/>
    <col min="2" max="4" width="2.140625" style="361" customWidth="1"/>
    <col min="5" max="12" width="7.42578125" style="361" customWidth="1"/>
    <col min="13" max="13" width="7.28515625" style="361" customWidth="1"/>
    <col min="14" max="17" width="7.42578125" style="361" customWidth="1"/>
    <col min="18" max="18" width="1.42578125" style="361" customWidth="1"/>
    <col min="19" max="23" width="4.7109375" style="361" customWidth="1"/>
    <col min="24" max="32" width="5.5703125" style="361" customWidth="1"/>
    <col min="33" max="33" width="3.28515625" style="361" customWidth="1"/>
    <col min="34" max="38" width="5.5703125" style="361" customWidth="1"/>
    <col min="39" max="39" width="1.5703125" style="361" customWidth="1"/>
    <col min="40" max="43" width="5.5703125" style="361" customWidth="1"/>
    <col min="44" max="44" width="5.7109375" style="361" customWidth="1"/>
    <col min="45" max="45" width="10.7109375" style="361" customWidth="1"/>
    <col min="46" max="46" width="2" style="361" customWidth="1"/>
    <col min="47" max="256" width="9.140625" style="361"/>
    <col min="257" max="257" width="3" style="361" customWidth="1"/>
    <col min="258" max="260" width="2.140625" style="361" customWidth="1"/>
    <col min="261" max="268" width="7.42578125" style="361" customWidth="1"/>
    <col min="269" max="269" width="7.28515625" style="361" customWidth="1"/>
    <col min="270" max="273" width="7.42578125" style="361" customWidth="1"/>
    <col min="274" max="274" width="1.42578125" style="361" customWidth="1"/>
    <col min="275" max="279" width="4.7109375" style="361" customWidth="1"/>
    <col min="280" max="288" width="5.5703125" style="361" customWidth="1"/>
    <col min="289" max="289" width="3.28515625" style="361" customWidth="1"/>
    <col min="290" max="294" width="5.5703125" style="361" customWidth="1"/>
    <col min="295" max="295" width="1.5703125" style="361" customWidth="1"/>
    <col min="296" max="299" width="5.5703125" style="361" customWidth="1"/>
    <col min="300" max="300" width="5.7109375" style="361" customWidth="1"/>
    <col min="301" max="301" width="10.7109375" style="361" customWidth="1"/>
    <col min="302" max="302" width="2" style="361" customWidth="1"/>
    <col min="303" max="512" width="9.140625" style="361"/>
    <col min="513" max="513" width="3" style="361" customWidth="1"/>
    <col min="514" max="516" width="2.140625" style="361" customWidth="1"/>
    <col min="517" max="524" width="7.42578125" style="361" customWidth="1"/>
    <col min="525" max="525" width="7.28515625" style="361" customWidth="1"/>
    <col min="526" max="529" width="7.42578125" style="361" customWidth="1"/>
    <col min="530" max="530" width="1.42578125" style="361" customWidth="1"/>
    <col min="531" max="535" width="4.7109375" style="361" customWidth="1"/>
    <col min="536" max="544" width="5.5703125" style="361" customWidth="1"/>
    <col min="545" max="545" width="3.28515625" style="361" customWidth="1"/>
    <col min="546" max="550" width="5.5703125" style="361" customWidth="1"/>
    <col min="551" max="551" width="1.5703125" style="361" customWidth="1"/>
    <col min="552" max="555" width="5.5703125" style="361" customWidth="1"/>
    <col min="556" max="556" width="5.7109375" style="361" customWidth="1"/>
    <col min="557" max="557" width="10.7109375" style="361" customWidth="1"/>
    <col min="558" max="558" width="2" style="361" customWidth="1"/>
    <col min="559" max="768" width="9.140625" style="361"/>
    <col min="769" max="769" width="3" style="361" customWidth="1"/>
    <col min="770" max="772" width="2.140625" style="361" customWidth="1"/>
    <col min="773" max="780" width="7.42578125" style="361" customWidth="1"/>
    <col min="781" max="781" width="7.28515625" style="361" customWidth="1"/>
    <col min="782" max="785" width="7.42578125" style="361" customWidth="1"/>
    <col min="786" max="786" width="1.42578125" style="361" customWidth="1"/>
    <col min="787" max="791" width="4.7109375" style="361" customWidth="1"/>
    <col min="792" max="800" width="5.5703125" style="361" customWidth="1"/>
    <col min="801" max="801" width="3.28515625" style="361" customWidth="1"/>
    <col min="802" max="806" width="5.5703125" style="361" customWidth="1"/>
    <col min="807" max="807" width="1.5703125" style="361" customWidth="1"/>
    <col min="808" max="811" width="5.5703125" style="361" customWidth="1"/>
    <col min="812" max="812" width="5.7109375" style="361" customWidth="1"/>
    <col min="813" max="813" width="10.7109375" style="361" customWidth="1"/>
    <col min="814" max="814" width="2" style="361" customWidth="1"/>
    <col min="815" max="1024" width="9.140625" style="361"/>
    <col min="1025" max="1025" width="3" style="361" customWidth="1"/>
    <col min="1026" max="1028" width="2.140625" style="361" customWidth="1"/>
    <col min="1029" max="1036" width="7.42578125" style="361" customWidth="1"/>
    <col min="1037" max="1037" width="7.28515625" style="361" customWidth="1"/>
    <col min="1038" max="1041" width="7.42578125" style="361" customWidth="1"/>
    <col min="1042" max="1042" width="1.42578125" style="361" customWidth="1"/>
    <col min="1043" max="1047" width="4.7109375" style="361" customWidth="1"/>
    <col min="1048" max="1056" width="5.5703125" style="361" customWidth="1"/>
    <col min="1057" max="1057" width="3.28515625" style="361" customWidth="1"/>
    <col min="1058" max="1062" width="5.5703125" style="361" customWidth="1"/>
    <col min="1063" max="1063" width="1.5703125" style="361" customWidth="1"/>
    <col min="1064" max="1067" width="5.5703125" style="361" customWidth="1"/>
    <col min="1068" max="1068" width="5.7109375" style="361" customWidth="1"/>
    <col min="1069" max="1069" width="10.7109375" style="361" customWidth="1"/>
    <col min="1070" max="1070" width="2" style="361" customWidth="1"/>
    <col min="1071" max="1280" width="9.140625" style="361"/>
    <col min="1281" max="1281" width="3" style="361" customWidth="1"/>
    <col min="1282" max="1284" width="2.140625" style="361" customWidth="1"/>
    <col min="1285" max="1292" width="7.42578125" style="361" customWidth="1"/>
    <col min="1293" max="1293" width="7.28515625" style="361" customWidth="1"/>
    <col min="1294" max="1297" width="7.42578125" style="361" customWidth="1"/>
    <col min="1298" max="1298" width="1.42578125" style="361" customWidth="1"/>
    <col min="1299" max="1303" width="4.7109375" style="361" customWidth="1"/>
    <col min="1304" max="1312" width="5.5703125" style="361" customWidth="1"/>
    <col min="1313" max="1313" width="3.28515625" style="361" customWidth="1"/>
    <col min="1314" max="1318" width="5.5703125" style="361" customWidth="1"/>
    <col min="1319" max="1319" width="1.5703125" style="361" customWidth="1"/>
    <col min="1320" max="1323" width="5.5703125" style="361" customWidth="1"/>
    <col min="1324" max="1324" width="5.7109375" style="361" customWidth="1"/>
    <col min="1325" max="1325" width="10.7109375" style="361" customWidth="1"/>
    <col min="1326" max="1326" width="2" style="361" customWidth="1"/>
    <col min="1327" max="1536" width="9.140625" style="361"/>
    <col min="1537" max="1537" width="3" style="361" customWidth="1"/>
    <col min="1538" max="1540" width="2.140625" style="361" customWidth="1"/>
    <col min="1541" max="1548" width="7.42578125" style="361" customWidth="1"/>
    <col min="1549" max="1549" width="7.28515625" style="361" customWidth="1"/>
    <col min="1550" max="1553" width="7.42578125" style="361" customWidth="1"/>
    <col min="1554" max="1554" width="1.42578125" style="361" customWidth="1"/>
    <col min="1555" max="1559" width="4.7109375" style="361" customWidth="1"/>
    <col min="1560" max="1568" width="5.5703125" style="361" customWidth="1"/>
    <col min="1569" max="1569" width="3.28515625" style="361" customWidth="1"/>
    <col min="1570" max="1574" width="5.5703125" style="361" customWidth="1"/>
    <col min="1575" max="1575" width="1.5703125" style="361" customWidth="1"/>
    <col min="1576" max="1579" width="5.5703125" style="361" customWidth="1"/>
    <col min="1580" max="1580" width="5.7109375" style="361" customWidth="1"/>
    <col min="1581" max="1581" width="10.7109375" style="361" customWidth="1"/>
    <col min="1582" max="1582" width="2" style="361" customWidth="1"/>
    <col min="1583" max="1792" width="9.140625" style="361"/>
    <col min="1793" max="1793" width="3" style="361" customWidth="1"/>
    <col min="1794" max="1796" width="2.140625" style="361" customWidth="1"/>
    <col min="1797" max="1804" width="7.42578125" style="361" customWidth="1"/>
    <col min="1805" max="1805" width="7.28515625" style="361" customWidth="1"/>
    <col min="1806" max="1809" width="7.42578125" style="361" customWidth="1"/>
    <col min="1810" max="1810" width="1.42578125" style="361" customWidth="1"/>
    <col min="1811" max="1815" width="4.7109375" style="361" customWidth="1"/>
    <col min="1816" max="1824" width="5.5703125" style="361" customWidth="1"/>
    <col min="1825" max="1825" width="3.28515625" style="361" customWidth="1"/>
    <col min="1826" max="1830" width="5.5703125" style="361" customWidth="1"/>
    <col min="1831" max="1831" width="1.5703125" style="361" customWidth="1"/>
    <col min="1832" max="1835" width="5.5703125" style="361" customWidth="1"/>
    <col min="1836" max="1836" width="5.7109375" style="361" customWidth="1"/>
    <col min="1837" max="1837" width="10.7109375" style="361" customWidth="1"/>
    <col min="1838" max="1838" width="2" style="361" customWidth="1"/>
    <col min="1839" max="2048" width="9.140625" style="361"/>
    <col min="2049" max="2049" width="3" style="361" customWidth="1"/>
    <col min="2050" max="2052" width="2.140625" style="361" customWidth="1"/>
    <col min="2053" max="2060" width="7.42578125" style="361" customWidth="1"/>
    <col min="2061" max="2061" width="7.28515625" style="361" customWidth="1"/>
    <col min="2062" max="2065" width="7.42578125" style="361" customWidth="1"/>
    <col min="2066" max="2066" width="1.42578125" style="361" customWidth="1"/>
    <col min="2067" max="2071" width="4.7109375" style="361" customWidth="1"/>
    <col min="2072" max="2080" width="5.5703125" style="361" customWidth="1"/>
    <col min="2081" max="2081" width="3.28515625" style="361" customWidth="1"/>
    <col min="2082" max="2086" width="5.5703125" style="361" customWidth="1"/>
    <col min="2087" max="2087" width="1.5703125" style="361" customWidth="1"/>
    <col min="2088" max="2091" width="5.5703125" style="361" customWidth="1"/>
    <col min="2092" max="2092" width="5.7109375" style="361" customWidth="1"/>
    <col min="2093" max="2093" width="10.7109375" style="361" customWidth="1"/>
    <col min="2094" max="2094" width="2" style="361" customWidth="1"/>
    <col min="2095" max="2304" width="9.140625" style="361"/>
    <col min="2305" max="2305" width="3" style="361" customWidth="1"/>
    <col min="2306" max="2308" width="2.140625" style="361" customWidth="1"/>
    <col min="2309" max="2316" width="7.42578125" style="361" customWidth="1"/>
    <col min="2317" max="2317" width="7.28515625" style="361" customWidth="1"/>
    <col min="2318" max="2321" width="7.42578125" style="361" customWidth="1"/>
    <col min="2322" max="2322" width="1.42578125" style="361" customWidth="1"/>
    <col min="2323" max="2327" width="4.7109375" style="361" customWidth="1"/>
    <col min="2328" max="2336" width="5.5703125" style="361" customWidth="1"/>
    <col min="2337" max="2337" width="3.28515625" style="361" customWidth="1"/>
    <col min="2338" max="2342" width="5.5703125" style="361" customWidth="1"/>
    <col min="2343" max="2343" width="1.5703125" style="361" customWidth="1"/>
    <col min="2344" max="2347" width="5.5703125" style="361" customWidth="1"/>
    <col min="2348" max="2348" width="5.7109375" style="361" customWidth="1"/>
    <col min="2349" max="2349" width="10.7109375" style="361" customWidth="1"/>
    <col min="2350" max="2350" width="2" style="361" customWidth="1"/>
    <col min="2351" max="2560" width="9.140625" style="361"/>
    <col min="2561" max="2561" width="3" style="361" customWidth="1"/>
    <col min="2562" max="2564" width="2.140625" style="361" customWidth="1"/>
    <col min="2565" max="2572" width="7.42578125" style="361" customWidth="1"/>
    <col min="2573" max="2573" width="7.28515625" style="361" customWidth="1"/>
    <col min="2574" max="2577" width="7.42578125" style="361" customWidth="1"/>
    <col min="2578" max="2578" width="1.42578125" style="361" customWidth="1"/>
    <col min="2579" max="2583" width="4.7109375" style="361" customWidth="1"/>
    <col min="2584" max="2592" width="5.5703125" style="361" customWidth="1"/>
    <col min="2593" max="2593" width="3.28515625" style="361" customWidth="1"/>
    <col min="2594" max="2598" width="5.5703125" style="361" customWidth="1"/>
    <col min="2599" max="2599" width="1.5703125" style="361" customWidth="1"/>
    <col min="2600" max="2603" width="5.5703125" style="361" customWidth="1"/>
    <col min="2604" max="2604" width="5.7109375" style="361" customWidth="1"/>
    <col min="2605" max="2605" width="10.7109375" style="361" customWidth="1"/>
    <col min="2606" max="2606" width="2" style="361" customWidth="1"/>
    <col min="2607" max="2816" width="9.140625" style="361"/>
    <col min="2817" max="2817" width="3" style="361" customWidth="1"/>
    <col min="2818" max="2820" width="2.140625" style="361" customWidth="1"/>
    <col min="2821" max="2828" width="7.42578125" style="361" customWidth="1"/>
    <col min="2829" max="2829" width="7.28515625" style="361" customWidth="1"/>
    <col min="2830" max="2833" width="7.42578125" style="361" customWidth="1"/>
    <col min="2834" max="2834" width="1.42578125" style="361" customWidth="1"/>
    <col min="2835" max="2839" width="4.7109375" style="361" customWidth="1"/>
    <col min="2840" max="2848" width="5.5703125" style="361" customWidth="1"/>
    <col min="2849" max="2849" width="3.28515625" style="361" customWidth="1"/>
    <col min="2850" max="2854" width="5.5703125" style="361" customWidth="1"/>
    <col min="2855" max="2855" width="1.5703125" style="361" customWidth="1"/>
    <col min="2856" max="2859" width="5.5703125" style="361" customWidth="1"/>
    <col min="2860" max="2860" width="5.7109375" style="361" customWidth="1"/>
    <col min="2861" max="2861" width="10.7109375" style="361" customWidth="1"/>
    <col min="2862" max="2862" width="2" style="361" customWidth="1"/>
    <col min="2863" max="3072" width="9.140625" style="361"/>
    <col min="3073" max="3073" width="3" style="361" customWidth="1"/>
    <col min="3074" max="3076" width="2.140625" style="361" customWidth="1"/>
    <col min="3077" max="3084" width="7.42578125" style="361" customWidth="1"/>
    <col min="3085" max="3085" width="7.28515625" style="361" customWidth="1"/>
    <col min="3086" max="3089" width="7.42578125" style="361" customWidth="1"/>
    <col min="3090" max="3090" width="1.42578125" style="361" customWidth="1"/>
    <col min="3091" max="3095" width="4.7109375" style="361" customWidth="1"/>
    <col min="3096" max="3104" width="5.5703125" style="361" customWidth="1"/>
    <col min="3105" max="3105" width="3.28515625" style="361" customWidth="1"/>
    <col min="3106" max="3110" width="5.5703125" style="361" customWidth="1"/>
    <col min="3111" max="3111" width="1.5703125" style="361" customWidth="1"/>
    <col min="3112" max="3115" width="5.5703125" style="361" customWidth="1"/>
    <col min="3116" max="3116" width="5.7109375" style="361" customWidth="1"/>
    <col min="3117" max="3117" width="10.7109375" style="361" customWidth="1"/>
    <col min="3118" max="3118" width="2" style="361" customWidth="1"/>
    <col min="3119" max="3328" width="9.140625" style="361"/>
    <col min="3329" max="3329" width="3" style="361" customWidth="1"/>
    <col min="3330" max="3332" width="2.140625" style="361" customWidth="1"/>
    <col min="3333" max="3340" width="7.42578125" style="361" customWidth="1"/>
    <col min="3341" max="3341" width="7.28515625" style="361" customWidth="1"/>
    <col min="3342" max="3345" width="7.42578125" style="361" customWidth="1"/>
    <col min="3346" max="3346" width="1.42578125" style="361" customWidth="1"/>
    <col min="3347" max="3351" width="4.7109375" style="361" customWidth="1"/>
    <col min="3352" max="3360" width="5.5703125" style="361" customWidth="1"/>
    <col min="3361" max="3361" width="3.28515625" style="361" customWidth="1"/>
    <col min="3362" max="3366" width="5.5703125" style="361" customWidth="1"/>
    <col min="3367" max="3367" width="1.5703125" style="361" customWidth="1"/>
    <col min="3368" max="3371" width="5.5703125" style="361" customWidth="1"/>
    <col min="3372" max="3372" width="5.7109375" style="361" customWidth="1"/>
    <col min="3373" max="3373" width="10.7109375" style="361" customWidth="1"/>
    <col min="3374" max="3374" width="2" style="361" customWidth="1"/>
    <col min="3375" max="3584" width="9.140625" style="361"/>
    <col min="3585" max="3585" width="3" style="361" customWidth="1"/>
    <col min="3586" max="3588" width="2.140625" style="361" customWidth="1"/>
    <col min="3589" max="3596" width="7.42578125" style="361" customWidth="1"/>
    <col min="3597" max="3597" width="7.28515625" style="361" customWidth="1"/>
    <col min="3598" max="3601" width="7.42578125" style="361" customWidth="1"/>
    <col min="3602" max="3602" width="1.42578125" style="361" customWidth="1"/>
    <col min="3603" max="3607" width="4.7109375" style="361" customWidth="1"/>
    <col min="3608" max="3616" width="5.5703125" style="361" customWidth="1"/>
    <col min="3617" max="3617" width="3.28515625" style="361" customWidth="1"/>
    <col min="3618" max="3622" width="5.5703125" style="361" customWidth="1"/>
    <col min="3623" max="3623" width="1.5703125" style="361" customWidth="1"/>
    <col min="3624" max="3627" width="5.5703125" style="361" customWidth="1"/>
    <col min="3628" max="3628" width="5.7109375" style="361" customWidth="1"/>
    <col min="3629" max="3629" width="10.7109375" style="361" customWidth="1"/>
    <col min="3630" max="3630" width="2" style="361" customWidth="1"/>
    <col min="3631" max="3840" width="9.140625" style="361"/>
    <col min="3841" max="3841" width="3" style="361" customWidth="1"/>
    <col min="3842" max="3844" width="2.140625" style="361" customWidth="1"/>
    <col min="3845" max="3852" width="7.42578125" style="361" customWidth="1"/>
    <col min="3853" max="3853" width="7.28515625" style="361" customWidth="1"/>
    <col min="3854" max="3857" width="7.42578125" style="361" customWidth="1"/>
    <col min="3858" max="3858" width="1.42578125" style="361" customWidth="1"/>
    <col min="3859" max="3863" width="4.7109375" style="361" customWidth="1"/>
    <col min="3864" max="3872" width="5.5703125" style="361" customWidth="1"/>
    <col min="3873" max="3873" width="3.28515625" style="361" customWidth="1"/>
    <col min="3874" max="3878" width="5.5703125" style="361" customWidth="1"/>
    <col min="3879" max="3879" width="1.5703125" style="361" customWidth="1"/>
    <col min="3880" max="3883" width="5.5703125" style="361" customWidth="1"/>
    <col min="3884" max="3884" width="5.7109375" style="361" customWidth="1"/>
    <col min="3885" max="3885" width="10.7109375" style="361" customWidth="1"/>
    <col min="3886" max="3886" width="2" style="361" customWidth="1"/>
    <col min="3887" max="4096" width="9.140625" style="361"/>
    <col min="4097" max="4097" width="3" style="361" customWidth="1"/>
    <col min="4098" max="4100" width="2.140625" style="361" customWidth="1"/>
    <col min="4101" max="4108" width="7.42578125" style="361" customWidth="1"/>
    <col min="4109" max="4109" width="7.28515625" style="361" customWidth="1"/>
    <col min="4110" max="4113" width="7.42578125" style="361" customWidth="1"/>
    <col min="4114" max="4114" width="1.42578125" style="361" customWidth="1"/>
    <col min="4115" max="4119" width="4.7109375" style="361" customWidth="1"/>
    <col min="4120" max="4128" width="5.5703125" style="361" customWidth="1"/>
    <col min="4129" max="4129" width="3.28515625" style="361" customWidth="1"/>
    <col min="4130" max="4134" width="5.5703125" style="361" customWidth="1"/>
    <col min="4135" max="4135" width="1.5703125" style="361" customWidth="1"/>
    <col min="4136" max="4139" width="5.5703125" style="361" customWidth="1"/>
    <col min="4140" max="4140" width="5.7109375" style="361" customWidth="1"/>
    <col min="4141" max="4141" width="10.7109375" style="361" customWidth="1"/>
    <col min="4142" max="4142" width="2" style="361" customWidth="1"/>
    <col min="4143" max="4352" width="9.140625" style="361"/>
    <col min="4353" max="4353" width="3" style="361" customWidth="1"/>
    <col min="4354" max="4356" width="2.140625" style="361" customWidth="1"/>
    <col min="4357" max="4364" width="7.42578125" style="361" customWidth="1"/>
    <col min="4365" max="4365" width="7.28515625" style="361" customWidth="1"/>
    <col min="4366" max="4369" width="7.42578125" style="361" customWidth="1"/>
    <col min="4370" max="4370" width="1.42578125" style="361" customWidth="1"/>
    <col min="4371" max="4375" width="4.7109375" style="361" customWidth="1"/>
    <col min="4376" max="4384" width="5.5703125" style="361" customWidth="1"/>
    <col min="4385" max="4385" width="3.28515625" style="361" customWidth="1"/>
    <col min="4386" max="4390" width="5.5703125" style="361" customWidth="1"/>
    <col min="4391" max="4391" width="1.5703125" style="361" customWidth="1"/>
    <col min="4392" max="4395" width="5.5703125" style="361" customWidth="1"/>
    <col min="4396" max="4396" width="5.7109375" style="361" customWidth="1"/>
    <col min="4397" max="4397" width="10.7109375" style="361" customWidth="1"/>
    <col min="4398" max="4398" width="2" style="361" customWidth="1"/>
    <col min="4399" max="4608" width="9.140625" style="361"/>
    <col min="4609" max="4609" width="3" style="361" customWidth="1"/>
    <col min="4610" max="4612" width="2.140625" style="361" customWidth="1"/>
    <col min="4613" max="4620" width="7.42578125" style="361" customWidth="1"/>
    <col min="4621" max="4621" width="7.28515625" style="361" customWidth="1"/>
    <col min="4622" max="4625" width="7.42578125" style="361" customWidth="1"/>
    <col min="4626" max="4626" width="1.42578125" style="361" customWidth="1"/>
    <col min="4627" max="4631" width="4.7109375" style="361" customWidth="1"/>
    <col min="4632" max="4640" width="5.5703125" style="361" customWidth="1"/>
    <col min="4641" max="4641" width="3.28515625" style="361" customWidth="1"/>
    <col min="4642" max="4646" width="5.5703125" style="361" customWidth="1"/>
    <col min="4647" max="4647" width="1.5703125" style="361" customWidth="1"/>
    <col min="4648" max="4651" width="5.5703125" style="361" customWidth="1"/>
    <col min="4652" max="4652" width="5.7109375" style="361" customWidth="1"/>
    <col min="4653" max="4653" width="10.7109375" style="361" customWidth="1"/>
    <col min="4654" max="4654" width="2" style="361" customWidth="1"/>
    <col min="4655" max="4864" width="9.140625" style="361"/>
    <col min="4865" max="4865" width="3" style="361" customWidth="1"/>
    <col min="4866" max="4868" width="2.140625" style="361" customWidth="1"/>
    <col min="4869" max="4876" width="7.42578125" style="361" customWidth="1"/>
    <col min="4877" max="4877" width="7.28515625" style="361" customWidth="1"/>
    <col min="4878" max="4881" width="7.42578125" style="361" customWidth="1"/>
    <col min="4882" max="4882" width="1.42578125" style="361" customWidth="1"/>
    <col min="4883" max="4887" width="4.7109375" style="361" customWidth="1"/>
    <col min="4888" max="4896" width="5.5703125" style="361" customWidth="1"/>
    <col min="4897" max="4897" width="3.28515625" style="361" customWidth="1"/>
    <col min="4898" max="4902" width="5.5703125" style="361" customWidth="1"/>
    <col min="4903" max="4903" width="1.5703125" style="361" customWidth="1"/>
    <col min="4904" max="4907" width="5.5703125" style="361" customWidth="1"/>
    <col min="4908" max="4908" width="5.7109375" style="361" customWidth="1"/>
    <col min="4909" max="4909" width="10.7109375" style="361" customWidth="1"/>
    <col min="4910" max="4910" width="2" style="361" customWidth="1"/>
    <col min="4911" max="5120" width="9.140625" style="361"/>
    <col min="5121" max="5121" width="3" style="361" customWidth="1"/>
    <col min="5122" max="5124" width="2.140625" style="361" customWidth="1"/>
    <col min="5125" max="5132" width="7.42578125" style="361" customWidth="1"/>
    <col min="5133" max="5133" width="7.28515625" style="361" customWidth="1"/>
    <col min="5134" max="5137" width="7.42578125" style="361" customWidth="1"/>
    <col min="5138" max="5138" width="1.42578125" style="361" customWidth="1"/>
    <col min="5139" max="5143" width="4.7109375" style="361" customWidth="1"/>
    <col min="5144" max="5152" width="5.5703125" style="361" customWidth="1"/>
    <col min="5153" max="5153" width="3.28515625" style="361" customWidth="1"/>
    <col min="5154" max="5158" width="5.5703125" style="361" customWidth="1"/>
    <col min="5159" max="5159" width="1.5703125" style="361" customWidth="1"/>
    <col min="5160" max="5163" width="5.5703125" style="361" customWidth="1"/>
    <col min="5164" max="5164" width="5.7109375" style="361" customWidth="1"/>
    <col min="5165" max="5165" width="10.7109375" style="361" customWidth="1"/>
    <col min="5166" max="5166" width="2" style="361" customWidth="1"/>
    <col min="5167" max="5376" width="9.140625" style="361"/>
    <col min="5377" max="5377" width="3" style="361" customWidth="1"/>
    <col min="5378" max="5380" width="2.140625" style="361" customWidth="1"/>
    <col min="5381" max="5388" width="7.42578125" style="361" customWidth="1"/>
    <col min="5389" max="5389" width="7.28515625" style="361" customWidth="1"/>
    <col min="5390" max="5393" width="7.42578125" style="361" customWidth="1"/>
    <col min="5394" max="5394" width="1.42578125" style="361" customWidth="1"/>
    <col min="5395" max="5399" width="4.7109375" style="361" customWidth="1"/>
    <col min="5400" max="5408" width="5.5703125" style="361" customWidth="1"/>
    <col min="5409" max="5409" width="3.28515625" style="361" customWidth="1"/>
    <col min="5410" max="5414" width="5.5703125" style="361" customWidth="1"/>
    <col min="5415" max="5415" width="1.5703125" style="361" customWidth="1"/>
    <col min="5416" max="5419" width="5.5703125" style="361" customWidth="1"/>
    <col min="5420" max="5420" width="5.7109375" style="361" customWidth="1"/>
    <col min="5421" max="5421" width="10.7109375" style="361" customWidth="1"/>
    <col min="5422" max="5422" width="2" style="361" customWidth="1"/>
    <col min="5423" max="5632" width="9.140625" style="361"/>
    <col min="5633" max="5633" width="3" style="361" customWidth="1"/>
    <col min="5634" max="5636" width="2.140625" style="361" customWidth="1"/>
    <col min="5637" max="5644" width="7.42578125" style="361" customWidth="1"/>
    <col min="5645" max="5645" width="7.28515625" style="361" customWidth="1"/>
    <col min="5646" max="5649" width="7.42578125" style="361" customWidth="1"/>
    <col min="5650" max="5650" width="1.42578125" style="361" customWidth="1"/>
    <col min="5651" max="5655" width="4.7109375" style="361" customWidth="1"/>
    <col min="5656" max="5664" width="5.5703125" style="361" customWidth="1"/>
    <col min="5665" max="5665" width="3.28515625" style="361" customWidth="1"/>
    <col min="5666" max="5670" width="5.5703125" style="361" customWidth="1"/>
    <col min="5671" max="5671" width="1.5703125" style="361" customWidth="1"/>
    <col min="5672" max="5675" width="5.5703125" style="361" customWidth="1"/>
    <col min="5676" max="5676" width="5.7109375" style="361" customWidth="1"/>
    <col min="5677" max="5677" width="10.7109375" style="361" customWidth="1"/>
    <col min="5678" max="5678" width="2" style="361" customWidth="1"/>
    <col min="5679" max="5888" width="9.140625" style="361"/>
    <col min="5889" max="5889" width="3" style="361" customWidth="1"/>
    <col min="5890" max="5892" width="2.140625" style="361" customWidth="1"/>
    <col min="5893" max="5900" width="7.42578125" style="361" customWidth="1"/>
    <col min="5901" max="5901" width="7.28515625" style="361" customWidth="1"/>
    <col min="5902" max="5905" width="7.42578125" style="361" customWidth="1"/>
    <col min="5906" max="5906" width="1.42578125" style="361" customWidth="1"/>
    <col min="5907" max="5911" width="4.7109375" style="361" customWidth="1"/>
    <col min="5912" max="5920" width="5.5703125" style="361" customWidth="1"/>
    <col min="5921" max="5921" width="3.28515625" style="361" customWidth="1"/>
    <col min="5922" max="5926" width="5.5703125" style="361" customWidth="1"/>
    <col min="5927" max="5927" width="1.5703125" style="361" customWidth="1"/>
    <col min="5928" max="5931" width="5.5703125" style="361" customWidth="1"/>
    <col min="5932" max="5932" width="5.7109375" style="361" customWidth="1"/>
    <col min="5933" max="5933" width="10.7109375" style="361" customWidth="1"/>
    <col min="5934" max="5934" width="2" style="361" customWidth="1"/>
    <col min="5935" max="6144" width="9.140625" style="361"/>
    <col min="6145" max="6145" width="3" style="361" customWidth="1"/>
    <col min="6146" max="6148" width="2.140625" style="361" customWidth="1"/>
    <col min="6149" max="6156" width="7.42578125" style="361" customWidth="1"/>
    <col min="6157" max="6157" width="7.28515625" style="361" customWidth="1"/>
    <col min="6158" max="6161" width="7.42578125" style="361" customWidth="1"/>
    <col min="6162" max="6162" width="1.42578125" style="361" customWidth="1"/>
    <col min="6163" max="6167" width="4.7109375" style="361" customWidth="1"/>
    <col min="6168" max="6176" width="5.5703125" style="361" customWidth="1"/>
    <col min="6177" max="6177" width="3.28515625" style="361" customWidth="1"/>
    <col min="6178" max="6182" width="5.5703125" style="361" customWidth="1"/>
    <col min="6183" max="6183" width="1.5703125" style="361" customWidth="1"/>
    <col min="6184" max="6187" width="5.5703125" style="361" customWidth="1"/>
    <col min="6188" max="6188" width="5.7109375" style="361" customWidth="1"/>
    <col min="6189" max="6189" width="10.7109375" style="361" customWidth="1"/>
    <col min="6190" max="6190" width="2" style="361" customWidth="1"/>
    <col min="6191" max="6400" width="9.140625" style="361"/>
    <col min="6401" max="6401" width="3" style="361" customWidth="1"/>
    <col min="6402" max="6404" width="2.140625" style="361" customWidth="1"/>
    <col min="6405" max="6412" width="7.42578125" style="361" customWidth="1"/>
    <col min="6413" max="6413" width="7.28515625" style="361" customWidth="1"/>
    <col min="6414" max="6417" width="7.42578125" style="361" customWidth="1"/>
    <col min="6418" max="6418" width="1.42578125" style="361" customWidth="1"/>
    <col min="6419" max="6423" width="4.7109375" style="361" customWidth="1"/>
    <col min="6424" max="6432" width="5.5703125" style="361" customWidth="1"/>
    <col min="6433" max="6433" width="3.28515625" style="361" customWidth="1"/>
    <col min="6434" max="6438" width="5.5703125" style="361" customWidth="1"/>
    <col min="6439" max="6439" width="1.5703125" style="361" customWidth="1"/>
    <col min="6440" max="6443" width="5.5703125" style="361" customWidth="1"/>
    <col min="6444" max="6444" width="5.7109375" style="361" customWidth="1"/>
    <col min="6445" max="6445" width="10.7109375" style="361" customWidth="1"/>
    <col min="6446" max="6446" width="2" style="361" customWidth="1"/>
    <col min="6447" max="6656" width="9.140625" style="361"/>
    <col min="6657" max="6657" width="3" style="361" customWidth="1"/>
    <col min="6658" max="6660" width="2.140625" style="361" customWidth="1"/>
    <col min="6661" max="6668" width="7.42578125" style="361" customWidth="1"/>
    <col min="6669" max="6669" width="7.28515625" style="361" customWidth="1"/>
    <col min="6670" max="6673" width="7.42578125" style="361" customWidth="1"/>
    <col min="6674" max="6674" width="1.42578125" style="361" customWidth="1"/>
    <col min="6675" max="6679" width="4.7109375" style="361" customWidth="1"/>
    <col min="6680" max="6688" width="5.5703125" style="361" customWidth="1"/>
    <col min="6689" max="6689" width="3.28515625" style="361" customWidth="1"/>
    <col min="6690" max="6694" width="5.5703125" style="361" customWidth="1"/>
    <col min="6695" max="6695" width="1.5703125" style="361" customWidth="1"/>
    <col min="6696" max="6699" width="5.5703125" style="361" customWidth="1"/>
    <col min="6700" max="6700" width="5.7109375" style="361" customWidth="1"/>
    <col min="6701" max="6701" width="10.7109375" style="361" customWidth="1"/>
    <col min="6702" max="6702" width="2" style="361" customWidth="1"/>
    <col min="6703" max="6912" width="9.140625" style="361"/>
    <col min="6913" max="6913" width="3" style="361" customWidth="1"/>
    <col min="6914" max="6916" width="2.140625" style="361" customWidth="1"/>
    <col min="6917" max="6924" width="7.42578125" style="361" customWidth="1"/>
    <col min="6925" max="6925" width="7.28515625" style="361" customWidth="1"/>
    <col min="6926" max="6929" width="7.42578125" style="361" customWidth="1"/>
    <col min="6930" max="6930" width="1.42578125" style="361" customWidth="1"/>
    <col min="6931" max="6935" width="4.7109375" style="361" customWidth="1"/>
    <col min="6936" max="6944" width="5.5703125" style="361" customWidth="1"/>
    <col min="6945" max="6945" width="3.28515625" style="361" customWidth="1"/>
    <col min="6946" max="6950" width="5.5703125" style="361" customWidth="1"/>
    <col min="6951" max="6951" width="1.5703125" style="361" customWidth="1"/>
    <col min="6952" max="6955" width="5.5703125" style="361" customWidth="1"/>
    <col min="6956" max="6956" width="5.7109375" style="361" customWidth="1"/>
    <col min="6957" max="6957" width="10.7109375" style="361" customWidth="1"/>
    <col min="6958" max="6958" width="2" style="361" customWidth="1"/>
    <col min="6959" max="7168" width="9.140625" style="361"/>
    <col min="7169" max="7169" width="3" style="361" customWidth="1"/>
    <col min="7170" max="7172" width="2.140625" style="361" customWidth="1"/>
    <col min="7173" max="7180" width="7.42578125" style="361" customWidth="1"/>
    <col min="7181" max="7181" width="7.28515625" style="361" customWidth="1"/>
    <col min="7182" max="7185" width="7.42578125" style="361" customWidth="1"/>
    <col min="7186" max="7186" width="1.42578125" style="361" customWidth="1"/>
    <col min="7187" max="7191" width="4.7109375" style="361" customWidth="1"/>
    <col min="7192" max="7200" width="5.5703125" style="361" customWidth="1"/>
    <col min="7201" max="7201" width="3.28515625" style="361" customWidth="1"/>
    <col min="7202" max="7206" width="5.5703125" style="361" customWidth="1"/>
    <col min="7207" max="7207" width="1.5703125" style="361" customWidth="1"/>
    <col min="7208" max="7211" width="5.5703125" style="361" customWidth="1"/>
    <col min="7212" max="7212" width="5.7109375" style="361" customWidth="1"/>
    <col min="7213" max="7213" width="10.7109375" style="361" customWidth="1"/>
    <col min="7214" max="7214" width="2" style="361" customWidth="1"/>
    <col min="7215" max="7424" width="9.140625" style="361"/>
    <col min="7425" max="7425" width="3" style="361" customWidth="1"/>
    <col min="7426" max="7428" width="2.140625" style="361" customWidth="1"/>
    <col min="7429" max="7436" width="7.42578125" style="361" customWidth="1"/>
    <col min="7437" max="7437" width="7.28515625" style="361" customWidth="1"/>
    <col min="7438" max="7441" width="7.42578125" style="361" customWidth="1"/>
    <col min="7442" max="7442" width="1.42578125" style="361" customWidth="1"/>
    <col min="7443" max="7447" width="4.7109375" style="361" customWidth="1"/>
    <col min="7448" max="7456" width="5.5703125" style="361" customWidth="1"/>
    <col min="7457" max="7457" width="3.28515625" style="361" customWidth="1"/>
    <col min="7458" max="7462" width="5.5703125" style="361" customWidth="1"/>
    <col min="7463" max="7463" width="1.5703125" style="361" customWidth="1"/>
    <col min="7464" max="7467" width="5.5703125" style="361" customWidth="1"/>
    <col min="7468" max="7468" width="5.7109375" style="361" customWidth="1"/>
    <col min="7469" max="7469" width="10.7109375" style="361" customWidth="1"/>
    <col min="7470" max="7470" width="2" style="361" customWidth="1"/>
    <col min="7471" max="7680" width="9.140625" style="361"/>
    <col min="7681" max="7681" width="3" style="361" customWidth="1"/>
    <col min="7682" max="7684" width="2.140625" style="361" customWidth="1"/>
    <col min="7685" max="7692" width="7.42578125" style="361" customWidth="1"/>
    <col min="7693" max="7693" width="7.28515625" style="361" customWidth="1"/>
    <col min="7694" max="7697" width="7.42578125" style="361" customWidth="1"/>
    <col min="7698" max="7698" width="1.42578125" style="361" customWidth="1"/>
    <col min="7699" max="7703" width="4.7109375" style="361" customWidth="1"/>
    <col min="7704" max="7712" width="5.5703125" style="361" customWidth="1"/>
    <col min="7713" max="7713" width="3.28515625" style="361" customWidth="1"/>
    <col min="7714" max="7718" width="5.5703125" style="361" customWidth="1"/>
    <col min="7719" max="7719" width="1.5703125" style="361" customWidth="1"/>
    <col min="7720" max="7723" width="5.5703125" style="361" customWidth="1"/>
    <col min="7724" max="7724" width="5.7109375" style="361" customWidth="1"/>
    <col min="7725" max="7725" width="10.7109375" style="361" customWidth="1"/>
    <col min="7726" max="7726" width="2" style="361" customWidth="1"/>
    <col min="7727" max="7936" width="9.140625" style="361"/>
    <col min="7937" max="7937" width="3" style="361" customWidth="1"/>
    <col min="7938" max="7940" width="2.140625" style="361" customWidth="1"/>
    <col min="7941" max="7948" width="7.42578125" style="361" customWidth="1"/>
    <col min="7949" max="7949" width="7.28515625" style="361" customWidth="1"/>
    <col min="7950" max="7953" width="7.42578125" style="361" customWidth="1"/>
    <col min="7954" max="7954" width="1.42578125" style="361" customWidth="1"/>
    <col min="7955" max="7959" width="4.7109375" style="361" customWidth="1"/>
    <col min="7960" max="7968" width="5.5703125" style="361" customWidth="1"/>
    <col min="7969" max="7969" width="3.28515625" style="361" customWidth="1"/>
    <col min="7970" max="7974" width="5.5703125" style="361" customWidth="1"/>
    <col min="7975" max="7975" width="1.5703125" style="361" customWidth="1"/>
    <col min="7976" max="7979" width="5.5703125" style="361" customWidth="1"/>
    <col min="7980" max="7980" width="5.7109375" style="361" customWidth="1"/>
    <col min="7981" max="7981" width="10.7109375" style="361" customWidth="1"/>
    <col min="7982" max="7982" width="2" style="361" customWidth="1"/>
    <col min="7983" max="8192" width="9.140625" style="361"/>
    <col min="8193" max="8193" width="3" style="361" customWidth="1"/>
    <col min="8194" max="8196" width="2.140625" style="361" customWidth="1"/>
    <col min="8197" max="8204" width="7.42578125" style="361" customWidth="1"/>
    <col min="8205" max="8205" width="7.28515625" style="361" customWidth="1"/>
    <col min="8206" max="8209" width="7.42578125" style="361" customWidth="1"/>
    <col min="8210" max="8210" width="1.42578125" style="361" customWidth="1"/>
    <col min="8211" max="8215" width="4.7109375" style="361" customWidth="1"/>
    <col min="8216" max="8224" width="5.5703125" style="361" customWidth="1"/>
    <col min="8225" max="8225" width="3.28515625" style="361" customWidth="1"/>
    <col min="8226" max="8230" width="5.5703125" style="361" customWidth="1"/>
    <col min="8231" max="8231" width="1.5703125" style="361" customWidth="1"/>
    <col min="8232" max="8235" width="5.5703125" style="361" customWidth="1"/>
    <col min="8236" max="8236" width="5.7109375" style="361" customWidth="1"/>
    <col min="8237" max="8237" width="10.7109375" style="361" customWidth="1"/>
    <col min="8238" max="8238" width="2" style="361" customWidth="1"/>
    <col min="8239" max="8448" width="9.140625" style="361"/>
    <col min="8449" max="8449" width="3" style="361" customWidth="1"/>
    <col min="8450" max="8452" width="2.140625" style="361" customWidth="1"/>
    <col min="8453" max="8460" width="7.42578125" style="361" customWidth="1"/>
    <col min="8461" max="8461" width="7.28515625" style="361" customWidth="1"/>
    <col min="8462" max="8465" width="7.42578125" style="361" customWidth="1"/>
    <col min="8466" max="8466" width="1.42578125" style="361" customWidth="1"/>
    <col min="8467" max="8471" width="4.7109375" style="361" customWidth="1"/>
    <col min="8472" max="8480" width="5.5703125" style="361" customWidth="1"/>
    <col min="8481" max="8481" width="3.28515625" style="361" customWidth="1"/>
    <col min="8482" max="8486" width="5.5703125" style="361" customWidth="1"/>
    <col min="8487" max="8487" width="1.5703125" style="361" customWidth="1"/>
    <col min="8488" max="8491" width="5.5703125" style="361" customWidth="1"/>
    <col min="8492" max="8492" width="5.7109375" style="361" customWidth="1"/>
    <col min="8493" max="8493" width="10.7109375" style="361" customWidth="1"/>
    <col min="8494" max="8494" width="2" style="361" customWidth="1"/>
    <col min="8495" max="8704" width="9.140625" style="361"/>
    <col min="8705" max="8705" width="3" style="361" customWidth="1"/>
    <col min="8706" max="8708" width="2.140625" style="361" customWidth="1"/>
    <col min="8709" max="8716" width="7.42578125" style="361" customWidth="1"/>
    <col min="8717" max="8717" width="7.28515625" style="361" customWidth="1"/>
    <col min="8718" max="8721" width="7.42578125" style="361" customWidth="1"/>
    <col min="8722" max="8722" width="1.42578125" style="361" customWidth="1"/>
    <col min="8723" max="8727" width="4.7109375" style="361" customWidth="1"/>
    <col min="8728" max="8736" width="5.5703125" style="361" customWidth="1"/>
    <col min="8737" max="8737" width="3.28515625" style="361" customWidth="1"/>
    <col min="8738" max="8742" width="5.5703125" style="361" customWidth="1"/>
    <col min="8743" max="8743" width="1.5703125" style="361" customWidth="1"/>
    <col min="8744" max="8747" width="5.5703125" style="361" customWidth="1"/>
    <col min="8748" max="8748" width="5.7109375" style="361" customWidth="1"/>
    <col min="8749" max="8749" width="10.7109375" style="361" customWidth="1"/>
    <col min="8750" max="8750" width="2" style="361" customWidth="1"/>
    <col min="8751" max="8960" width="9.140625" style="361"/>
    <col min="8961" max="8961" width="3" style="361" customWidth="1"/>
    <col min="8962" max="8964" width="2.140625" style="361" customWidth="1"/>
    <col min="8965" max="8972" width="7.42578125" style="361" customWidth="1"/>
    <col min="8973" max="8973" width="7.28515625" style="361" customWidth="1"/>
    <col min="8974" max="8977" width="7.42578125" style="361" customWidth="1"/>
    <col min="8978" max="8978" width="1.42578125" style="361" customWidth="1"/>
    <col min="8979" max="8983" width="4.7109375" style="361" customWidth="1"/>
    <col min="8984" max="8992" width="5.5703125" style="361" customWidth="1"/>
    <col min="8993" max="8993" width="3.28515625" style="361" customWidth="1"/>
    <col min="8994" max="8998" width="5.5703125" style="361" customWidth="1"/>
    <col min="8999" max="8999" width="1.5703125" style="361" customWidth="1"/>
    <col min="9000" max="9003" width="5.5703125" style="361" customWidth="1"/>
    <col min="9004" max="9004" width="5.7109375" style="361" customWidth="1"/>
    <col min="9005" max="9005" width="10.7109375" style="361" customWidth="1"/>
    <col min="9006" max="9006" width="2" style="361" customWidth="1"/>
    <col min="9007" max="9216" width="9.140625" style="361"/>
    <col min="9217" max="9217" width="3" style="361" customWidth="1"/>
    <col min="9218" max="9220" width="2.140625" style="361" customWidth="1"/>
    <col min="9221" max="9228" width="7.42578125" style="361" customWidth="1"/>
    <col min="9229" max="9229" width="7.28515625" style="361" customWidth="1"/>
    <col min="9230" max="9233" width="7.42578125" style="361" customWidth="1"/>
    <col min="9234" max="9234" width="1.42578125" style="361" customWidth="1"/>
    <col min="9235" max="9239" width="4.7109375" style="361" customWidth="1"/>
    <col min="9240" max="9248" width="5.5703125" style="361" customWidth="1"/>
    <col min="9249" max="9249" width="3.28515625" style="361" customWidth="1"/>
    <col min="9250" max="9254" width="5.5703125" style="361" customWidth="1"/>
    <col min="9255" max="9255" width="1.5703125" style="361" customWidth="1"/>
    <col min="9256" max="9259" width="5.5703125" style="361" customWidth="1"/>
    <col min="9260" max="9260" width="5.7109375" style="361" customWidth="1"/>
    <col min="9261" max="9261" width="10.7109375" style="361" customWidth="1"/>
    <col min="9262" max="9262" width="2" style="361" customWidth="1"/>
    <col min="9263" max="9472" width="9.140625" style="361"/>
    <col min="9473" max="9473" width="3" style="361" customWidth="1"/>
    <col min="9474" max="9476" width="2.140625" style="361" customWidth="1"/>
    <col min="9477" max="9484" width="7.42578125" style="361" customWidth="1"/>
    <col min="9485" max="9485" width="7.28515625" style="361" customWidth="1"/>
    <col min="9486" max="9489" width="7.42578125" style="361" customWidth="1"/>
    <col min="9490" max="9490" width="1.42578125" style="361" customWidth="1"/>
    <col min="9491" max="9495" width="4.7109375" style="361" customWidth="1"/>
    <col min="9496" max="9504" width="5.5703125" style="361" customWidth="1"/>
    <col min="9505" max="9505" width="3.28515625" style="361" customWidth="1"/>
    <col min="9506" max="9510" width="5.5703125" style="361" customWidth="1"/>
    <col min="9511" max="9511" width="1.5703125" style="361" customWidth="1"/>
    <col min="9512" max="9515" width="5.5703125" style="361" customWidth="1"/>
    <col min="9516" max="9516" width="5.7109375" style="361" customWidth="1"/>
    <col min="9517" max="9517" width="10.7109375" style="361" customWidth="1"/>
    <col min="9518" max="9518" width="2" style="361" customWidth="1"/>
    <col min="9519" max="9728" width="9.140625" style="361"/>
    <col min="9729" max="9729" width="3" style="361" customWidth="1"/>
    <col min="9730" max="9732" width="2.140625" style="361" customWidth="1"/>
    <col min="9733" max="9740" width="7.42578125" style="361" customWidth="1"/>
    <col min="9741" max="9741" width="7.28515625" style="361" customWidth="1"/>
    <col min="9742" max="9745" width="7.42578125" style="361" customWidth="1"/>
    <col min="9746" max="9746" width="1.42578125" style="361" customWidth="1"/>
    <col min="9747" max="9751" width="4.7109375" style="361" customWidth="1"/>
    <col min="9752" max="9760" width="5.5703125" style="361" customWidth="1"/>
    <col min="9761" max="9761" width="3.28515625" style="361" customWidth="1"/>
    <col min="9762" max="9766" width="5.5703125" style="361" customWidth="1"/>
    <col min="9767" max="9767" width="1.5703125" style="361" customWidth="1"/>
    <col min="9768" max="9771" width="5.5703125" style="361" customWidth="1"/>
    <col min="9772" max="9772" width="5.7109375" style="361" customWidth="1"/>
    <col min="9773" max="9773" width="10.7109375" style="361" customWidth="1"/>
    <col min="9774" max="9774" width="2" style="361" customWidth="1"/>
    <col min="9775" max="9984" width="9.140625" style="361"/>
    <col min="9985" max="9985" width="3" style="361" customWidth="1"/>
    <col min="9986" max="9988" width="2.140625" style="361" customWidth="1"/>
    <col min="9989" max="9996" width="7.42578125" style="361" customWidth="1"/>
    <col min="9997" max="9997" width="7.28515625" style="361" customWidth="1"/>
    <col min="9998" max="10001" width="7.42578125" style="361" customWidth="1"/>
    <col min="10002" max="10002" width="1.42578125" style="361" customWidth="1"/>
    <col min="10003" max="10007" width="4.7109375" style="361" customWidth="1"/>
    <col min="10008" max="10016" width="5.5703125" style="361" customWidth="1"/>
    <col min="10017" max="10017" width="3.28515625" style="361" customWidth="1"/>
    <col min="10018" max="10022" width="5.5703125" style="361" customWidth="1"/>
    <col min="10023" max="10023" width="1.5703125" style="361" customWidth="1"/>
    <col min="10024" max="10027" width="5.5703125" style="361" customWidth="1"/>
    <col min="10028" max="10028" width="5.7109375" style="361" customWidth="1"/>
    <col min="10029" max="10029" width="10.7109375" style="361" customWidth="1"/>
    <col min="10030" max="10030" width="2" style="361" customWidth="1"/>
    <col min="10031" max="10240" width="9.140625" style="361"/>
    <col min="10241" max="10241" width="3" style="361" customWidth="1"/>
    <col min="10242" max="10244" width="2.140625" style="361" customWidth="1"/>
    <col min="10245" max="10252" width="7.42578125" style="361" customWidth="1"/>
    <col min="10253" max="10253" width="7.28515625" style="361" customWidth="1"/>
    <col min="10254" max="10257" width="7.42578125" style="361" customWidth="1"/>
    <col min="10258" max="10258" width="1.42578125" style="361" customWidth="1"/>
    <col min="10259" max="10263" width="4.7109375" style="361" customWidth="1"/>
    <col min="10264" max="10272" width="5.5703125" style="361" customWidth="1"/>
    <col min="10273" max="10273" width="3.28515625" style="361" customWidth="1"/>
    <col min="10274" max="10278" width="5.5703125" style="361" customWidth="1"/>
    <col min="10279" max="10279" width="1.5703125" style="361" customWidth="1"/>
    <col min="10280" max="10283" width="5.5703125" style="361" customWidth="1"/>
    <col min="10284" max="10284" width="5.7109375" style="361" customWidth="1"/>
    <col min="10285" max="10285" width="10.7109375" style="361" customWidth="1"/>
    <col min="10286" max="10286" width="2" style="361" customWidth="1"/>
    <col min="10287" max="10496" width="9.140625" style="361"/>
    <col min="10497" max="10497" width="3" style="361" customWidth="1"/>
    <col min="10498" max="10500" width="2.140625" style="361" customWidth="1"/>
    <col min="10501" max="10508" width="7.42578125" style="361" customWidth="1"/>
    <col min="10509" max="10509" width="7.28515625" style="361" customWidth="1"/>
    <col min="10510" max="10513" width="7.42578125" style="361" customWidth="1"/>
    <col min="10514" max="10514" width="1.42578125" style="361" customWidth="1"/>
    <col min="10515" max="10519" width="4.7109375" style="361" customWidth="1"/>
    <col min="10520" max="10528" width="5.5703125" style="361" customWidth="1"/>
    <col min="10529" max="10529" width="3.28515625" style="361" customWidth="1"/>
    <col min="10530" max="10534" width="5.5703125" style="361" customWidth="1"/>
    <col min="10535" max="10535" width="1.5703125" style="361" customWidth="1"/>
    <col min="10536" max="10539" width="5.5703125" style="361" customWidth="1"/>
    <col min="10540" max="10540" width="5.7109375" style="361" customWidth="1"/>
    <col min="10541" max="10541" width="10.7109375" style="361" customWidth="1"/>
    <col min="10542" max="10542" width="2" style="361" customWidth="1"/>
    <col min="10543" max="10752" width="9.140625" style="361"/>
    <col min="10753" max="10753" width="3" style="361" customWidth="1"/>
    <col min="10754" max="10756" width="2.140625" style="361" customWidth="1"/>
    <col min="10757" max="10764" width="7.42578125" style="361" customWidth="1"/>
    <col min="10765" max="10765" width="7.28515625" style="361" customWidth="1"/>
    <col min="10766" max="10769" width="7.42578125" style="361" customWidth="1"/>
    <col min="10770" max="10770" width="1.42578125" style="361" customWidth="1"/>
    <col min="10771" max="10775" width="4.7109375" style="361" customWidth="1"/>
    <col min="10776" max="10784" width="5.5703125" style="361" customWidth="1"/>
    <col min="10785" max="10785" width="3.28515625" style="361" customWidth="1"/>
    <col min="10786" max="10790" width="5.5703125" style="361" customWidth="1"/>
    <col min="10791" max="10791" width="1.5703125" style="361" customWidth="1"/>
    <col min="10792" max="10795" width="5.5703125" style="361" customWidth="1"/>
    <col min="10796" max="10796" width="5.7109375" style="361" customWidth="1"/>
    <col min="10797" max="10797" width="10.7109375" style="361" customWidth="1"/>
    <col min="10798" max="10798" width="2" style="361" customWidth="1"/>
    <col min="10799" max="11008" width="9.140625" style="361"/>
    <col min="11009" max="11009" width="3" style="361" customWidth="1"/>
    <col min="11010" max="11012" width="2.140625" style="361" customWidth="1"/>
    <col min="11013" max="11020" width="7.42578125" style="361" customWidth="1"/>
    <col min="11021" max="11021" width="7.28515625" style="361" customWidth="1"/>
    <col min="11022" max="11025" width="7.42578125" style="361" customWidth="1"/>
    <col min="11026" max="11026" width="1.42578125" style="361" customWidth="1"/>
    <col min="11027" max="11031" width="4.7109375" style="361" customWidth="1"/>
    <col min="11032" max="11040" width="5.5703125" style="361" customWidth="1"/>
    <col min="11041" max="11041" width="3.28515625" style="361" customWidth="1"/>
    <col min="11042" max="11046" width="5.5703125" style="361" customWidth="1"/>
    <col min="11047" max="11047" width="1.5703125" style="361" customWidth="1"/>
    <col min="11048" max="11051" width="5.5703125" style="361" customWidth="1"/>
    <col min="11052" max="11052" width="5.7109375" style="361" customWidth="1"/>
    <col min="11053" max="11053" width="10.7109375" style="361" customWidth="1"/>
    <col min="11054" max="11054" width="2" style="361" customWidth="1"/>
    <col min="11055" max="11264" width="9.140625" style="361"/>
    <col min="11265" max="11265" width="3" style="361" customWidth="1"/>
    <col min="11266" max="11268" width="2.140625" style="361" customWidth="1"/>
    <col min="11269" max="11276" width="7.42578125" style="361" customWidth="1"/>
    <col min="11277" max="11277" width="7.28515625" style="361" customWidth="1"/>
    <col min="11278" max="11281" width="7.42578125" style="361" customWidth="1"/>
    <col min="11282" max="11282" width="1.42578125" style="361" customWidth="1"/>
    <col min="11283" max="11287" width="4.7109375" style="361" customWidth="1"/>
    <col min="11288" max="11296" width="5.5703125" style="361" customWidth="1"/>
    <col min="11297" max="11297" width="3.28515625" style="361" customWidth="1"/>
    <col min="11298" max="11302" width="5.5703125" style="361" customWidth="1"/>
    <col min="11303" max="11303" width="1.5703125" style="361" customWidth="1"/>
    <col min="11304" max="11307" width="5.5703125" style="361" customWidth="1"/>
    <col min="11308" max="11308" width="5.7109375" style="361" customWidth="1"/>
    <col min="11309" max="11309" width="10.7109375" style="361" customWidth="1"/>
    <col min="11310" max="11310" width="2" style="361" customWidth="1"/>
    <col min="11311" max="11520" width="9.140625" style="361"/>
    <col min="11521" max="11521" width="3" style="361" customWidth="1"/>
    <col min="11522" max="11524" width="2.140625" style="361" customWidth="1"/>
    <col min="11525" max="11532" width="7.42578125" style="361" customWidth="1"/>
    <col min="11533" max="11533" width="7.28515625" style="361" customWidth="1"/>
    <col min="11534" max="11537" width="7.42578125" style="361" customWidth="1"/>
    <col min="11538" max="11538" width="1.42578125" style="361" customWidth="1"/>
    <col min="11539" max="11543" width="4.7109375" style="361" customWidth="1"/>
    <col min="11544" max="11552" width="5.5703125" style="361" customWidth="1"/>
    <col min="11553" max="11553" width="3.28515625" style="361" customWidth="1"/>
    <col min="11554" max="11558" width="5.5703125" style="361" customWidth="1"/>
    <col min="11559" max="11559" width="1.5703125" style="361" customWidth="1"/>
    <col min="11560" max="11563" width="5.5703125" style="361" customWidth="1"/>
    <col min="11564" max="11564" width="5.7109375" style="361" customWidth="1"/>
    <col min="11565" max="11565" width="10.7109375" style="361" customWidth="1"/>
    <col min="11566" max="11566" width="2" style="361" customWidth="1"/>
    <col min="11567" max="11776" width="9.140625" style="361"/>
    <col min="11777" max="11777" width="3" style="361" customWidth="1"/>
    <col min="11778" max="11780" width="2.140625" style="361" customWidth="1"/>
    <col min="11781" max="11788" width="7.42578125" style="361" customWidth="1"/>
    <col min="11789" max="11789" width="7.28515625" style="361" customWidth="1"/>
    <col min="11790" max="11793" width="7.42578125" style="361" customWidth="1"/>
    <col min="11794" max="11794" width="1.42578125" style="361" customWidth="1"/>
    <col min="11795" max="11799" width="4.7109375" style="361" customWidth="1"/>
    <col min="11800" max="11808" width="5.5703125" style="361" customWidth="1"/>
    <col min="11809" max="11809" width="3.28515625" style="361" customWidth="1"/>
    <col min="11810" max="11814" width="5.5703125" style="361" customWidth="1"/>
    <col min="11815" max="11815" width="1.5703125" style="361" customWidth="1"/>
    <col min="11816" max="11819" width="5.5703125" style="361" customWidth="1"/>
    <col min="11820" max="11820" width="5.7109375" style="361" customWidth="1"/>
    <col min="11821" max="11821" width="10.7109375" style="361" customWidth="1"/>
    <col min="11822" max="11822" width="2" style="361" customWidth="1"/>
    <col min="11823" max="12032" width="9.140625" style="361"/>
    <col min="12033" max="12033" width="3" style="361" customWidth="1"/>
    <col min="12034" max="12036" width="2.140625" style="361" customWidth="1"/>
    <col min="12037" max="12044" width="7.42578125" style="361" customWidth="1"/>
    <col min="12045" max="12045" width="7.28515625" style="361" customWidth="1"/>
    <col min="12046" max="12049" width="7.42578125" style="361" customWidth="1"/>
    <col min="12050" max="12050" width="1.42578125" style="361" customWidth="1"/>
    <col min="12051" max="12055" width="4.7109375" style="361" customWidth="1"/>
    <col min="12056" max="12064" width="5.5703125" style="361" customWidth="1"/>
    <col min="12065" max="12065" width="3.28515625" style="361" customWidth="1"/>
    <col min="12066" max="12070" width="5.5703125" style="361" customWidth="1"/>
    <col min="12071" max="12071" width="1.5703125" style="361" customWidth="1"/>
    <col min="12072" max="12075" width="5.5703125" style="361" customWidth="1"/>
    <col min="12076" max="12076" width="5.7109375" style="361" customWidth="1"/>
    <col min="12077" max="12077" width="10.7109375" style="361" customWidth="1"/>
    <col min="12078" max="12078" width="2" style="361" customWidth="1"/>
    <col min="12079" max="12288" width="9.140625" style="361"/>
    <col min="12289" max="12289" width="3" style="361" customWidth="1"/>
    <col min="12290" max="12292" width="2.140625" style="361" customWidth="1"/>
    <col min="12293" max="12300" width="7.42578125" style="361" customWidth="1"/>
    <col min="12301" max="12301" width="7.28515625" style="361" customWidth="1"/>
    <col min="12302" max="12305" width="7.42578125" style="361" customWidth="1"/>
    <col min="12306" max="12306" width="1.42578125" style="361" customWidth="1"/>
    <col min="12307" max="12311" width="4.7109375" style="361" customWidth="1"/>
    <col min="12312" max="12320" width="5.5703125" style="361" customWidth="1"/>
    <col min="12321" max="12321" width="3.28515625" style="361" customWidth="1"/>
    <col min="12322" max="12326" width="5.5703125" style="361" customWidth="1"/>
    <col min="12327" max="12327" width="1.5703125" style="361" customWidth="1"/>
    <col min="12328" max="12331" width="5.5703125" style="361" customWidth="1"/>
    <col min="12332" max="12332" width="5.7109375" style="361" customWidth="1"/>
    <col min="12333" max="12333" width="10.7109375" style="361" customWidth="1"/>
    <col min="12334" max="12334" width="2" style="361" customWidth="1"/>
    <col min="12335" max="12544" width="9.140625" style="361"/>
    <col min="12545" max="12545" width="3" style="361" customWidth="1"/>
    <col min="12546" max="12548" width="2.140625" style="361" customWidth="1"/>
    <col min="12549" max="12556" width="7.42578125" style="361" customWidth="1"/>
    <col min="12557" max="12557" width="7.28515625" style="361" customWidth="1"/>
    <col min="12558" max="12561" width="7.42578125" style="361" customWidth="1"/>
    <col min="12562" max="12562" width="1.42578125" style="361" customWidth="1"/>
    <col min="12563" max="12567" width="4.7109375" style="361" customWidth="1"/>
    <col min="12568" max="12576" width="5.5703125" style="361" customWidth="1"/>
    <col min="12577" max="12577" width="3.28515625" style="361" customWidth="1"/>
    <col min="12578" max="12582" width="5.5703125" style="361" customWidth="1"/>
    <col min="12583" max="12583" width="1.5703125" style="361" customWidth="1"/>
    <col min="12584" max="12587" width="5.5703125" style="361" customWidth="1"/>
    <col min="12588" max="12588" width="5.7109375" style="361" customWidth="1"/>
    <col min="12589" max="12589" width="10.7109375" style="361" customWidth="1"/>
    <col min="12590" max="12590" width="2" style="361" customWidth="1"/>
    <col min="12591" max="12800" width="9.140625" style="361"/>
    <col min="12801" max="12801" width="3" style="361" customWidth="1"/>
    <col min="12802" max="12804" width="2.140625" style="361" customWidth="1"/>
    <col min="12805" max="12812" width="7.42578125" style="361" customWidth="1"/>
    <col min="12813" max="12813" width="7.28515625" style="361" customWidth="1"/>
    <col min="12814" max="12817" width="7.42578125" style="361" customWidth="1"/>
    <col min="12818" max="12818" width="1.42578125" style="361" customWidth="1"/>
    <col min="12819" max="12823" width="4.7109375" style="361" customWidth="1"/>
    <col min="12824" max="12832" width="5.5703125" style="361" customWidth="1"/>
    <col min="12833" max="12833" width="3.28515625" style="361" customWidth="1"/>
    <col min="12834" max="12838" width="5.5703125" style="361" customWidth="1"/>
    <col min="12839" max="12839" width="1.5703125" style="361" customWidth="1"/>
    <col min="12840" max="12843" width="5.5703125" style="361" customWidth="1"/>
    <col min="12844" max="12844" width="5.7109375" style="361" customWidth="1"/>
    <col min="12845" max="12845" width="10.7109375" style="361" customWidth="1"/>
    <col min="12846" max="12846" width="2" style="361" customWidth="1"/>
    <col min="12847" max="13056" width="9.140625" style="361"/>
    <col min="13057" max="13057" width="3" style="361" customWidth="1"/>
    <col min="13058" max="13060" width="2.140625" style="361" customWidth="1"/>
    <col min="13061" max="13068" width="7.42578125" style="361" customWidth="1"/>
    <col min="13069" max="13069" width="7.28515625" style="361" customWidth="1"/>
    <col min="13070" max="13073" width="7.42578125" style="361" customWidth="1"/>
    <col min="13074" max="13074" width="1.42578125" style="361" customWidth="1"/>
    <col min="13075" max="13079" width="4.7109375" style="361" customWidth="1"/>
    <col min="13080" max="13088" width="5.5703125" style="361" customWidth="1"/>
    <col min="13089" max="13089" width="3.28515625" style="361" customWidth="1"/>
    <col min="13090" max="13094" width="5.5703125" style="361" customWidth="1"/>
    <col min="13095" max="13095" width="1.5703125" style="361" customWidth="1"/>
    <col min="13096" max="13099" width="5.5703125" style="361" customWidth="1"/>
    <col min="13100" max="13100" width="5.7109375" style="361" customWidth="1"/>
    <col min="13101" max="13101" width="10.7109375" style="361" customWidth="1"/>
    <col min="13102" max="13102" width="2" style="361" customWidth="1"/>
    <col min="13103" max="13312" width="9.140625" style="361"/>
    <col min="13313" max="13313" width="3" style="361" customWidth="1"/>
    <col min="13314" max="13316" width="2.140625" style="361" customWidth="1"/>
    <col min="13317" max="13324" width="7.42578125" style="361" customWidth="1"/>
    <col min="13325" max="13325" width="7.28515625" style="361" customWidth="1"/>
    <col min="13326" max="13329" width="7.42578125" style="361" customWidth="1"/>
    <col min="13330" max="13330" width="1.42578125" style="361" customWidth="1"/>
    <col min="13331" max="13335" width="4.7109375" style="361" customWidth="1"/>
    <col min="13336" max="13344" width="5.5703125" style="361" customWidth="1"/>
    <col min="13345" max="13345" width="3.28515625" style="361" customWidth="1"/>
    <col min="13346" max="13350" width="5.5703125" style="361" customWidth="1"/>
    <col min="13351" max="13351" width="1.5703125" style="361" customWidth="1"/>
    <col min="13352" max="13355" width="5.5703125" style="361" customWidth="1"/>
    <col min="13356" max="13356" width="5.7109375" style="361" customWidth="1"/>
    <col min="13357" max="13357" width="10.7109375" style="361" customWidth="1"/>
    <col min="13358" max="13358" width="2" style="361" customWidth="1"/>
    <col min="13359" max="13568" width="9.140625" style="361"/>
    <col min="13569" max="13569" width="3" style="361" customWidth="1"/>
    <col min="13570" max="13572" width="2.140625" style="361" customWidth="1"/>
    <col min="13573" max="13580" width="7.42578125" style="361" customWidth="1"/>
    <col min="13581" max="13581" width="7.28515625" style="361" customWidth="1"/>
    <col min="13582" max="13585" width="7.42578125" style="361" customWidth="1"/>
    <col min="13586" max="13586" width="1.42578125" style="361" customWidth="1"/>
    <col min="13587" max="13591" width="4.7109375" style="361" customWidth="1"/>
    <col min="13592" max="13600" width="5.5703125" style="361" customWidth="1"/>
    <col min="13601" max="13601" width="3.28515625" style="361" customWidth="1"/>
    <col min="13602" max="13606" width="5.5703125" style="361" customWidth="1"/>
    <col min="13607" max="13607" width="1.5703125" style="361" customWidth="1"/>
    <col min="13608" max="13611" width="5.5703125" style="361" customWidth="1"/>
    <col min="13612" max="13612" width="5.7109375" style="361" customWidth="1"/>
    <col min="13613" max="13613" width="10.7109375" style="361" customWidth="1"/>
    <col min="13614" max="13614" width="2" style="361" customWidth="1"/>
    <col min="13615" max="13824" width="9.140625" style="361"/>
    <col min="13825" max="13825" width="3" style="361" customWidth="1"/>
    <col min="13826" max="13828" width="2.140625" style="361" customWidth="1"/>
    <col min="13829" max="13836" width="7.42578125" style="361" customWidth="1"/>
    <col min="13837" max="13837" width="7.28515625" style="361" customWidth="1"/>
    <col min="13838" max="13841" width="7.42578125" style="361" customWidth="1"/>
    <col min="13842" max="13842" width="1.42578125" style="361" customWidth="1"/>
    <col min="13843" max="13847" width="4.7109375" style="361" customWidth="1"/>
    <col min="13848" max="13856" width="5.5703125" style="361" customWidth="1"/>
    <col min="13857" max="13857" width="3.28515625" style="361" customWidth="1"/>
    <col min="13858" max="13862" width="5.5703125" style="361" customWidth="1"/>
    <col min="13863" max="13863" width="1.5703125" style="361" customWidth="1"/>
    <col min="13864" max="13867" width="5.5703125" style="361" customWidth="1"/>
    <col min="13868" max="13868" width="5.7109375" style="361" customWidth="1"/>
    <col min="13869" max="13869" width="10.7109375" style="361" customWidth="1"/>
    <col min="13870" max="13870" width="2" style="361" customWidth="1"/>
    <col min="13871" max="14080" width="9.140625" style="361"/>
    <col min="14081" max="14081" width="3" style="361" customWidth="1"/>
    <col min="14082" max="14084" width="2.140625" style="361" customWidth="1"/>
    <col min="14085" max="14092" width="7.42578125" style="361" customWidth="1"/>
    <col min="14093" max="14093" width="7.28515625" style="361" customWidth="1"/>
    <col min="14094" max="14097" width="7.42578125" style="361" customWidth="1"/>
    <col min="14098" max="14098" width="1.42578125" style="361" customWidth="1"/>
    <col min="14099" max="14103" width="4.7109375" style="361" customWidth="1"/>
    <col min="14104" max="14112" width="5.5703125" style="361" customWidth="1"/>
    <col min="14113" max="14113" width="3.28515625" style="361" customWidth="1"/>
    <col min="14114" max="14118" width="5.5703125" style="361" customWidth="1"/>
    <col min="14119" max="14119" width="1.5703125" style="361" customWidth="1"/>
    <col min="14120" max="14123" width="5.5703125" style="361" customWidth="1"/>
    <col min="14124" max="14124" width="5.7109375" style="361" customWidth="1"/>
    <col min="14125" max="14125" width="10.7109375" style="361" customWidth="1"/>
    <col min="14126" max="14126" width="2" style="361" customWidth="1"/>
    <col min="14127" max="14336" width="9.140625" style="361"/>
    <col min="14337" max="14337" width="3" style="361" customWidth="1"/>
    <col min="14338" max="14340" width="2.140625" style="361" customWidth="1"/>
    <col min="14341" max="14348" width="7.42578125" style="361" customWidth="1"/>
    <col min="14349" max="14349" width="7.28515625" style="361" customWidth="1"/>
    <col min="14350" max="14353" width="7.42578125" style="361" customWidth="1"/>
    <col min="14354" max="14354" width="1.42578125" style="361" customWidth="1"/>
    <col min="14355" max="14359" width="4.7109375" style="361" customWidth="1"/>
    <col min="14360" max="14368" width="5.5703125" style="361" customWidth="1"/>
    <col min="14369" max="14369" width="3.28515625" style="361" customWidth="1"/>
    <col min="14370" max="14374" width="5.5703125" style="361" customWidth="1"/>
    <col min="14375" max="14375" width="1.5703125" style="361" customWidth="1"/>
    <col min="14376" max="14379" width="5.5703125" style="361" customWidth="1"/>
    <col min="14380" max="14380" width="5.7109375" style="361" customWidth="1"/>
    <col min="14381" max="14381" width="10.7109375" style="361" customWidth="1"/>
    <col min="14382" max="14382" width="2" style="361" customWidth="1"/>
    <col min="14383" max="14592" width="9.140625" style="361"/>
    <col min="14593" max="14593" width="3" style="361" customWidth="1"/>
    <col min="14594" max="14596" width="2.140625" style="361" customWidth="1"/>
    <col min="14597" max="14604" width="7.42578125" style="361" customWidth="1"/>
    <col min="14605" max="14605" width="7.28515625" style="361" customWidth="1"/>
    <col min="14606" max="14609" width="7.42578125" style="361" customWidth="1"/>
    <col min="14610" max="14610" width="1.42578125" style="361" customWidth="1"/>
    <col min="14611" max="14615" width="4.7109375" style="361" customWidth="1"/>
    <col min="14616" max="14624" width="5.5703125" style="361" customWidth="1"/>
    <col min="14625" max="14625" width="3.28515625" style="361" customWidth="1"/>
    <col min="14626" max="14630" width="5.5703125" style="361" customWidth="1"/>
    <col min="14631" max="14631" width="1.5703125" style="361" customWidth="1"/>
    <col min="14632" max="14635" width="5.5703125" style="361" customWidth="1"/>
    <col min="14636" max="14636" width="5.7109375" style="361" customWidth="1"/>
    <col min="14637" max="14637" width="10.7109375" style="361" customWidth="1"/>
    <col min="14638" max="14638" width="2" style="361" customWidth="1"/>
    <col min="14639" max="14848" width="9.140625" style="361"/>
    <col min="14849" max="14849" width="3" style="361" customWidth="1"/>
    <col min="14850" max="14852" width="2.140625" style="361" customWidth="1"/>
    <col min="14853" max="14860" width="7.42578125" style="361" customWidth="1"/>
    <col min="14861" max="14861" width="7.28515625" style="361" customWidth="1"/>
    <col min="14862" max="14865" width="7.42578125" style="361" customWidth="1"/>
    <col min="14866" max="14866" width="1.42578125" style="361" customWidth="1"/>
    <col min="14867" max="14871" width="4.7109375" style="361" customWidth="1"/>
    <col min="14872" max="14880" width="5.5703125" style="361" customWidth="1"/>
    <col min="14881" max="14881" width="3.28515625" style="361" customWidth="1"/>
    <col min="14882" max="14886" width="5.5703125" style="361" customWidth="1"/>
    <col min="14887" max="14887" width="1.5703125" style="361" customWidth="1"/>
    <col min="14888" max="14891" width="5.5703125" style="361" customWidth="1"/>
    <col min="14892" max="14892" width="5.7109375" style="361" customWidth="1"/>
    <col min="14893" max="14893" width="10.7109375" style="361" customWidth="1"/>
    <col min="14894" max="14894" width="2" style="361" customWidth="1"/>
    <col min="14895" max="15104" width="9.140625" style="361"/>
    <col min="15105" max="15105" width="3" style="361" customWidth="1"/>
    <col min="15106" max="15108" width="2.140625" style="361" customWidth="1"/>
    <col min="15109" max="15116" width="7.42578125" style="361" customWidth="1"/>
    <col min="15117" max="15117" width="7.28515625" style="361" customWidth="1"/>
    <col min="15118" max="15121" width="7.42578125" style="361" customWidth="1"/>
    <col min="15122" max="15122" width="1.42578125" style="361" customWidth="1"/>
    <col min="15123" max="15127" width="4.7109375" style="361" customWidth="1"/>
    <col min="15128" max="15136" width="5.5703125" style="361" customWidth="1"/>
    <col min="15137" max="15137" width="3.28515625" style="361" customWidth="1"/>
    <col min="15138" max="15142" width="5.5703125" style="361" customWidth="1"/>
    <col min="15143" max="15143" width="1.5703125" style="361" customWidth="1"/>
    <col min="15144" max="15147" width="5.5703125" style="361" customWidth="1"/>
    <col min="15148" max="15148" width="5.7109375" style="361" customWidth="1"/>
    <col min="15149" max="15149" width="10.7109375" style="361" customWidth="1"/>
    <col min="15150" max="15150" width="2" style="361" customWidth="1"/>
    <col min="15151" max="15360" width="9.140625" style="361"/>
    <col min="15361" max="15361" width="3" style="361" customWidth="1"/>
    <col min="15362" max="15364" width="2.140625" style="361" customWidth="1"/>
    <col min="15365" max="15372" width="7.42578125" style="361" customWidth="1"/>
    <col min="15373" max="15373" width="7.28515625" style="361" customWidth="1"/>
    <col min="15374" max="15377" width="7.42578125" style="361" customWidth="1"/>
    <col min="15378" max="15378" width="1.42578125" style="361" customWidth="1"/>
    <col min="15379" max="15383" width="4.7109375" style="361" customWidth="1"/>
    <col min="15384" max="15392" width="5.5703125" style="361" customWidth="1"/>
    <col min="15393" max="15393" width="3.28515625" style="361" customWidth="1"/>
    <col min="15394" max="15398" width="5.5703125" style="361" customWidth="1"/>
    <col min="15399" max="15399" width="1.5703125" style="361" customWidth="1"/>
    <col min="15400" max="15403" width="5.5703125" style="361" customWidth="1"/>
    <col min="15404" max="15404" width="5.7109375" style="361" customWidth="1"/>
    <col min="15405" max="15405" width="10.7109375" style="361" customWidth="1"/>
    <col min="15406" max="15406" width="2" style="361" customWidth="1"/>
    <col min="15407" max="15616" width="9.140625" style="361"/>
    <col min="15617" max="15617" width="3" style="361" customWidth="1"/>
    <col min="15618" max="15620" width="2.140625" style="361" customWidth="1"/>
    <col min="15621" max="15628" width="7.42578125" style="361" customWidth="1"/>
    <col min="15629" max="15629" width="7.28515625" style="361" customWidth="1"/>
    <col min="15630" max="15633" width="7.42578125" style="361" customWidth="1"/>
    <col min="15634" max="15634" width="1.42578125" style="361" customWidth="1"/>
    <col min="15635" max="15639" width="4.7109375" style="361" customWidth="1"/>
    <col min="15640" max="15648" width="5.5703125" style="361" customWidth="1"/>
    <col min="15649" max="15649" width="3.28515625" style="361" customWidth="1"/>
    <col min="15650" max="15654" width="5.5703125" style="361" customWidth="1"/>
    <col min="15655" max="15655" width="1.5703125" style="361" customWidth="1"/>
    <col min="15656" max="15659" width="5.5703125" style="361" customWidth="1"/>
    <col min="15660" max="15660" width="5.7109375" style="361" customWidth="1"/>
    <col min="15661" max="15661" width="10.7109375" style="361" customWidth="1"/>
    <col min="15662" max="15662" width="2" style="361" customWidth="1"/>
    <col min="15663" max="15872" width="9.140625" style="361"/>
    <col min="15873" max="15873" width="3" style="361" customWidth="1"/>
    <col min="15874" max="15876" width="2.140625" style="361" customWidth="1"/>
    <col min="15877" max="15884" width="7.42578125" style="361" customWidth="1"/>
    <col min="15885" max="15885" width="7.28515625" style="361" customWidth="1"/>
    <col min="15886" max="15889" width="7.42578125" style="361" customWidth="1"/>
    <col min="15890" max="15890" width="1.42578125" style="361" customWidth="1"/>
    <col min="15891" max="15895" width="4.7109375" style="361" customWidth="1"/>
    <col min="15896" max="15904" width="5.5703125" style="361" customWidth="1"/>
    <col min="15905" max="15905" width="3.28515625" style="361" customWidth="1"/>
    <col min="15906" max="15910" width="5.5703125" style="361" customWidth="1"/>
    <col min="15911" max="15911" width="1.5703125" style="361" customWidth="1"/>
    <col min="15912" max="15915" width="5.5703125" style="361" customWidth="1"/>
    <col min="15916" max="15916" width="5.7109375" style="361" customWidth="1"/>
    <col min="15917" max="15917" width="10.7109375" style="361" customWidth="1"/>
    <col min="15918" max="15918" width="2" style="361" customWidth="1"/>
    <col min="15919" max="16128" width="9.140625" style="361"/>
    <col min="16129" max="16129" width="3" style="361" customWidth="1"/>
    <col min="16130" max="16132" width="2.140625" style="361" customWidth="1"/>
    <col min="16133" max="16140" width="7.42578125" style="361" customWidth="1"/>
    <col min="16141" max="16141" width="7.28515625" style="361" customWidth="1"/>
    <col min="16142" max="16145" width="7.42578125" style="361" customWidth="1"/>
    <col min="16146" max="16146" width="1.42578125" style="361" customWidth="1"/>
    <col min="16147" max="16151" width="4.7109375" style="361" customWidth="1"/>
    <col min="16152" max="16160" width="5.5703125" style="361" customWidth="1"/>
    <col min="16161" max="16161" width="3.28515625" style="361" customWidth="1"/>
    <col min="16162" max="16166" width="5.5703125" style="361" customWidth="1"/>
    <col min="16167" max="16167" width="1.5703125" style="361" customWidth="1"/>
    <col min="16168" max="16171" width="5.5703125" style="361" customWidth="1"/>
    <col min="16172" max="16172" width="5.7109375" style="361" customWidth="1"/>
    <col min="16173" max="16173" width="10.7109375" style="361" customWidth="1"/>
    <col min="16174" max="16174" width="2" style="361" customWidth="1"/>
    <col min="16175" max="16384" width="9.140625" style="361"/>
  </cols>
  <sheetData>
    <row r="1" spans="1:48" ht="12.75" customHeight="1" x14ac:dyDescent="0.2">
      <c r="A1" s="360"/>
      <c r="B1" s="360"/>
      <c r="C1" s="360"/>
      <c r="D1" s="360"/>
      <c r="E1" s="360"/>
      <c r="F1" s="360"/>
      <c r="G1" s="360"/>
      <c r="H1" s="360"/>
      <c r="I1" s="360"/>
      <c r="J1" s="360"/>
      <c r="K1" s="360"/>
      <c r="L1" s="360"/>
      <c r="M1" s="360"/>
      <c r="N1" s="360"/>
      <c r="O1" s="360"/>
      <c r="P1" s="360"/>
      <c r="Q1" s="360"/>
      <c r="R1" s="360"/>
    </row>
    <row r="2" spans="1:48" ht="15.75" customHeight="1" x14ac:dyDescent="0.25">
      <c r="A2" s="360"/>
      <c r="B2" s="360"/>
      <c r="C2" s="360"/>
      <c r="D2" s="360"/>
      <c r="E2" s="360"/>
      <c r="F2" s="360"/>
      <c r="G2" s="360"/>
      <c r="H2" s="360"/>
      <c r="I2" s="360"/>
      <c r="J2" s="360"/>
      <c r="K2" s="360"/>
      <c r="L2" s="360"/>
      <c r="M2" s="360"/>
      <c r="N2" s="360"/>
      <c r="O2" s="360"/>
      <c r="P2" s="360"/>
      <c r="Q2" s="360"/>
      <c r="R2" s="360"/>
      <c r="AB2" s="362"/>
    </row>
    <row r="3" spans="1:48" ht="21.75" customHeight="1" x14ac:dyDescent="0.25">
      <c r="A3" s="360"/>
      <c r="B3" s="360"/>
      <c r="C3" s="360"/>
      <c r="D3" s="360"/>
      <c r="E3" s="360"/>
      <c r="F3" s="360"/>
      <c r="G3" s="360"/>
      <c r="H3" s="360"/>
      <c r="I3" s="360"/>
      <c r="J3" s="360"/>
      <c r="K3" s="360"/>
      <c r="L3" s="360"/>
      <c r="M3" s="360"/>
      <c r="N3" s="360"/>
      <c r="O3" s="360"/>
      <c r="P3" s="360"/>
      <c r="Q3" s="360"/>
      <c r="R3" s="360"/>
      <c r="AV3" s="362"/>
    </row>
    <row r="4" spans="1:48" ht="15.75" customHeight="1" x14ac:dyDescent="0.2">
      <c r="A4" s="360"/>
      <c r="B4" s="360"/>
      <c r="C4" s="360"/>
      <c r="D4" s="360"/>
      <c r="E4" s="360"/>
      <c r="F4" s="360"/>
      <c r="G4" s="360"/>
      <c r="H4" s="360"/>
      <c r="I4" s="360"/>
      <c r="J4" s="360"/>
      <c r="K4" s="360"/>
      <c r="L4" s="360"/>
      <c r="M4" s="360"/>
      <c r="N4" s="360"/>
      <c r="O4" s="360"/>
      <c r="P4" s="360"/>
      <c r="Q4" s="360"/>
      <c r="R4" s="360"/>
    </row>
    <row r="5" spans="1:48" ht="15.75" customHeight="1" x14ac:dyDescent="0.2">
      <c r="A5" s="360"/>
      <c r="B5" s="360"/>
      <c r="C5" s="360"/>
      <c r="D5" s="360"/>
      <c r="E5" s="360"/>
      <c r="F5" s="360"/>
      <c r="G5" s="360"/>
      <c r="H5" s="360"/>
      <c r="I5" s="360"/>
      <c r="J5" s="360"/>
      <c r="K5" s="360"/>
      <c r="L5" s="360"/>
      <c r="M5" s="360"/>
      <c r="N5" s="360"/>
      <c r="O5" s="360"/>
      <c r="P5" s="360"/>
      <c r="Q5" s="360"/>
      <c r="R5" s="360"/>
    </row>
    <row r="6" spans="1:48" ht="15.75" customHeight="1" x14ac:dyDescent="0.25">
      <c r="A6" s="360"/>
      <c r="B6" s="360"/>
      <c r="C6" s="360"/>
      <c r="D6" s="360"/>
      <c r="E6" s="363"/>
      <c r="F6" s="363"/>
      <c r="G6" s="363"/>
      <c r="H6" s="363"/>
      <c r="I6" s="363"/>
      <c r="J6" s="363"/>
      <c r="K6" s="363"/>
      <c r="L6" s="360"/>
      <c r="M6" s="360"/>
      <c r="N6" s="360"/>
      <c r="O6" s="360"/>
      <c r="P6" s="360"/>
      <c r="Q6" s="360"/>
      <c r="R6" s="360"/>
    </row>
    <row r="7" spans="1:48" ht="15.75" customHeight="1" x14ac:dyDescent="0.2">
      <c r="A7" s="360"/>
      <c r="B7" s="360"/>
      <c r="C7" s="360"/>
      <c r="D7" s="360"/>
      <c r="E7" s="364"/>
      <c r="F7" s="364"/>
      <c r="G7" s="364"/>
      <c r="H7" s="364"/>
      <c r="I7" s="364"/>
      <c r="J7" s="364"/>
      <c r="K7" s="364"/>
      <c r="L7" s="360"/>
      <c r="M7" s="360"/>
      <c r="N7" s="360"/>
      <c r="O7" s="360"/>
      <c r="P7" s="360"/>
      <c r="Q7" s="360"/>
      <c r="R7" s="360"/>
    </row>
    <row r="8" spans="1:48" ht="15.75" customHeight="1" x14ac:dyDescent="0.2">
      <c r="A8" s="360"/>
      <c r="B8" s="360"/>
      <c r="C8" s="360"/>
      <c r="D8" s="360"/>
      <c r="E8" s="364"/>
      <c r="F8" s="364"/>
      <c r="G8" s="364"/>
      <c r="H8" s="364"/>
      <c r="I8" s="364"/>
      <c r="J8" s="364"/>
      <c r="K8" s="364"/>
      <c r="L8" s="360"/>
      <c r="M8" s="360"/>
      <c r="N8" s="360"/>
      <c r="O8" s="360"/>
      <c r="P8" s="360"/>
      <c r="Q8" s="360"/>
      <c r="R8" s="360"/>
    </row>
    <row r="9" spans="1:48" ht="15.75" customHeight="1" x14ac:dyDescent="0.2">
      <c r="A9" s="360"/>
      <c r="B9" s="360"/>
      <c r="C9" s="360"/>
      <c r="D9" s="360"/>
      <c r="E9" s="364"/>
      <c r="F9" s="364"/>
      <c r="G9" s="364"/>
      <c r="H9" s="364"/>
      <c r="I9" s="364"/>
      <c r="J9" s="364"/>
      <c r="K9" s="364"/>
      <c r="L9" s="360"/>
      <c r="M9" s="360"/>
      <c r="N9" s="360"/>
      <c r="O9" s="360"/>
      <c r="P9" s="360"/>
      <c r="Q9" s="360"/>
      <c r="R9" s="360"/>
    </row>
    <row r="10" spans="1:48" ht="15.75" customHeight="1" x14ac:dyDescent="0.2">
      <c r="A10" s="360"/>
      <c r="B10" s="360"/>
      <c r="C10" s="360"/>
      <c r="D10" s="360"/>
      <c r="E10" s="364"/>
      <c r="F10" s="364"/>
      <c r="G10" s="364"/>
      <c r="H10" s="364"/>
      <c r="I10" s="364"/>
      <c r="J10" s="364"/>
      <c r="K10" s="364"/>
      <c r="L10" s="360"/>
      <c r="M10" s="360"/>
      <c r="N10" s="360"/>
      <c r="O10" s="360"/>
      <c r="P10" s="360"/>
      <c r="Q10" s="360"/>
      <c r="R10" s="360"/>
    </row>
    <row r="11" spans="1:48" ht="15.75" customHeight="1" x14ac:dyDescent="0.2">
      <c r="A11" s="360"/>
      <c r="B11" s="360"/>
      <c r="C11" s="360"/>
      <c r="D11" s="360"/>
      <c r="E11" s="364"/>
      <c r="F11" s="364"/>
      <c r="G11" s="364"/>
      <c r="H11" s="364"/>
      <c r="I11" s="364"/>
      <c r="J11" s="364"/>
      <c r="K11" s="364"/>
      <c r="L11" s="360"/>
      <c r="M11" s="360"/>
      <c r="N11" s="360"/>
      <c r="O11" s="360"/>
      <c r="P11" s="360"/>
      <c r="Q11" s="360"/>
      <c r="R11" s="360"/>
    </row>
    <row r="12" spans="1:48" ht="15.75" customHeight="1" x14ac:dyDescent="0.2">
      <c r="A12" s="360"/>
      <c r="B12" s="360"/>
      <c r="C12" s="360"/>
      <c r="D12" s="360"/>
      <c r="E12" s="364"/>
      <c r="F12" s="364"/>
      <c r="G12" s="364"/>
      <c r="H12" s="364"/>
      <c r="I12" s="364"/>
      <c r="J12" s="364"/>
      <c r="K12" s="364"/>
      <c r="L12" s="360"/>
      <c r="M12" s="360"/>
      <c r="N12" s="360"/>
      <c r="O12" s="360"/>
      <c r="P12" s="360"/>
      <c r="Q12" s="360"/>
      <c r="R12" s="360"/>
    </row>
    <row r="13" spans="1:48" ht="15.75" customHeight="1" x14ac:dyDescent="0.2">
      <c r="A13" s="360"/>
      <c r="B13" s="360"/>
      <c r="C13" s="360"/>
      <c r="D13" s="360"/>
      <c r="E13" s="364"/>
      <c r="F13" s="364"/>
      <c r="G13" s="364"/>
      <c r="H13" s="364"/>
      <c r="I13" s="364"/>
      <c r="J13" s="364"/>
      <c r="K13" s="364"/>
      <c r="L13" s="360"/>
      <c r="M13" s="360"/>
      <c r="N13" s="360"/>
      <c r="O13" s="360"/>
      <c r="P13" s="360"/>
      <c r="Q13" s="360"/>
      <c r="R13" s="360"/>
    </row>
    <row r="14" spans="1:48" ht="15.75" customHeight="1" x14ac:dyDescent="0.2">
      <c r="A14" s="360"/>
      <c r="B14" s="360"/>
      <c r="C14" s="360"/>
      <c r="D14" s="360"/>
      <c r="E14" s="364"/>
      <c r="F14" s="364"/>
      <c r="G14" s="364"/>
      <c r="H14" s="364"/>
      <c r="I14" s="364"/>
      <c r="J14" s="364"/>
      <c r="K14" s="364"/>
      <c r="L14" s="360"/>
      <c r="M14" s="360"/>
      <c r="N14" s="360"/>
      <c r="O14" s="360"/>
      <c r="P14" s="360"/>
      <c r="Q14" s="360"/>
      <c r="R14" s="360"/>
    </row>
    <row r="15" spans="1:48" ht="15.75" customHeight="1" x14ac:dyDescent="0.2">
      <c r="A15" s="360"/>
      <c r="B15" s="360"/>
      <c r="C15" s="360"/>
      <c r="D15" s="360"/>
      <c r="E15" s="364"/>
      <c r="F15" s="364"/>
      <c r="G15" s="364"/>
      <c r="H15" s="364"/>
      <c r="I15" s="364"/>
      <c r="J15" s="364"/>
      <c r="K15" s="364"/>
      <c r="L15" s="360"/>
      <c r="M15" s="360"/>
      <c r="N15" s="360"/>
      <c r="O15" s="360"/>
      <c r="P15" s="360"/>
      <c r="Q15" s="360"/>
      <c r="R15" s="360"/>
    </row>
    <row r="16" spans="1:48" ht="15.75" customHeight="1" x14ac:dyDescent="0.2">
      <c r="A16" s="360"/>
      <c r="B16" s="360"/>
      <c r="C16" s="360"/>
      <c r="D16" s="360"/>
      <c r="E16" s="364"/>
      <c r="F16" s="364"/>
      <c r="G16" s="364"/>
      <c r="H16" s="364"/>
      <c r="I16" s="364"/>
      <c r="J16" s="364"/>
      <c r="K16" s="364"/>
      <c r="L16" s="360"/>
      <c r="M16" s="360"/>
      <c r="N16" s="360"/>
      <c r="O16" s="360"/>
      <c r="P16" s="360"/>
      <c r="Q16" s="360"/>
      <c r="R16" s="360"/>
    </row>
    <row r="17" spans="1:18" ht="15.75" customHeight="1" x14ac:dyDescent="0.2">
      <c r="A17" s="360"/>
      <c r="B17" s="360"/>
      <c r="C17" s="360"/>
      <c r="D17" s="360"/>
      <c r="E17" s="364"/>
      <c r="F17" s="364"/>
      <c r="G17" s="364"/>
      <c r="H17" s="364"/>
      <c r="I17" s="364"/>
      <c r="J17" s="364"/>
      <c r="K17" s="364"/>
      <c r="L17" s="360"/>
      <c r="M17" s="360"/>
      <c r="N17" s="360"/>
      <c r="O17" s="360"/>
      <c r="P17" s="360"/>
      <c r="Q17" s="360"/>
      <c r="R17" s="360"/>
    </row>
    <row r="18" spans="1:18" ht="15.75" customHeight="1" x14ac:dyDescent="0.2">
      <c r="A18" s="360"/>
      <c r="B18" s="360"/>
      <c r="C18" s="360"/>
      <c r="D18" s="360"/>
      <c r="E18" s="364"/>
      <c r="F18" s="364"/>
      <c r="G18" s="364"/>
      <c r="H18" s="364"/>
      <c r="I18" s="364"/>
      <c r="J18" s="364"/>
      <c r="K18" s="364"/>
      <c r="L18" s="360"/>
      <c r="M18" s="360"/>
      <c r="N18" s="360"/>
      <c r="O18" s="360"/>
      <c r="P18" s="360"/>
      <c r="Q18" s="360"/>
      <c r="R18" s="360"/>
    </row>
    <row r="19" spans="1:18" ht="15.75" customHeight="1" x14ac:dyDescent="0.2">
      <c r="A19" s="360"/>
      <c r="B19" s="360"/>
      <c r="C19" s="360"/>
      <c r="D19" s="360"/>
      <c r="E19" s="364"/>
      <c r="F19" s="364"/>
      <c r="G19" s="364"/>
      <c r="H19" s="364"/>
      <c r="I19" s="364"/>
      <c r="J19" s="364"/>
      <c r="K19" s="364"/>
      <c r="L19" s="360"/>
      <c r="M19" s="360"/>
      <c r="N19" s="360"/>
      <c r="O19" s="360"/>
      <c r="P19" s="360"/>
      <c r="Q19" s="360"/>
      <c r="R19" s="360"/>
    </row>
    <row r="20" spans="1:18" ht="15.75" customHeight="1" x14ac:dyDescent="0.2">
      <c r="A20" s="360"/>
      <c r="B20" s="360"/>
      <c r="C20" s="360"/>
      <c r="D20" s="360"/>
      <c r="E20" s="364"/>
      <c r="F20" s="364"/>
      <c r="G20" s="364"/>
      <c r="H20" s="364"/>
      <c r="I20" s="364"/>
      <c r="J20" s="364"/>
      <c r="K20" s="364"/>
      <c r="L20" s="360"/>
      <c r="M20" s="360"/>
      <c r="N20" s="360"/>
      <c r="O20" s="360"/>
      <c r="P20" s="360"/>
      <c r="Q20" s="360"/>
      <c r="R20" s="360"/>
    </row>
    <row r="21" spans="1:18" ht="15.75" customHeight="1" x14ac:dyDescent="0.2">
      <c r="A21" s="360"/>
      <c r="B21" s="360"/>
      <c r="C21" s="360"/>
      <c r="D21" s="360"/>
      <c r="E21" s="364"/>
      <c r="F21" s="364"/>
      <c r="G21" s="364"/>
      <c r="H21" s="364"/>
      <c r="I21" s="364"/>
      <c r="J21" s="364"/>
      <c r="K21" s="364"/>
      <c r="L21" s="360"/>
      <c r="M21" s="360"/>
      <c r="N21" s="360"/>
      <c r="O21" s="360"/>
      <c r="P21" s="360"/>
      <c r="Q21" s="360"/>
      <c r="R21" s="360"/>
    </row>
    <row r="22" spans="1:18" ht="15.75" customHeight="1" x14ac:dyDescent="0.2">
      <c r="A22" s="360"/>
      <c r="B22" s="360"/>
      <c r="C22" s="360"/>
      <c r="D22" s="360"/>
      <c r="E22" s="364"/>
      <c r="F22" s="364"/>
      <c r="G22" s="364"/>
      <c r="H22" s="364"/>
      <c r="I22" s="364"/>
      <c r="J22" s="364"/>
      <c r="K22" s="364"/>
      <c r="L22" s="360"/>
      <c r="M22" s="360"/>
      <c r="N22" s="360"/>
      <c r="O22" s="360"/>
      <c r="P22" s="360"/>
      <c r="Q22" s="360"/>
      <c r="R22" s="360"/>
    </row>
    <row r="23" spans="1:18" ht="15.75" customHeight="1" x14ac:dyDescent="0.2">
      <c r="A23" s="360"/>
      <c r="B23" s="360"/>
      <c r="C23" s="360"/>
      <c r="D23" s="360"/>
      <c r="E23" s="364"/>
      <c r="F23" s="364"/>
      <c r="G23" s="364"/>
      <c r="H23" s="364"/>
      <c r="I23" s="364"/>
      <c r="J23" s="364"/>
      <c r="K23" s="364"/>
      <c r="L23" s="360"/>
      <c r="M23" s="360"/>
      <c r="N23" s="360"/>
      <c r="O23" s="360"/>
      <c r="P23" s="360"/>
      <c r="Q23" s="360"/>
      <c r="R23" s="360"/>
    </row>
    <row r="24" spans="1:18" ht="15.75" customHeight="1" x14ac:dyDescent="0.2">
      <c r="A24" s="360"/>
      <c r="B24" s="360"/>
      <c r="C24" s="360"/>
      <c r="D24" s="360"/>
      <c r="E24" s="364"/>
      <c r="F24" s="364"/>
      <c r="G24" s="364"/>
      <c r="H24" s="364"/>
      <c r="I24" s="364"/>
      <c r="J24" s="364"/>
      <c r="K24" s="364"/>
      <c r="L24" s="360"/>
      <c r="M24" s="360"/>
      <c r="N24" s="360"/>
      <c r="O24" s="360"/>
      <c r="P24" s="360"/>
      <c r="Q24" s="360"/>
      <c r="R24" s="360"/>
    </row>
    <row r="25" spans="1:18" ht="15.75" customHeight="1" x14ac:dyDescent="0.2">
      <c r="A25" s="360"/>
      <c r="B25" s="360"/>
      <c r="C25" s="360"/>
      <c r="D25" s="360"/>
      <c r="E25" s="364"/>
      <c r="F25" s="364"/>
      <c r="G25" s="364"/>
      <c r="H25" s="364"/>
      <c r="I25" s="364"/>
      <c r="J25" s="364"/>
      <c r="K25" s="364"/>
      <c r="L25" s="360"/>
      <c r="M25" s="360"/>
      <c r="N25" s="360"/>
      <c r="O25" s="360"/>
      <c r="P25" s="360"/>
      <c r="Q25" s="360"/>
      <c r="R25" s="360"/>
    </row>
    <row r="26" spans="1:18" ht="15.75" customHeight="1" x14ac:dyDescent="0.2">
      <c r="A26" s="360"/>
      <c r="B26" s="360"/>
      <c r="C26" s="360"/>
      <c r="D26" s="360"/>
      <c r="E26" s="364"/>
      <c r="F26" s="364"/>
      <c r="G26" s="364"/>
      <c r="H26" s="364"/>
      <c r="I26" s="364"/>
      <c r="J26" s="364"/>
      <c r="K26" s="364"/>
      <c r="L26" s="360"/>
      <c r="M26" s="360"/>
      <c r="N26" s="360"/>
      <c r="O26" s="360"/>
      <c r="P26" s="360"/>
      <c r="Q26" s="360"/>
      <c r="R26" s="360"/>
    </row>
    <row r="27" spans="1:18" ht="15.75" customHeight="1" x14ac:dyDescent="0.2">
      <c r="A27" s="360"/>
      <c r="B27" s="360"/>
      <c r="C27" s="360"/>
      <c r="D27" s="360"/>
      <c r="E27" s="364"/>
      <c r="F27" s="364"/>
      <c r="G27" s="364"/>
      <c r="H27" s="364"/>
      <c r="I27" s="364"/>
      <c r="J27" s="364"/>
      <c r="K27" s="364"/>
      <c r="L27" s="360"/>
      <c r="M27" s="360"/>
      <c r="N27" s="360"/>
      <c r="O27" s="360"/>
      <c r="P27" s="360"/>
      <c r="Q27" s="360"/>
      <c r="R27" s="360"/>
    </row>
    <row r="28" spans="1:18" ht="15.75" customHeight="1" x14ac:dyDescent="0.2">
      <c r="A28" s="360"/>
      <c r="B28" s="360"/>
      <c r="C28" s="360"/>
      <c r="D28" s="360"/>
      <c r="E28" s="364"/>
      <c r="F28" s="364"/>
      <c r="G28" s="364"/>
      <c r="H28" s="364"/>
      <c r="I28" s="364"/>
      <c r="J28" s="364"/>
      <c r="K28" s="364"/>
      <c r="L28" s="360"/>
      <c r="M28" s="360"/>
      <c r="N28" s="360"/>
      <c r="O28" s="360"/>
      <c r="P28" s="360"/>
      <c r="Q28" s="360"/>
      <c r="R28" s="360"/>
    </row>
    <row r="29" spans="1:18" ht="15.75" customHeight="1" x14ac:dyDescent="0.2">
      <c r="A29" s="360"/>
      <c r="B29" s="360"/>
      <c r="C29" s="360"/>
      <c r="D29" s="360"/>
      <c r="E29" s="364"/>
      <c r="F29" s="364"/>
      <c r="G29" s="364"/>
      <c r="H29" s="364"/>
      <c r="I29" s="364"/>
      <c r="J29" s="364"/>
      <c r="K29" s="364"/>
      <c r="L29" s="360"/>
      <c r="M29" s="360"/>
      <c r="N29" s="360"/>
      <c r="O29" s="360"/>
      <c r="P29" s="360"/>
      <c r="Q29" s="360"/>
      <c r="R29" s="360"/>
    </row>
    <row r="30" spans="1:18" ht="15.75" customHeight="1" x14ac:dyDescent="0.2">
      <c r="A30" s="360"/>
      <c r="B30" s="360"/>
      <c r="C30" s="360"/>
      <c r="D30" s="360"/>
      <c r="E30" s="364"/>
      <c r="F30" s="364"/>
      <c r="G30" s="364"/>
      <c r="H30" s="364"/>
      <c r="I30" s="364"/>
      <c r="J30" s="364"/>
      <c r="K30" s="364"/>
      <c r="L30" s="360"/>
      <c r="M30" s="360"/>
      <c r="N30" s="360"/>
      <c r="O30" s="360"/>
      <c r="P30" s="360"/>
      <c r="Q30" s="360"/>
      <c r="R30" s="360"/>
    </row>
    <row r="31" spans="1:18" ht="15.75" customHeight="1" x14ac:dyDescent="0.2">
      <c r="A31" s="360"/>
      <c r="B31" s="360"/>
      <c r="C31" s="360"/>
      <c r="D31" s="360"/>
      <c r="E31" s="364"/>
      <c r="F31" s="364"/>
      <c r="G31" s="364"/>
      <c r="H31" s="364"/>
      <c r="I31" s="364"/>
      <c r="J31" s="364"/>
      <c r="K31" s="364"/>
      <c r="L31" s="360"/>
      <c r="M31" s="360"/>
      <c r="N31" s="360"/>
      <c r="O31" s="360"/>
      <c r="P31" s="360"/>
      <c r="Q31" s="360"/>
      <c r="R31" s="360"/>
    </row>
    <row r="32" spans="1:18" ht="15.75" customHeight="1" x14ac:dyDescent="0.2">
      <c r="A32" s="360"/>
      <c r="B32" s="360"/>
      <c r="C32" s="360"/>
      <c r="D32" s="360"/>
      <c r="E32" s="364"/>
      <c r="F32" s="364"/>
      <c r="G32" s="364"/>
      <c r="H32" s="364"/>
      <c r="I32" s="364"/>
      <c r="J32" s="364"/>
      <c r="K32" s="364"/>
      <c r="L32" s="360"/>
      <c r="M32" s="360"/>
      <c r="N32" s="360"/>
      <c r="O32" s="360"/>
      <c r="P32" s="360"/>
      <c r="Q32" s="360"/>
      <c r="R32" s="360"/>
    </row>
    <row r="33" spans="1:38" ht="15.75" customHeight="1" x14ac:dyDescent="0.2">
      <c r="A33" s="360"/>
      <c r="B33" s="360"/>
      <c r="C33" s="360"/>
      <c r="D33" s="360"/>
      <c r="E33" s="364"/>
      <c r="F33" s="364"/>
      <c r="G33" s="364"/>
      <c r="H33" s="364"/>
      <c r="I33" s="364"/>
      <c r="J33" s="364"/>
      <c r="K33" s="364"/>
      <c r="L33" s="360"/>
      <c r="M33" s="360"/>
      <c r="N33" s="360"/>
      <c r="O33" s="360"/>
      <c r="P33" s="360"/>
      <c r="Q33" s="360"/>
      <c r="R33" s="360"/>
    </row>
    <row r="34" spans="1:38" ht="15.75" customHeight="1" x14ac:dyDescent="0.2">
      <c r="A34" s="360"/>
      <c r="B34" s="360"/>
      <c r="C34" s="360"/>
      <c r="D34" s="360"/>
      <c r="E34" s="364"/>
      <c r="F34" s="364"/>
      <c r="G34" s="364"/>
      <c r="H34" s="364"/>
      <c r="I34" s="364"/>
      <c r="J34" s="364"/>
      <c r="K34" s="364"/>
      <c r="L34" s="360"/>
      <c r="M34" s="360"/>
      <c r="N34" s="360"/>
      <c r="O34" s="360"/>
      <c r="P34" s="360"/>
      <c r="Q34" s="360"/>
      <c r="R34" s="360"/>
    </row>
    <row r="35" spans="1:38" ht="15.75" customHeight="1" x14ac:dyDescent="0.2">
      <c r="A35" s="360"/>
      <c r="B35" s="360"/>
      <c r="C35" s="360"/>
      <c r="D35" s="360"/>
      <c r="E35" s="364"/>
      <c r="F35" s="364"/>
      <c r="G35" s="364"/>
      <c r="H35" s="364"/>
      <c r="I35" s="364"/>
      <c r="J35" s="364"/>
      <c r="K35" s="364"/>
      <c r="L35" s="360"/>
      <c r="M35" s="360"/>
      <c r="N35" s="360"/>
      <c r="O35" s="360"/>
      <c r="P35" s="360"/>
      <c r="Q35" s="360"/>
      <c r="R35" s="360"/>
    </row>
    <row r="36" spans="1:38" ht="15.75" customHeight="1" x14ac:dyDescent="0.2">
      <c r="A36" s="360"/>
      <c r="B36" s="360"/>
      <c r="C36" s="360"/>
      <c r="D36" s="360"/>
      <c r="E36" s="364"/>
      <c r="F36" s="364"/>
      <c r="G36" s="364"/>
      <c r="H36" s="364"/>
      <c r="I36" s="364"/>
      <c r="J36" s="364"/>
      <c r="K36" s="364"/>
      <c r="L36" s="360"/>
      <c r="M36" s="360"/>
      <c r="N36" s="360"/>
      <c r="O36" s="360"/>
      <c r="P36" s="360"/>
      <c r="Q36" s="360"/>
      <c r="R36" s="360"/>
    </row>
    <row r="37" spans="1:38" ht="15.75" customHeight="1" x14ac:dyDescent="0.2">
      <c r="A37" s="360"/>
      <c r="B37" s="360"/>
      <c r="C37" s="360"/>
      <c r="D37" s="360"/>
      <c r="E37" s="364"/>
      <c r="F37" s="364"/>
      <c r="G37" s="364"/>
      <c r="H37" s="364"/>
      <c r="I37" s="364"/>
      <c r="J37" s="364"/>
      <c r="K37" s="364"/>
      <c r="L37" s="360"/>
      <c r="M37" s="360"/>
      <c r="N37" s="360"/>
      <c r="O37" s="360"/>
      <c r="P37" s="360"/>
      <c r="Q37" s="360"/>
      <c r="R37" s="360"/>
    </row>
    <row r="38" spans="1:38" ht="15.75" customHeight="1" x14ac:dyDescent="0.2">
      <c r="A38" s="360"/>
      <c r="B38" s="360"/>
      <c r="C38" s="360"/>
      <c r="D38" s="360"/>
      <c r="E38" s="364"/>
      <c r="F38" s="364"/>
      <c r="G38" s="364"/>
      <c r="H38" s="364"/>
      <c r="I38" s="364"/>
      <c r="J38" s="364"/>
      <c r="K38" s="364"/>
      <c r="L38" s="360"/>
      <c r="M38" s="360"/>
      <c r="N38" s="360"/>
      <c r="O38" s="360"/>
      <c r="P38" s="360"/>
      <c r="Q38" s="360"/>
      <c r="R38" s="360"/>
    </row>
    <row r="39" spans="1:38" ht="14.25" customHeight="1" x14ac:dyDescent="0.2">
      <c r="A39" s="360"/>
      <c r="B39" s="360"/>
      <c r="C39" s="360"/>
      <c r="D39" s="360"/>
      <c r="E39" s="364"/>
      <c r="F39" s="364"/>
      <c r="G39" s="364"/>
      <c r="H39" s="364"/>
      <c r="I39" s="364"/>
      <c r="J39" s="364"/>
      <c r="K39" s="364"/>
      <c r="L39" s="360"/>
      <c r="M39" s="360"/>
      <c r="N39" s="360"/>
      <c r="O39" s="360"/>
      <c r="P39" s="360"/>
      <c r="Q39" s="360"/>
      <c r="R39" s="360"/>
    </row>
    <row r="40" spans="1:38" ht="20.25" customHeight="1" x14ac:dyDescent="0.2">
      <c r="A40" s="360"/>
      <c r="B40" s="360"/>
      <c r="C40" s="360"/>
      <c r="D40" s="360"/>
      <c r="E40" s="364"/>
      <c r="F40" s="364"/>
      <c r="G40" s="364"/>
      <c r="H40" s="364"/>
      <c r="I40" s="364"/>
      <c r="J40" s="364"/>
      <c r="K40" s="364"/>
      <c r="L40" s="360"/>
      <c r="M40" s="360"/>
      <c r="N40" s="360"/>
      <c r="O40" s="360"/>
      <c r="P40" s="360"/>
      <c r="Q40" s="360"/>
      <c r="R40" s="360"/>
    </row>
    <row r="41" spans="1:38" ht="15.75" customHeight="1" x14ac:dyDescent="0.2">
      <c r="A41" s="360"/>
      <c r="B41" s="360"/>
      <c r="C41" s="360"/>
      <c r="D41" s="360"/>
      <c r="E41" s="364"/>
      <c r="F41" s="360"/>
      <c r="G41" s="360"/>
      <c r="H41" s="360"/>
      <c r="I41" s="360"/>
      <c r="J41" s="360"/>
      <c r="K41" s="360"/>
      <c r="L41" s="360"/>
      <c r="M41" s="360"/>
      <c r="N41" s="360"/>
      <c r="O41" s="360"/>
      <c r="P41" s="360"/>
      <c r="Q41" s="360"/>
      <c r="R41" s="360"/>
    </row>
    <row r="42" spans="1:38" ht="12.75" customHeight="1" x14ac:dyDescent="0.2">
      <c r="A42" s="360"/>
      <c r="B42" s="360"/>
      <c r="C42" s="360"/>
      <c r="D42" s="360"/>
      <c r="E42" s="364"/>
      <c r="F42" s="360"/>
      <c r="G42" s="360"/>
      <c r="H42" s="360"/>
      <c r="I42" s="360"/>
      <c r="J42" s="360"/>
      <c r="K42" s="360"/>
      <c r="L42" s="360"/>
      <c r="M42" s="360"/>
      <c r="N42" s="365"/>
      <c r="O42" s="360"/>
      <c r="P42" s="360"/>
      <c r="Q42" s="360"/>
      <c r="R42" s="360"/>
    </row>
    <row r="43" spans="1:38" ht="12.75" customHeight="1" x14ac:dyDescent="0.2">
      <c r="A43" s="360"/>
      <c r="B43" s="360"/>
      <c r="C43" s="360"/>
      <c r="D43" s="360"/>
      <c r="E43" s="364"/>
      <c r="F43" s="360"/>
      <c r="G43" s="360"/>
      <c r="H43" s="360"/>
      <c r="I43" s="360"/>
      <c r="J43" s="360"/>
      <c r="K43" s="360"/>
      <c r="L43" s="360"/>
      <c r="M43" s="360"/>
      <c r="N43" s="366"/>
      <c r="O43" s="360"/>
      <c r="P43" s="360"/>
      <c r="Q43" s="360"/>
      <c r="R43" s="360"/>
    </row>
    <row r="44" spans="1:38" ht="12.75" customHeight="1" x14ac:dyDescent="0.2">
      <c r="A44" s="360"/>
      <c r="B44" s="360"/>
      <c r="C44" s="360"/>
      <c r="D44" s="360"/>
      <c r="E44" s="364"/>
      <c r="F44" s="364"/>
      <c r="G44" s="360"/>
      <c r="H44" s="360"/>
      <c r="I44" s="360"/>
      <c r="J44" s="360"/>
      <c r="K44" s="360"/>
      <c r="L44" s="360"/>
      <c r="M44" s="360"/>
      <c r="N44" s="360"/>
      <c r="O44" s="360"/>
      <c r="P44" s="360"/>
      <c r="Q44" s="360"/>
      <c r="R44" s="360"/>
    </row>
    <row r="45" spans="1:38" ht="12.75" customHeight="1" x14ac:dyDescent="0.2">
      <c r="A45" s="360"/>
      <c r="B45" s="360"/>
      <c r="C45" s="360"/>
      <c r="D45" s="360"/>
      <c r="E45" s="360"/>
      <c r="F45" s="360"/>
      <c r="G45" s="360"/>
      <c r="H45" s="360"/>
      <c r="I45" s="360"/>
      <c r="J45" s="360"/>
      <c r="K45" s="360"/>
      <c r="L45" s="360"/>
      <c r="M45" s="360"/>
      <c r="N45" s="360"/>
      <c r="O45" s="360"/>
      <c r="P45" s="360"/>
      <c r="Q45" s="360"/>
      <c r="R45" s="360"/>
    </row>
    <row r="46" spans="1:38" ht="12.75" customHeight="1" x14ac:dyDescent="0.2">
      <c r="A46" s="360"/>
      <c r="B46" s="360"/>
      <c r="C46" s="360"/>
      <c r="D46" s="360"/>
      <c r="E46" s="360"/>
      <c r="F46" s="360"/>
      <c r="G46" s="360"/>
      <c r="H46" s="360"/>
      <c r="I46" s="360"/>
      <c r="J46" s="360"/>
      <c r="K46" s="360"/>
      <c r="L46" s="360"/>
      <c r="M46" s="360"/>
      <c r="N46" s="360"/>
      <c r="O46" s="360"/>
      <c r="P46" s="360"/>
      <c r="Q46" s="360"/>
      <c r="R46" s="360"/>
    </row>
    <row r="47" spans="1:38" ht="12.75" customHeight="1" x14ac:dyDescent="0.2">
      <c r="A47" s="360"/>
      <c r="B47" s="360"/>
      <c r="C47" s="360"/>
      <c r="D47" s="360"/>
      <c r="E47" s="360"/>
      <c r="F47" s="360"/>
      <c r="G47" s="360"/>
      <c r="H47" s="360"/>
      <c r="I47" s="360"/>
      <c r="J47" s="360"/>
      <c r="K47" s="360"/>
      <c r="L47" s="360"/>
      <c r="M47" s="360"/>
      <c r="N47" s="360"/>
      <c r="O47" s="360"/>
      <c r="P47" s="360"/>
      <c r="Q47" s="360"/>
      <c r="R47" s="360"/>
      <c r="S47" s="367"/>
      <c r="T47" s="367"/>
      <c r="U47" s="367"/>
      <c r="V47" s="367"/>
      <c r="W47" s="367"/>
      <c r="X47" s="367"/>
      <c r="Y47" s="367"/>
      <c r="Z47" s="367"/>
      <c r="AA47" s="367"/>
      <c r="AB47" s="367"/>
      <c r="AC47" s="367"/>
      <c r="AD47" s="367"/>
      <c r="AE47" s="367"/>
      <c r="AF47" s="367"/>
      <c r="AG47" s="367"/>
      <c r="AH47" s="367"/>
      <c r="AI47" s="367"/>
    </row>
    <row r="48" spans="1:38" ht="12.75" customHeight="1" x14ac:dyDescent="0.2">
      <c r="A48" s="360"/>
      <c r="B48" s="360"/>
      <c r="C48" s="360"/>
      <c r="D48" s="360"/>
      <c r="E48" s="360"/>
      <c r="F48" s="360"/>
      <c r="G48" s="360"/>
      <c r="H48" s="360"/>
      <c r="I48" s="360"/>
      <c r="J48" s="360"/>
      <c r="K48" s="360"/>
      <c r="L48" s="360"/>
      <c r="M48" s="360"/>
      <c r="N48" s="360"/>
      <c r="O48" s="360"/>
      <c r="P48" s="360"/>
      <c r="Q48" s="360"/>
      <c r="R48" s="360"/>
      <c r="V48" s="367"/>
      <c r="W48" s="367"/>
      <c r="X48" s="367"/>
      <c r="Y48" s="367"/>
      <c r="Z48" s="367"/>
      <c r="AA48" s="367"/>
      <c r="AB48" s="367"/>
      <c r="AC48" s="367"/>
      <c r="AD48" s="367"/>
      <c r="AE48" s="367"/>
      <c r="AF48" s="367"/>
      <c r="AG48" s="367"/>
      <c r="AH48" s="367"/>
      <c r="AI48" s="367"/>
      <c r="AJ48" s="367"/>
      <c r="AK48" s="367"/>
      <c r="AL48" s="367"/>
    </row>
    <row r="49" spans="1:38" ht="12.75" customHeight="1" x14ac:dyDescent="0.2">
      <c r="A49" s="360"/>
      <c r="B49" s="360"/>
      <c r="C49" s="360"/>
      <c r="D49" s="360"/>
      <c r="E49" s="360"/>
      <c r="F49" s="360"/>
      <c r="G49" s="360"/>
      <c r="H49" s="360"/>
      <c r="I49" s="360"/>
      <c r="J49" s="360"/>
      <c r="K49" s="360"/>
      <c r="L49" s="360"/>
      <c r="M49" s="360"/>
      <c r="N49" s="360"/>
      <c r="O49" s="360"/>
      <c r="P49" s="360"/>
      <c r="Q49" s="360"/>
      <c r="R49" s="360"/>
      <c r="V49" s="367"/>
      <c r="W49" s="367"/>
      <c r="X49" s="367"/>
      <c r="Y49" s="367"/>
      <c r="Z49" s="367"/>
      <c r="AA49" s="367"/>
      <c r="AB49" s="367"/>
      <c r="AC49" s="367"/>
      <c r="AD49" s="367"/>
      <c r="AE49" s="367"/>
      <c r="AF49" s="367"/>
      <c r="AG49" s="367"/>
      <c r="AH49" s="367"/>
      <c r="AI49" s="367"/>
      <c r="AJ49" s="367"/>
      <c r="AK49" s="367"/>
      <c r="AL49" s="367"/>
    </row>
    <row r="50" spans="1:38" ht="12.75" customHeight="1" x14ac:dyDescent="0.2">
      <c r="A50" s="360"/>
      <c r="B50" s="360"/>
      <c r="C50" s="360"/>
      <c r="D50" s="360"/>
      <c r="E50" s="360"/>
      <c r="F50" s="360"/>
      <c r="G50" s="360"/>
      <c r="H50" s="360"/>
      <c r="I50" s="360"/>
      <c r="J50" s="360"/>
      <c r="K50" s="360"/>
      <c r="L50" s="360"/>
      <c r="M50" s="360"/>
      <c r="N50" s="360"/>
      <c r="O50" s="360"/>
      <c r="P50" s="360"/>
      <c r="Q50" s="360"/>
      <c r="R50" s="360"/>
      <c r="V50" s="367"/>
      <c r="W50" s="367"/>
      <c r="X50" s="367"/>
      <c r="Y50" s="367"/>
      <c r="Z50" s="367"/>
      <c r="AA50" s="367"/>
      <c r="AB50" s="367"/>
      <c r="AC50" s="367"/>
      <c r="AD50" s="367"/>
      <c r="AE50" s="367"/>
      <c r="AF50" s="367"/>
      <c r="AG50" s="367"/>
      <c r="AH50" s="367"/>
      <c r="AI50" s="367"/>
      <c r="AJ50" s="367"/>
      <c r="AK50" s="367"/>
      <c r="AL50" s="367"/>
    </row>
    <row r="51" spans="1:38" ht="12.75" customHeight="1" x14ac:dyDescent="0.2">
      <c r="A51" s="360"/>
      <c r="B51" s="360"/>
      <c r="C51" s="360"/>
      <c r="D51" s="360"/>
      <c r="E51" s="360"/>
      <c r="F51" s="360"/>
      <c r="G51" s="360"/>
      <c r="H51" s="360"/>
      <c r="I51" s="360"/>
      <c r="J51" s="360"/>
      <c r="K51" s="360"/>
      <c r="L51" s="360"/>
      <c r="M51" s="360"/>
      <c r="N51" s="360"/>
      <c r="O51" s="360"/>
      <c r="P51" s="360"/>
      <c r="Q51" s="360"/>
      <c r="R51" s="360"/>
      <c r="V51" s="367"/>
      <c r="W51" s="367"/>
      <c r="X51" s="367"/>
      <c r="Y51" s="367"/>
      <c r="Z51" s="367"/>
      <c r="AA51" s="367"/>
      <c r="AB51" s="367"/>
      <c r="AC51" s="367"/>
      <c r="AD51" s="367"/>
      <c r="AE51" s="367"/>
      <c r="AF51" s="367"/>
      <c r="AG51" s="367"/>
      <c r="AH51" s="367"/>
      <c r="AI51" s="367"/>
      <c r="AJ51" s="367"/>
      <c r="AK51" s="367"/>
      <c r="AL51" s="367"/>
    </row>
    <row r="52" spans="1:38" ht="12.75" customHeight="1" x14ac:dyDescent="0.2">
      <c r="A52" s="360"/>
      <c r="B52" s="360"/>
      <c r="C52" s="360"/>
      <c r="D52" s="360"/>
      <c r="E52" s="360"/>
      <c r="F52" s="360"/>
      <c r="G52" s="360"/>
      <c r="H52" s="360"/>
      <c r="I52" s="360"/>
      <c r="J52" s="360"/>
      <c r="K52" s="360"/>
      <c r="L52" s="360"/>
      <c r="M52" s="360"/>
      <c r="N52" s="360"/>
      <c r="O52" s="360"/>
      <c r="P52" s="360"/>
      <c r="Q52" s="360"/>
      <c r="R52" s="360"/>
      <c r="V52" s="367"/>
      <c r="W52" s="367"/>
      <c r="X52" s="367"/>
      <c r="Y52" s="367"/>
      <c r="Z52" s="367"/>
      <c r="AA52" s="367"/>
      <c r="AB52" s="367"/>
      <c r="AC52" s="367"/>
      <c r="AD52" s="367"/>
      <c r="AE52" s="367"/>
      <c r="AF52" s="367"/>
      <c r="AG52" s="367"/>
      <c r="AH52" s="367"/>
      <c r="AI52" s="367"/>
      <c r="AJ52" s="367"/>
      <c r="AK52" s="367"/>
      <c r="AL52" s="367"/>
    </row>
    <row r="53" spans="1:38" ht="12.75" customHeight="1" x14ac:dyDescent="0.2">
      <c r="A53" s="360"/>
      <c r="B53" s="360"/>
      <c r="C53" s="360"/>
      <c r="D53" s="360"/>
      <c r="E53" s="360"/>
      <c r="F53" s="360"/>
      <c r="G53" s="360"/>
      <c r="H53" s="360"/>
      <c r="I53" s="360"/>
      <c r="J53" s="360"/>
      <c r="K53" s="360"/>
      <c r="L53" s="360"/>
      <c r="M53" s="360"/>
      <c r="N53" s="360"/>
      <c r="O53" s="360"/>
      <c r="P53" s="360"/>
      <c r="Q53" s="360"/>
      <c r="R53" s="360"/>
      <c r="V53" s="367"/>
      <c r="W53" s="367"/>
      <c r="X53" s="367"/>
      <c r="Y53" s="367"/>
      <c r="Z53" s="367"/>
      <c r="AA53" s="367"/>
      <c r="AB53" s="367"/>
      <c r="AC53" s="367"/>
      <c r="AD53" s="367"/>
      <c r="AE53" s="367"/>
      <c r="AF53" s="367"/>
      <c r="AG53" s="367"/>
      <c r="AH53" s="367"/>
      <c r="AI53" s="367"/>
      <c r="AJ53" s="367"/>
      <c r="AK53" s="367"/>
      <c r="AL53" s="367"/>
    </row>
    <row r="54" spans="1:38" ht="12.75" customHeight="1" x14ac:dyDescent="0.2">
      <c r="A54" s="360"/>
      <c r="B54" s="360"/>
      <c r="C54" s="360"/>
      <c r="D54" s="360"/>
      <c r="E54" s="360"/>
      <c r="F54" s="360"/>
      <c r="G54" s="360"/>
      <c r="H54" s="360"/>
      <c r="I54" s="360"/>
      <c r="J54" s="360"/>
      <c r="K54" s="360"/>
      <c r="L54" s="360"/>
      <c r="M54" s="360"/>
      <c r="N54" s="360"/>
      <c r="O54" s="360"/>
      <c r="P54" s="360"/>
      <c r="Q54" s="360"/>
      <c r="R54" s="360"/>
      <c r="V54" s="367"/>
      <c r="W54" s="367"/>
      <c r="X54" s="367"/>
      <c r="Y54" s="367"/>
      <c r="Z54" s="367"/>
      <c r="AA54" s="367"/>
      <c r="AB54" s="367"/>
      <c r="AC54" s="367"/>
      <c r="AD54" s="367"/>
      <c r="AE54" s="367"/>
      <c r="AF54" s="367"/>
      <c r="AG54" s="367"/>
      <c r="AH54" s="367"/>
      <c r="AI54" s="367"/>
      <c r="AJ54" s="367"/>
      <c r="AK54" s="367"/>
      <c r="AL54" s="367"/>
    </row>
    <row r="55" spans="1:38" ht="12.75" customHeight="1" x14ac:dyDescent="0.2">
      <c r="A55" s="360"/>
      <c r="B55" s="360"/>
      <c r="C55" s="360"/>
      <c r="D55" s="360"/>
      <c r="E55" s="360"/>
      <c r="F55" s="360"/>
      <c r="G55" s="360"/>
      <c r="H55" s="360"/>
      <c r="I55" s="360"/>
      <c r="J55" s="360"/>
      <c r="K55" s="360"/>
      <c r="L55" s="360"/>
      <c r="M55" s="360"/>
      <c r="N55" s="360"/>
      <c r="O55" s="360"/>
      <c r="P55" s="360"/>
      <c r="Q55" s="360"/>
      <c r="R55" s="360"/>
      <c r="V55" s="367"/>
      <c r="W55" s="367"/>
      <c r="X55" s="367"/>
      <c r="Y55" s="367"/>
      <c r="Z55" s="367"/>
      <c r="AA55" s="367"/>
      <c r="AB55" s="367"/>
      <c r="AC55" s="367"/>
      <c r="AD55" s="367"/>
      <c r="AE55" s="367"/>
      <c r="AF55" s="367"/>
      <c r="AG55" s="367"/>
      <c r="AH55" s="367"/>
      <c r="AI55" s="367"/>
      <c r="AJ55" s="367"/>
      <c r="AK55" s="367"/>
      <c r="AL55" s="367"/>
    </row>
    <row r="56" spans="1:38" ht="12.75" customHeight="1" x14ac:dyDescent="0.2">
      <c r="A56" s="360"/>
      <c r="B56" s="360"/>
      <c r="C56" s="360"/>
      <c r="D56" s="360"/>
      <c r="E56" s="360"/>
      <c r="F56" s="360"/>
      <c r="G56" s="360"/>
      <c r="H56" s="360"/>
      <c r="I56" s="360"/>
      <c r="J56" s="360"/>
      <c r="K56" s="360"/>
      <c r="L56" s="360"/>
      <c r="M56" s="360"/>
      <c r="N56" s="360"/>
      <c r="O56" s="360"/>
      <c r="P56" s="360"/>
      <c r="Q56" s="360"/>
      <c r="R56" s="360"/>
      <c r="V56" s="367"/>
      <c r="W56" s="367"/>
      <c r="X56" s="367"/>
      <c r="Y56" s="367"/>
      <c r="Z56" s="367"/>
      <c r="AA56" s="367"/>
      <c r="AB56" s="367"/>
      <c r="AC56" s="367"/>
      <c r="AD56" s="367"/>
      <c r="AE56" s="367"/>
      <c r="AF56" s="367"/>
      <c r="AG56" s="367"/>
      <c r="AH56" s="367"/>
      <c r="AI56" s="367"/>
      <c r="AJ56" s="367"/>
      <c r="AK56" s="367"/>
      <c r="AL56" s="367"/>
    </row>
    <row r="57" spans="1:38" ht="18.75" customHeight="1" x14ac:dyDescent="0.2">
      <c r="A57" s="360"/>
      <c r="B57" s="360"/>
      <c r="C57" s="360"/>
      <c r="D57" s="360"/>
      <c r="E57" s="360"/>
      <c r="F57" s="360"/>
      <c r="G57" s="360"/>
      <c r="H57" s="360"/>
      <c r="I57" s="360"/>
      <c r="J57" s="360"/>
      <c r="K57" s="360"/>
      <c r="L57" s="360"/>
      <c r="M57" s="360"/>
      <c r="N57" s="360"/>
      <c r="O57" s="360"/>
      <c r="P57" s="360"/>
      <c r="Q57" s="360"/>
      <c r="R57" s="360"/>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4"/>
  <sheetViews>
    <sheetView showGridLines="0" zoomScaleNormal="100" workbookViewId="0">
      <selection activeCell="J2" sqref="J2"/>
    </sheetView>
  </sheetViews>
  <sheetFormatPr baseColWidth="10" defaultRowHeight="12.75" x14ac:dyDescent="0.2"/>
  <cols>
    <col min="1" max="1" width="3.5703125" style="2" customWidth="1"/>
    <col min="2" max="2" width="81.140625" style="2" customWidth="1"/>
    <col min="3" max="3" width="13.7109375" style="82" customWidth="1"/>
    <col min="4" max="4" width="24.7109375" style="103" customWidth="1"/>
    <col min="5" max="5" width="28" style="103" customWidth="1"/>
    <col min="6" max="6" width="19.140625" style="103" customWidth="1"/>
    <col min="7" max="7" width="24.85546875" style="82" customWidth="1"/>
    <col min="8" max="8" width="22.5703125" style="82" customWidth="1"/>
    <col min="9"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8" x14ac:dyDescent="0.2">
      <c r="C1" s="2"/>
      <c r="D1" s="24"/>
      <c r="E1" s="24"/>
      <c r="F1" s="2"/>
      <c r="G1" s="2"/>
      <c r="H1" s="2"/>
    </row>
    <row r="2" spans="1:8" x14ac:dyDescent="0.2">
      <c r="C2" s="2"/>
      <c r="D2" s="24"/>
      <c r="E2" s="24"/>
      <c r="F2" s="2"/>
      <c r="G2" s="2"/>
      <c r="H2" s="2"/>
    </row>
    <row r="3" spans="1:8" x14ac:dyDescent="0.2">
      <c r="C3" s="2"/>
      <c r="D3" s="24"/>
      <c r="E3" s="24"/>
      <c r="F3" s="2"/>
      <c r="G3" s="2"/>
      <c r="H3" s="2"/>
    </row>
    <row r="4" spans="1:8" ht="15.75" x14ac:dyDescent="0.2">
      <c r="B4" s="421" t="s">
        <v>571</v>
      </c>
      <c r="C4" s="2"/>
      <c r="D4" s="24"/>
      <c r="E4" s="24"/>
      <c r="F4" s="2"/>
      <c r="G4" s="2"/>
      <c r="H4" s="2"/>
    </row>
    <row r="5" spans="1:8" x14ac:dyDescent="0.2">
      <c r="C5" s="2"/>
      <c r="D5" s="24"/>
      <c r="E5" s="24"/>
      <c r="F5" s="2"/>
      <c r="G5" s="2"/>
      <c r="H5" s="2"/>
    </row>
    <row r="6" spans="1:8" ht="15.75" x14ac:dyDescent="0.25">
      <c r="C6" s="1"/>
      <c r="D6" s="2"/>
      <c r="E6" s="2"/>
      <c r="F6" s="2"/>
      <c r="G6" s="2"/>
      <c r="H6" s="358" t="s">
        <v>4</v>
      </c>
    </row>
    <row r="7" spans="1:8" ht="5.25" customHeight="1" x14ac:dyDescent="0.2">
      <c r="C7" s="24"/>
      <c r="D7" s="24"/>
      <c r="E7" s="2"/>
      <c r="F7" s="358"/>
      <c r="G7" s="2"/>
      <c r="H7" s="2"/>
    </row>
    <row r="8" spans="1:8" ht="5.25" customHeight="1" thickBot="1" x14ac:dyDescent="0.25">
      <c r="B8" s="4"/>
      <c r="C8" s="83"/>
      <c r="D8" s="128"/>
      <c r="E8" s="128"/>
      <c r="F8" s="128"/>
      <c r="G8" s="83"/>
      <c r="H8" s="83"/>
    </row>
    <row r="9" spans="1:8" ht="5.25" customHeight="1" x14ac:dyDescent="0.2">
      <c r="B9" s="5"/>
      <c r="C9" s="86"/>
      <c r="D9" s="108"/>
      <c r="E9" s="108"/>
      <c r="F9" s="108"/>
      <c r="G9" s="86"/>
      <c r="H9" s="86"/>
    </row>
    <row r="10" spans="1:8" x14ac:dyDescent="0.2">
      <c r="G10" s="129"/>
      <c r="H10" s="129"/>
    </row>
    <row r="11" spans="1:8" ht="15" x14ac:dyDescent="0.25">
      <c r="B11" s="16" t="s">
        <v>259</v>
      </c>
      <c r="C11" s="91"/>
      <c r="D11" s="130"/>
      <c r="E11" s="130"/>
      <c r="F11" s="130"/>
      <c r="G11" s="132"/>
      <c r="H11" s="131"/>
    </row>
    <row r="12" spans="1:8" x14ac:dyDescent="0.2">
      <c r="B12" s="6"/>
      <c r="C12" s="86"/>
    </row>
    <row r="13" spans="1:8" s="77" customFormat="1" ht="25.5" x14ac:dyDescent="0.2">
      <c r="A13" s="424"/>
      <c r="B13" s="13" t="s">
        <v>5</v>
      </c>
      <c r="C13" s="95" t="s">
        <v>260</v>
      </c>
      <c r="D13" s="96" t="s">
        <v>262</v>
      </c>
      <c r="E13" s="97" t="s">
        <v>264</v>
      </c>
      <c r="F13" s="97" t="s">
        <v>266</v>
      </c>
      <c r="G13" s="97" t="s">
        <v>268</v>
      </c>
      <c r="H13" s="97" t="s">
        <v>270</v>
      </c>
    </row>
    <row r="14" spans="1:8" s="77" customFormat="1" x14ac:dyDescent="0.2">
      <c r="A14" s="424"/>
      <c r="B14" s="78"/>
      <c r="C14" s="99" t="s">
        <v>261</v>
      </c>
      <c r="D14" s="100" t="s">
        <v>263</v>
      </c>
      <c r="E14" s="101" t="s">
        <v>265</v>
      </c>
      <c r="F14" s="98" t="s">
        <v>267</v>
      </c>
      <c r="G14" s="98" t="s">
        <v>269</v>
      </c>
      <c r="H14" s="98" t="s">
        <v>271</v>
      </c>
    </row>
    <row r="15" spans="1:8" x14ac:dyDescent="0.2">
      <c r="B15" s="3" t="s">
        <v>31</v>
      </c>
      <c r="C15" s="86">
        <f t="shared" ref="C15:H15" si="0">SUM(C23,C34,C56,C71,C80,C89,C100,C161)</f>
        <v>64</v>
      </c>
      <c r="D15" s="102">
        <f t="shared" si="0"/>
        <v>25</v>
      </c>
      <c r="E15" s="103">
        <f t="shared" si="0"/>
        <v>28</v>
      </c>
      <c r="F15" s="103">
        <f t="shared" si="0"/>
        <v>39</v>
      </c>
      <c r="G15" s="82">
        <f t="shared" si="0"/>
        <v>66</v>
      </c>
      <c r="H15" s="82">
        <f t="shared" si="0"/>
        <v>51</v>
      </c>
    </row>
    <row r="16" spans="1:8" x14ac:dyDescent="0.2">
      <c r="B16" s="3" t="s">
        <v>34</v>
      </c>
      <c r="C16" s="82">
        <f t="shared" ref="C16:H16" si="1">SUM(C172,C184,C217)</f>
        <v>8</v>
      </c>
      <c r="D16" s="103">
        <f t="shared" si="1"/>
        <v>4</v>
      </c>
      <c r="E16" s="103">
        <f t="shared" si="1"/>
        <v>5</v>
      </c>
      <c r="F16" s="103">
        <f t="shared" si="1"/>
        <v>10</v>
      </c>
      <c r="G16" s="82">
        <f t="shared" si="1"/>
        <v>13</v>
      </c>
      <c r="H16" s="82">
        <f t="shared" si="1"/>
        <v>6</v>
      </c>
    </row>
    <row r="17" spans="2:8" x14ac:dyDescent="0.2">
      <c r="B17" s="10" t="s">
        <v>6</v>
      </c>
      <c r="C17" s="104">
        <f>SUM(C15:C16)</f>
        <v>72</v>
      </c>
      <c r="D17" s="105">
        <f>SUM(D15:D16)</f>
        <v>29</v>
      </c>
      <c r="E17" s="105">
        <f>SUM(E15,E16)</f>
        <v>33</v>
      </c>
      <c r="F17" s="105">
        <f>SUM(F15,F16)</f>
        <v>49</v>
      </c>
      <c r="G17" s="104">
        <f>SUM(G15,G16)</f>
        <v>79</v>
      </c>
      <c r="H17" s="104">
        <f>SUM(H15,H16)</f>
        <v>57</v>
      </c>
    </row>
    <row r="20" spans="2:8" s="3" customFormat="1" x14ac:dyDescent="0.2">
      <c r="B20" s="15" t="s">
        <v>43</v>
      </c>
      <c r="C20" s="107"/>
      <c r="D20" s="108"/>
      <c r="E20" s="103"/>
      <c r="F20" s="103"/>
      <c r="G20" s="82"/>
      <c r="H20" s="82"/>
    </row>
    <row r="21" spans="2:8" s="3" customFormat="1" ht="25.5" x14ac:dyDescent="0.2">
      <c r="B21" s="41"/>
      <c r="C21" s="109" t="s">
        <v>260</v>
      </c>
      <c r="D21" s="110" t="s">
        <v>262</v>
      </c>
      <c r="E21" s="110" t="s">
        <v>264</v>
      </c>
      <c r="F21" s="110" t="s">
        <v>266</v>
      </c>
      <c r="G21" s="110" t="s">
        <v>268</v>
      </c>
      <c r="H21" s="110" t="s">
        <v>270</v>
      </c>
    </row>
    <row r="22" spans="2:8" s="3" customFormat="1" x14ac:dyDescent="0.2">
      <c r="C22" s="112" t="s">
        <v>261</v>
      </c>
      <c r="D22" s="113" t="s">
        <v>263</v>
      </c>
      <c r="E22" s="113" t="s">
        <v>265</v>
      </c>
      <c r="F22" s="111" t="s">
        <v>267</v>
      </c>
      <c r="G22" s="111" t="s">
        <v>269</v>
      </c>
      <c r="H22" s="111" t="s">
        <v>271</v>
      </c>
    </row>
    <row r="23" spans="2:8" s="3" customFormat="1" x14ac:dyDescent="0.2">
      <c r="C23" s="112">
        <f t="shared" ref="C23:H23" si="2">COUNTA(C25:C28)</f>
        <v>3</v>
      </c>
      <c r="D23" s="112">
        <f t="shared" si="2"/>
        <v>0</v>
      </c>
      <c r="E23" s="112">
        <f t="shared" si="2"/>
        <v>1</v>
      </c>
      <c r="F23" s="112">
        <f t="shared" si="2"/>
        <v>2</v>
      </c>
      <c r="G23" s="112">
        <f t="shared" si="2"/>
        <v>4</v>
      </c>
      <c r="H23" s="112">
        <f t="shared" si="2"/>
        <v>1</v>
      </c>
    </row>
    <row r="24" spans="2:8" s="3" customFormat="1" x14ac:dyDescent="0.2">
      <c r="C24" s="82"/>
      <c r="D24" s="103"/>
      <c r="E24" s="103"/>
      <c r="F24" s="103"/>
      <c r="G24" s="103"/>
      <c r="H24" s="103"/>
    </row>
    <row r="25" spans="2:8" s="3" customFormat="1" x14ac:dyDescent="0.2">
      <c r="B25" s="3" t="s">
        <v>544</v>
      </c>
      <c r="C25" s="278"/>
      <c r="D25" s="278"/>
      <c r="E25" s="278"/>
      <c r="F25" s="296" t="s">
        <v>417</v>
      </c>
      <c r="G25" s="296" t="s">
        <v>417</v>
      </c>
      <c r="H25" s="278"/>
    </row>
    <row r="26" spans="2:8" s="3" customFormat="1" x14ac:dyDescent="0.2">
      <c r="B26" s="3" t="s">
        <v>37</v>
      </c>
      <c r="C26" s="296" t="s">
        <v>417</v>
      </c>
      <c r="D26" s="278"/>
      <c r="E26" s="278"/>
      <c r="F26" s="278"/>
      <c r="G26" s="296" t="s">
        <v>417</v>
      </c>
      <c r="H26" s="296" t="s">
        <v>417</v>
      </c>
    </row>
    <row r="27" spans="2:8" s="3" customFormat="1" x14ac:dyDescent="0.2">
      <c r="B27" s="3" t="s">
        <v>38</v>
      </c>
      <c r="C27" s="296" t="s">
        <v>417</v>
      </c>
      <c r="D27" s="278"/>
      <c r="E27" s="278"/>
      <c r="F27" s="278"/>
      <c r="G27" s="296" t="s">
        <v>417</v>
      </c>
      <c r="H27" s="278"/>
    </row>
    <row r="28" spans="2:8" s="3" customFormat="1" x14ac:dyDescent="0.2">
      <c r="B28" s="3" t="s">
        <v>39</v>
      </c>
      <c r="C28" s="296" t="s">
        <v>417</v>
      </c>
      <c r="D28" s="278"/>
      <c r="E28" s="296" t="s">
        <v>417</v>
      </c>
      <c r="F28" s="296" t="s">
        <v>417</v>
      </c>
      <c r="G28" s="296" t="s">
        <v>417</v>
      </c>
      <c r="H28" s="278"/>
    </row>
    <row r="29" spans="2:8" s="3" customFormat="1" x14ac:dyDescent="0.2">
      <c r="C29" s="82"/>
      <c r="D29" s="103"/>
      <c r="E29" s="103"/>
      <c r="F29" s="103"/>
      <c r="G29" s="103"/>
      <c r="H29" s="103"/>
    </row>
    <row r="30" spans="2:8" s="3" customFormat="1" x14ac:dyDescent="0.2">
      <c r="C30" s="82"/>
      <c r="D30" s="103"/>
      <c r="E30" s="103"/>
      <c r="F30" s="103"/>
      <c r="G30" s="103"/>
      <c r="H30" s="103"/>
    </row>
    <row r="31" spans="2:8" s="3" customFormat="1" x14ac:dyDescent="0.2">
      <c r="B31" s="15" t="s">
        <v>44</v>
      </c>
      <c r="C31" s="79"/>
      <c r="D31" s="103"/>
      <c r="E31" s="103"/>
      <c r="F31" s="103"/>
      <c r="G31" s="103"/>
      <c r="H31" s="103"/>
    </row>
    <row r="32" spans="2:8" s="3" customFormat="1" ht="25.5" x14ac:dyDescent="0.2">
      <c r="C32" s="109" t="s">
        <v>260</v>
      </c>
      <c r="D32" s="110" t="s">
        <v>262</v>
      </c>
      <c r="E32" s="110" t="s">
        <v>264</v>
      </c>
      <c r="F32" s="110" t="s">
        <v>266</v>
      </c>
      <c r="G32" s="110" t="s">
        <v>268</v>
      </c>
      <c r="H32" s="110" t="s">
        <v>270</v>
      </c>
    </row>
    <row r="33" spans="2:8" s="3" customFormat="1" x14ac:dyDescent="0.2">
      <c r="C33" s="112" t="s">
        <v>261</v>
      </c>
      <c r="D33" s="113" t="s">
        <v>263</v>
      </c>
      <c r="E33" s="113" t="s">
        <v>265</v>
      </c>
      <c r="F33" s="111" t="s">
        <v>267</v>
      </c>
      <c r="G33" s="111" t="s">
        <v>269</v>
      </c>
      <c r="H33" s="111" t="s">
        <v>271</v>
      </c>
    </row>
    <row r="34" spans="2:8" s="3" customFormat="1" x14ac:dyDescent="0.2">
      <c r="C34" s="112">
        <f t="shared" ref="C34:H34" si="3">COUNTA(C36:C50)</f>
        <v>11</v>
      </c>
      <c r="D34" s="112">
        <f t="shared" si="3"/>
        <v>2</v>
      </c>
      <c r="E34" s="112">
        <f t="shared" si="3"/>
        <v>8</v>
      </c>
      <c r="F34" s="112">
        <f t="shared" si="3"/>
        <v>12</v>
      </c>
      <c r="G34" s="112">
        <f t="shared" si="3"/>
        <v>14</v>
      </c>
      <c r="H34" s="112">
        <f t="shared" si="3"/>
        <v>9</v>
      </c>
    </row>
    <row r="35" spans="2:8" s="3" customFormat="1" x14ac:dyDescent="0.2">
      <c r="C35" s="82"/>
      <c r="D35" s="116"/>
      <c r="E35" s="116"/>
      <c r="F35" s="116"/>
      <c r="G35" s="103"/>
      <c r="H35" s="103"/>
    </row>
    <row r="36" spans="2:8" s="3" customFormat="1" x14ac:dyDescent="0.2">
      <c r="B36" s="3" t="s">
        <v>543</v>
      </c>
      <c r="C36" s="296" t="s">
        <v>417</v>
      </c>
      <c r="D36" s="278"/>
      <c r="E36" s="278"/>
      <c r="F36" s="296" t="s">
        <v>417</v>
      </c>
      <c r="G36" s="296" t="s">
        <v>417</v>
      </c>
      <c r="H36" s="278"/>
    </row>
    <row r="37" spans="2:8" s="3" customFormat="1" x14ac:dyDescent="0.2">
      <c r="B37" s="3" t="s">
        <v>536</v>
      </c>
      <c r="C37" s="296" t="s">
        <v>417</v>
      </c>
      <c r="D37" s="296" t="s">
        <v>417</v>
      </c>
      <c r="E37" s="296" t="s">
        <v>417</v>
      </c>
      <c r="F37" s="296" t="s">
        <v>417</v>
      </c>
      <c r="G37" s="296" t="s">
        <v>417</v>
      </c>
      <c r="H37" s="296"/>
    </row>
    <row r="38" spans="2:8" s="3" customFormat="1" x14ac:dyDescent="0.2">
      <c r="B38" s="455" t="s">
        <v>564</v>
      </c>
      <c r="C38" s="296"/>
      <c r="D38" s="278"/>
      <c r="E38" s="278"/>
      <c r="F38" s="296" t="s">
        <v>417</v>
      </c>
      <c r="G38" s="296" t="s">
        <v>417</v>
      </c>
      <c r="H38" s="278"/>
    </row>
    <row r="39" spans="2:8" s="3" customFormat="1" x14ac:dyDescent="0.2">
      <c r="B39" s="3" t="s">
        <v>537</v>
      </c>
      <c r="C39" s="296" t="s">
        <v>417</v>
      </c>
      <c r="D39" s="278"/>
      <c r="E39" s="296"/>
      <c r="F39" s="296" t="s">
        <v>417</v>
      </c>
      <c r="G39" s="296" t="s">
        <v>417</v>
      </c>
      <c r="H39" s="296"/>
    </row>
    <row r="40" spans="2:8" s="3" customFormat="1" x14ac:dyDescent="0.2">
      <c r="B40" s="3" t="s">
        <v>532</v>
      </c>
      <c r="C40" s="296" t="s">
        <v>417</v>
      </c>
      <c r="D40" s="278"/>
      <c r="E40" s="296" t="s">
        <v>417</v>
      </c>
      <c r="F40" s="296" t="s">
        <v>417</v>
      </c>
      <c r="G40" s="296" t="s">
        <v>417</v>
      </c>
      <c r="H40" s="296" t="s">
        <v>417</v>
      </c>
    </row>
    <row r="41" spans="2:8" s="3" customFormat="1" x14ac:dyDescent="0.2">
      <c r="B41" s="455" t="s">
        <v>530</v>
      </c>
      <c r="C41" s="296" t="s">
        <v>417</v>
      </c>
      <c r="D41" s="296"/>
      <c r="E41" s="296" t="s">
        <v>417</v>
      </c>
      <c r="F41" s="296" t="s">
        <v>417</v>
      </c>
      <c r="G41" s="296" t="s">
        <v>417</v>
      </c>
      <c r="H41" s="296" t="s">
        <v>417</v>
      </c>
    </row>
    <row r="42" spans="2:8" s="3" customFormat="1" x14ac:dyDescent="0.2">
      <c r="B42" s="3" t="s">
        <v>531</v>
      </c>
      <c r="C42" s="296" t="s">
        <v>417</v>
      </c>
      <c r="D42" s="296"/>
      <c r="E42" s="296" t="s">
        <v>417</v>
      </c>
      <c r="F42" s="296" t="s">
        <v>417</v>
      </c>
      <c r="G42" s="296" t="s">
        <v>417</v>
      </c>
      <c r="H42" s="278"/>
    </row>
    <row r="43" spans="2:8" s="3" customFormat="1" x14ac:dyDescent="0.2">
      <c r="B43" s="3" t="s">
        <v>533</v>
      </c>
      <c r="C43" s="296" t="s">
        <v>417</v>
      </c>
      <c r="D43" s="296"/>
      <c r="E43" s="278"/>
      <c r="F43" s="296"/>
      <c r="G43" s="296" t="s">
        <v>417</v>
      </c>
      <c r="H43" s="296"/>
    </row>
    <row r="44" spans="2:8" s="3" customFormat="1" x14ac:dyDescent="0.2">
      <c r="B44" s="3" t="s">
        <v>557</v>
      </c>
      <c r="C44" s="296"/>
      <c r="D44" s="296"/>
      <c r="E44" s="278"/>
      <c r="F44" s="296" t="s">
        <v>417</v>
      </c>
      <c r="G44" s="296" t="s">
        <v>417</v>
      </c>
      <c r="H44" s="296" t="s">
        <v>417</v>
      </c>
    </row>
    <row r="45" spans="2:8" s="3" customFormat="1" x14ac:dyDescent="0.2">
      <c r="B45" s="469" t="s">
        <v>534</v>
      </c>
      <c r="C45" s="296" t="s">
        <v>417</v>
      </c>
      <c r="D45" s="296"/>
      <c r="E45" s="296" t="s">
        <v>417</v>
      </c>
      <c r="F45" s="296" t="s">
        <v>417</v>
      </c>
      <c r="G45" s="296" t="s">
        <v>417</v>
      </c>
      <c r="H45" s="296" t="s">
        <v>417</v>
      </c>
    </row>
    <row r="46" spans="2:8" s="3" customFormat="1" x14ac:dyDescent="0.2">
      <c r="B46" s="3" t="s">
        <v>556</v>
      </c>
      <c r="C46" s="296" t="s">
        <v>417</v>
      </c>
      <c r="D46" s="296"/>
      <c r="E46" s="296" t="s">
        <v>417</v>
      </c>
      <c r="F46" s="296" t="s">
        <v>417</v>
      </c>
      <c r="G46" s="296" t="s">
        <v>417</v>
      </c>
      <c r="H46" s="296" t="s">
        <v>417</v>
      </c>
    </row>
    <row r="47" spans="2:8" s="3" customFormat="1" x14ac:dyDescent="0.2">
      <c r="B47" s="3" t="s">
        <v>535</v>
      </c>
      <c r="C47" s="296" t="s">
        <v>417</v>
      </c>
      <c r="D47" s="296"/>
      <c r="E47" s="296" t="s">
        <v>417</v>
      </c>
      <c r="F47" s="296" t="s">
        <v>417</v>
      </c>
      <c r="G47" s="296" t="s">
        <v>417</v>
      </c>
      <c r="H47" s="296" t="s">
        <v>417</v>
      </c>
    </row>
    <row r="48" spans="2:8" s="3" customFormat="1" x14ac:dyDescent="0.2">
      <c r="B48" s="3" t="s">
        <v>40</v>
      </c>
      <c r="C48" s="296"/>
      <c r="D48" s="296"/>
      <c r="E48" s="278"/>
      <c r="F48" s="296"/>
      <c r="G48" s="296"/>
      <c r="H48" s="296" t="s">
        <v>417</v>
      </c>
    </row>
    <row r="49" spans="2:8" s="3" customFormat="1" x14ac:dyDescent="0.2">
      <c r="B49" s="3" t="s">
        <v>41</v>
      </c>
      <c r="C49" s="296" t="s">
        <v>417</v>
      </c>
      <c r="D49" s="296" t="s">
        <v>417</v>
      </c>
      <c r="E49" s="296" t="s">
        <v>417</v>
      </c>
      <c r="F49" s="296" t="s">
        <v>417</v>
      </c>
      <c r="G49" s="296" t="s">
        <v>417</v>
      </c>
      <c r="H49" s="296" t="s">
        <v>417</v>
      </c>
    </row>
    <row r="50" spans="2:8" s="3" customFormat="1" x14ac:dyDescent="0.2">
      <c r="B50" s="3" t="s">
        <v>42</v>
      </c>
      <c r="C50" s="296"/>
      <c r="D50" s="296"/>
      <c r="E50" s="296"/>
      <c r="F50" s="296"/>
      <c r="G50" s="296" t="s">
        <v>417</v>
      </c>
      <c r="H50" s="296" t="s">
        <v>417</v>
      </c>
    </row>
    <row r="51" spans="2:8" s="3" customFormat="1" x14ac:dyDescent="0.2">
      <c r="C51" s="82"/>
      <c r="D51" s="103"/>
      <c r="E51" s="103"/>
      <c r="F51" s="103"/>
      <c r="G51" s="103"/>
      <c r="H51" s="103"/>
    </row>
    <row r="52" spans="2:8" s="3" customFormat="1" x14ac:dyDescent="0.2">
      <c r="C52" s="82"/>
      <c r="D52" s="103"/>
      <c r="E52" s="103"/>
      <c r="F52" s="103"/>
      <c r="G52" s="103"/>
      <c r="H52" s="103"/>
    </row>
    <row r="53" spans="2:8" s="3" customFormat="1" x14ac:dyDescent="0.2">
      <c r="B53" s="15" t="s">
        <v>45</v>
      </c>
      <c r="C53" s="79"/>
      <c r="D53" s="103"/>
      <c r="E53" s="103"/>
      <c r="F53" s="103"/>
      <c r="G53" s="103"/>
      <c r="H53" s="103"/>
    </row>
    <row r="54" spans="2:8" s="3" customFormat="1" ht="25.5" x14ac:dyDescent="0.2">
      <c r="C54" s="109" t="s">
        <v>260</v>
      </c>
      <c r="D54" s="110" t="s">
        <v>262</v>
      </c>
      <c r="E54" s="110" t="s">
        <v>264</v>
      </c>
      <c r="F54" s="110" t="s">
        <v>266</v>
      </c>
      <c r="G54" s="110" t="s">
        <v>268</v>
      </c>
      <c r="H54" s="110" t="s">
        <v>270</v>
      </c>
    </row>
    <row r="55" spans="2:8" s="3" customFormat="1" x14ac:dyDescent="0.2">
      <c r="C55" s="112" t="s">
        <v>261</v>
      </c>
      <c r="D55" s="113" t="s">
        <v>263</v>
      </c>
      <c r="E55" s="113" t="s">
        <v>265</v>
      </c>
      <c r="F55" s="111" t="s">
        <v>267</v>
      </c>
      <c r="G55" s="111" t="s">
        <v>269</v>
      </c>
      <c r="H55" s="111" t="s">
        <v>271</v>
      </c>
    </row>
    <row r="56" spans="2:8" s="3" customFormat="1" x14ac:dyDescent="0.2">
      <c r="C56" s="112">
        <f t="shared" ref="C56:H56" si="4">COUNTA(C58:C64)</f>
        <v>5</v>
      </c>
      <c r="D56" s="112">
        <f t="shared" si="4"/>
        <v>3</v>
      </c>
      <c r="E56" s="112">
        <f t="shared" si="4"/>
        <v>3</v>
      </c>
      <c r="F56" s="112">
        <f t="shared" si="4"/>
        <v>4</v>
      </c>
      <c r="G56" s="112">
        <f t="shared" si="4"/>
        <v>5</v>
      </c>
      <c r="H56" s="112">
        <f t="shared" si="4"/>
        <v>5</v>
      </c>
    </row>
    <row r="57" spans="2:8" s="3" customFormat="1" x14ac:dyDescent="0.2">
      <c r="C57" s="82"/>
      <c r="D57" s="103"/>
      <c r="E57" s="103"/>
      <c r="F57" s="103"/>
      <c r="G57" s="103"/>
      <c r="H57" s="103"/>
    </row>
    <row r="58" spans="2:8" s="3" customFormat="1" x14ac:dyDescent="0.2">
      <c r="B58" s="37" t="s">
        <v>538</v>
      </c>
      <c r="C58" s="296" t="s">
        <v>417</v>
      </c>
      <c r="D58" s="278"/>
      <c r="E58" s="278"/>
      <c r="F58" s="296"/>
      <c r="G58" s="296" t="s">
        <v>417</v>
      </c>
      <c r="H58" s="296"/>
    </row>
    <row r="59" spans="2:8" s="3" customFormat="1" x14ac:dyDescent="0.2">
      <c r="B59" s="37" t="s">
        <v>46</v>
      </c>
      <c r="C59" s="296" t="s">
        <v>417</v>
      </c>
      <c r="D59" s="296" t="s">
        <v>417</v>
      </c>
      <c r="E59" s="278"/>
      <c r="F59" s="296" t="s">
        <v>417</v>
      </c>
      <c r="G59" s="296" t="s">
        <v>417</v>
      </c>
      <c r="H59" s="296" t="s">
        <v>417</v>
      </c>
    </row>
    <row r="60" spans="2:8" s="3" customFormat="1" x14ac:dyDescent="0.2">
      <c r="B60" s="37" t="s">
        <v>47</v>
      </c>
      <c r="C60" s="296" t="s">
        <v>417</v>
      </c>
      <c r="D60" s="278"/>
      <c r="E60" s="296" t="s">
        <v>417</v>
      </c>
      <c r="F60" s="296" t="s">
        <v>417</v>
      </c>
      <c r="G60" s="296" t="s">
        <v>417</v>
      </c>
      <c r="H60" s="296" t="s">
        <v>417</v>
      </c>
    </row>
    <row r="61" spans="2:8" s="3" customFormat="1" x14ac:dyDescent="0.2">
      <c r="B61" s="37" t="s">
        <v>48</v>
      </c>
      <c r="C61" s="278"/>
      <c r="D61" s="296" t="s">
        <v>417</v>
      </c>
      <c r="E61" s="296" t="s">
        <v>417</v>
      </c>
      <c r="F61" s="296" t="s">
        <v>417</v>
      </c>
      <c r="G61" s="296" t="s">
        <v>417</v>
      </c>
      <c r="H61" s="296" t="s">
        <v>417</v>
      </c>
    </row>
    <row r="62" spans="2:8" s="3" customFormat="1" x14ac:dyDescent="0.2">
      <c r="B62" s="37" t="s">
        <v>49</v>
      </c>
      <c r="C62" s="278"/>
      <c r="D62" s="278"/>
      <c r="E62" s="278"/>
      <c r="F62" s="278"/>
      <c r="G62" s="278"/>
      <c r="H62" s="296" t="s">
        <v>417</v>
      </c>
    </row>
    <row r="63" spans="2:8" s="3" customFormat="1" x14ac:dyDescent="0.2">
      <c r="B63" s="37" t="s">
        <v>50</v>
      </c>
      <c r="C63" s="296" t="s">
        <v>417</v>
      </c>
      <c r="D63" s="278"/>
      <c r="E63" s="278"/>
      <c r="F63" s="296"/>
      <c r="G63" s="296"/>
      <c r="H63" s="296"/>
    </row>
    <row r="64" spans="2:8" s="3" customFormat="1" x14ac:dyDescent="0.2">
      <c r="B64" s="37" t="s">
        <v>540</v>
      </c>
      <c r="C64" s="296" t="s">
        <v>417</v>
      </c>
      <c r="D64" s="296" t="s">
        <v>417</v>
      </c>
      <c r="E64" s="296" t="s">
        <v>417</v>
      </c>
      <c r="F64" s="296" t="s">
        <v>417</v>
      </c>
      <c r="G64" s="296" t="s">
        <v>417</v>
      </c>
      <c r="H64" s="296" t="s">
        <v>417</v>
      </c>
    </row>
    <row r="65" spans="2:8" s="3" customFormat="1" x14ac:dyDescent="0.2">
      <c r="C65" s="82"/>
      <c r="D65" s="103"/>
      <c r="E65" s="103"/>
      <c r="F65" s="103"/>
      <c r="G65" s="103"/>
      <c r="H65" s="103"/>
    </row>
    <row r="66" spans="2:8" s="3" customFormat="1" x14ac:dyDescent="0.2">
      <c r="C66" s="82"/>
      <c r="D66" s="103"/>
      <c r="E66" s="103"/>
      <c r="F66" s="103"/>
      <c r="G66" s="103"/>
      <c r="H66" s="103"/>
    </row>
    <row r="67" spans="2:8" s="3" customFormat="1" x14ac:dyDescent="0.2">
      <c r="B67" s="15" t="s">
        <v>115</v>
      </c>
      <c r="C67" s="79"/>
      <c r="D67" s="103"/>
      <c r="E67" s="103"/>
      <c r="F67" s="103"/>
      <c r="G67" s="103"/>
      <c r="H67" s="103"/>
    </row>
    <row r="68" spans="2:8" s="3" customFormat="1" x14ac:dyDescent="0.2">
      <c r="C68" s="82"/>
      <c r="D68" s="103"/>
      <c r="E68" s="103"/>
      <c r="F68" s="103"/>
      <c r="G68" s="103"/>
      <c r="H68" s="103"/>
    </row>
    <row r="69" spans="2:8" s="3" customFormat="1" ht="25.5" x14ac:dyDescent="0.2">
      <c r="C69" s="109" t="s">
        <v>260</v>
      </c>
      <c r="D69" s="110" t="s">
        <v>262</v>
      </c>
      <c r="E69" s="110" t="s">
        <v>264</v>
      </c>
      <c r="F69" s="110" t="s">
        <v>266</v>
      </c>
      <c r="G69" s="110" t="s">
        <v>268</v>
      </c>
      <c r="H69" s="110" t="s">
        <v>270</v>
      </c>
    </row>
    <row r="70" spans="2:8" s="3" customFormat="1" x14ac:dyDescent="0.2">
      <c r="C70" s="112" t="s">
        <v>261</v>
      </c>
      <c r="D70" s="113" t="s">
        <v>263</v>
      </c>
      <c r="E70" s="113" t="s">
        <v>265</v>
      </c>
      <c r="F70" s="111" t="s">
        <v>267</v>
      </c>
      <c r="G70" s="111" t="s">
        <v>269</v>
      </c>
      <c r="H70" s="111" t="s">
        <v>271</v>
      </c>
    </row>
    <row r="71" spans="2:8" s="3" customFormat="1" x14ac:dyDescent="0.2">
      <c r="C71" s="112">
        <f t="shared" ref="C71:H71" si="5">COUNTA(C73)</f>
        <v>1</v>
      </c>
      <c r="D71" s="112">
        <f t="shared" si="5"/>
        <v>1</v>
      </c>
      <c r="E71" s="112">
        <f t="shared" si="5"/>
        <v>1</v>
      </c>
      <c r="F71" s="112">
        <f t="shared" si="5"/>
        <v>1</v>
      </c>
      <c r="G71" s="112">
        <f t="shared" si="5"/>
        <v>1</v>
      </c>
      <c r="H71" s="112">
        <f t="shared" si="5"/>
        <v>1</v>
      </c>
    </row>
    <row r="72" spans="2:8" s="3" customFormat="1" x14ac:dyDescent="0.2">
      <c r="C72" s="82"/>
      <c r="D72" s="103"/>
      <c r="E72" s="103"/>
      <c r="F72" s="103"/>
      <c r="G72" s="103"/>
      <c r="H72" s="103"/>
    </row>
    <row r="73" spans="2:8" s="3" customFormat="1" x14ac:dyDescent="0.2">
      <c r="B73" s="3" t="s">
        <v>52</v>
      </c>
      <c r="C73" s="296" t="s">
        <v>417</v>
      </c>
      <c r="D73" s="296" t="s">
        <v>417</v>
      </c>
      <c r="E73" s="296" t="s">
        <v>417</v>
      </c>
      <c r="F73" s="296" t="s">
        <v>417</v>
      </c>
      <c r="G73" s="296" t="s">
        <v>417</v>
      </c>
      <c r="H73" s="296" t="s">
        <v>417</v>
      </c>
    </row>
    <row r="74" spans="2:8" s="3" customFormat="1" x14ac:dyDescent="0.2">
      <c r="C74" s="82"/>
      <c r="D74" s="103"/>
      <c r="E74" s="103"/>
      <c r="F74" s="103"/>
      <c r="G74" s="103"/>
      <c r="H74" s="103"/>
    </row>
    <row r="75" spans="2:8" s="3" customFormat="1" x14ac:dyDescent="0.2">
      <c r="C75" s="82"/>
      <c r="D75" s="103"/>
      <c r="E75" s="103"/>
      <c r="F75" s="103"/>
      <c r="G75" s="103"/>
      <c r="H75" s="103"/>
    </row>
    <row r="76" spans="2:8" s="3" customFormat="1" x14ac:dyDescent="0.2">
      <c r="B76" s="15" t="s">
        <v>117</v>
      </c>
      <c r="C76" s="79"/>
      <c r="D76" s="103"/>
      <c r="E76" s="103"/>
      <c r="F76" s="103"/>
      <c r="G76" s="103"/>
      <c r="H76" s="103"/>
    </row>
    <row r="77" spans="2:8" s="3" customFormat="1" x14ac:dyDescent="0.2">
      <c r="C77" s="82"/>
      <c r="D77" s="103"/>
      <c r="E77" s="103"/>
      <c r="F77" s="103"/>
      <c r="G77" s="103"/>
      <c r="H77" s="103"/>
    </row>
    <row r="78" spans="2:8" s="3" customFormat="1" ht="25.5" x14ac:dyDescent="0.2">
      <c r="C78" s="109" t="s">
        <v>260</v>
      </c>
      <c r="D78" s="110" t="s">
        <v>262</v>
      </c>
      <c r="E78" s="110" t="s">
        <v>264</v>
      </c>
      <c r="F78" s="110" t="s">
        <v>266</v>
      </c>
      <c r="G78" s="110" t="s">
        <v>268</v>
      </c>
      <c r="H78" s="110" t="s">
        <v>270</v>
      </c>
    </row>
    <row r="79" spans="2:8" s="3" customFormat="1" x14ac:dyDescent="0.2">
      <c r="C79" s="112" t="s">
        <v>261</v>
      </c>
      <c r="D79" s="113" t="s">
        <v>263</v>
      </c>
      <c r="E79" s="113" t="s">
        <v>265</v>
      </c>
      <c r="F79" s="111" t="s">
        <v>267</v>
      </c>
      <c r="G79" s="111" t="s">
        <v>269</v>
      </c>
      <c r="H79" s="111" t="s">
        <v>271</v>
      </c>
    </row>
    <row r="80" spans="2:8" s="3" customFormat="1" x14ac:dyDescent="0.2">
      <c r="C80" s="112">
        <f t="shared" ref="C80:H80" si="6">COUNTA(C82)</f>
        <v>1</v>
      </c>
      <c r="D80" s="112">
        <f t="shared" si="6"/>
        <v>0</v>
      </c>
      <c r="E80" s="112">
        <f t="shared" si="6"/>
        <v>0</v>
      </c>
      <c r="F80" s="112">
        <f t="shared" si="6"/>
        <v>0</v>
      </c>
      <c r="G80" s="112">
        <f t="shared" si="6"/>
        <v>1</v>
      </c>
      <c r="H80" s="112">
        <f t="shared" si="6"/>
        <v>0</v>
      </c>
    </row>
    <row r="81" spans="2:8" s="3" customFormat="1" x14ac:dyDescent="0.2">
      <c r="C81" s="82"/>
      <c r="D81" s="103"/>
      <c r="E81" s="103"/>
      <c r="F81" s="103"/>
      <c r="G81" s="103"/>
      <c r="H81" s="103"/>
    </row>
    <row r="82" spans="2:8" s="3" customFormat="1" x14ac:dyDescent="0.2">
      <c r="B82" s="3" t="s">
        <v>53</v>
      </c>
      <c r="C82" s="296" t="s">
        <v>417</v>
      </c>
      <c r="D82" s="278"/>
      <c r="E82" s="278"/>
      <c r="F82" s="278"/>
      <c r="G82" s="296" t="s">
        <v>417</v>
      </c>
      <c r="H82" s="278"/>
    </row>
    <row r="83" spans="2:8" s="3" customFormat="1" x14ac:dyDescent="0.2">
      <c r="C83" s="82"/>
      <c r="D83" s="103"/>
      <c r="E83" s="103"/>
      <c r="F83" s="103"/>
      <c r="G83" s="103"/>
      <c r="H83" s="103"/>
    </row>
    <row r="84" spans="2:8" s="3" customFormat="1" x14ac:dyDescent="0.2">
      <c r="C84" s="82"/>
      <c r="D84" s="103"/>
      <c r="E84" s="103"/>
      <c r="F84" s="103"/>
      <c r="G84" s="103"/>
      <c r="H84" s="103"/>
    </row>
    <row r="85" spans="2:8" s="3" customFormat="1" x14ac:dyDescent="0.2">
      <c r="B85" s="15" t="s">
        <v>116</v>
      </c>
      <c r="C85" s="79"/>
      <c r="D85" s="103"/>
      <c r="E85" s="103"/>
      <c r="F85" s="103"/>
      <c r="G85" s="103"/>
      <c r="H85" s="103"/>
    </row>
    <row r="86" spans="2:8" s="3" customFormat="1" x14ac:dyDescent="0.2">
      <c r="C86" s="82"/>
      <c r="D86" s="103"/>
      <c r="E86" s="103"/>
      <c r="F86" s="103"/>
      <c r="G86" s="103"/>
      <c r="H86" s="103"/>
    </row>
    <row r="87" spans="2:8" s="3" customFormat="1" ht="25.5" x14ac:dyDescent="0.2">
      <c r="C87" s="109" t="s">
        <v>260</v>
      </c>
      <c r="D87" s="110" t="s">
        <v>262</v>
      </c>
      <c r="E87" s="110" t="s">
        <v>264</v>
      </c>
      <c r="F87" s="110" t="s">
        <v>266</v>
      </c>
      <c r="G87" s="110" t="s">
        <v>268</v>
      </c>
      <c r="H87" s="110" t="s">
        <v>270</v>
      </c>
    </row>
    <row r="88" spans="2:8" s="3" customFormat="1" x14ac:dyDescent="0.2">
      <c r="C88" s="112" t="s">
        <v>261</v>
      </c>
      <c r="D88" s="113" t="s">
        <v>263</v>
      </c>
      <c r="E88" s="113" t="s">
        <v>265</v>
      </c>
      <c r="F88" s="111" t="s">
        <v>267</v>
      </c>
      <c r="G88" s="111" t="s">
        <v>269</v>
      </c>
      <c r="H88" s="111" t="s">
        <v>271</v>
      </c>
    </row>
    <row r="89" spans="2:8" s="3" customFormat="1" x14ac:dyDescent="0.2">
      <c r="C89" s="112">
        <f t="shared" ref="C89:H89" si="7">COUNTA(C91:C93)</f>
        <v>1</v>
      </c>
      <c r="D89" s="112">
        <f t="shared" si="7"/>
        <v>1</v>
      </c>
      <c r="E89" s="112">
        <f t="shared" si="7"/>
        <v>1</v>
      </c>
      <c r="F89" s="112">
        <f t="shared" si="7"/>
        <v>1</v>
      </c>
      <c r="G89" s="112">
        <f t="shared" si="7"/>
        <v>2</v>
      </c>
      <c r="H89" s="112">
        <f t="shared" si="7"/>
        <v>1</v>
      </c>
    </row>
    <row r="90" spans="2:8" s="3" customFormat="1" x14ac:dyDescent="0.2">
      <c r="C90" s="82"/>
      <c r="D90" s="103"/>
      <c r="E90" s="103"/>
      <c r="F90" s="103"/>
      <c r="G90" s="103"/>
      <c r="H90" s="103"/>
    </row>
    <row r="91" spans="2:8" s="3" customFormat="1" x14ac:dyDescent="0.2">
      <c r="B91" s="37" t="s">
        <v>54</v>
      </c>
      <c r="C91" s="296" t="s">
        <v>417</v>
      </c>
      <c r="D91" s="278"/>
      <c r="E91" s="278"/>
      <c r="F91" s="278"/>
      <c r="G91" s="296" t="s">
        <v>417</v>
      </c>
      <c r="H91" s="278"/>
    </row>
    <row r="92" spans="2:8" s="3" customFormat="1" x14ac:dyDescent="0.2">
      <c r="B92" s="37" t="s">
        <v>55</v>
      </c>
      <c r="C92" s="278"/>
      <c r="D92" s="278"/>
      <c r="E92" s="278"/>
      <c r="F92" s="278"/>
      <c r="G92" s="296" t="s">
        <v>417</v>
      </c>
      <c r="H92" s="278"/>
    </row>
    <row r="93" spans="2:8" s="3" customFormat="1" x14ac:dyDescent="0.2">
      <c r="B93" s="37" t="s">
        <v>56</v>
      </c>
      <c r="C93" s="278"/>
      <c r="D93" s="296" t="s">
        <v>417</v>
      </c>
      <c r="E93" s="296" t="s">
        <v>417</v>
      </c>
      <c r="F93" s="296" t="s">
        <v>417</v>
      </c>
      <c r="G93" s="278"/>
      <c r="H93" s="296" t="s">
        <v>417</v>
      </c>
    </row>
    <row r="94" spans="2:8" s="3" customFormat="1" x14ac:dyDescent="0.2">
      <c r="C94" s="82"/>
      <c r="D94" s="103"/>
      <c r="E94" s="103"/>
      <c r="F94" s="103"/>
      <c r="G94" s="103"/>
      <c r="H94" s="103"/>
    </row>
    <row r="95" spans="2:8" s="3" customFormat="1" x14ac:dyDescent="0.2">
      <c r="C95" s="82"/>
      <c r="D95" s="103"/>
      <c r="E95" s="103"/>
      <c r="F95" s="103"/>
      <c r="G95" s="103"/>
      <c r="H95" s="103"/>
    </row>
    <row r="96" spans="2:8" s="3" customFormat="1" x14ac:dyDescent="0.2">
      <c r="B96" s="15" t="s">
        <v>118</v>
      </c>
      <c r="C96" s="79"/>
      <c r="D96" s="103"/>
      <c r="E96" s="103"/>
      <c r="F96" s="103"/>
      <c r="G96" s="103"/>
      <c r="H96" s="103"/>
    </row>
    <row r="97" spans="2:8" s="3" customFormat="1" x14ac:dyDescent="0.2">
      <c r="C97" s="82"/>
      <c r="D97" s="103"/>
      <c r="E97" s="103"/>
      <c r="F97" s="103"/>
      <c r="G97" s="103"/>
      <c r="H97" s="103"/>
    </row>
    <row r="98" spans="2:8" s="3" customFormat="1" ht="25.5" x14ac:dyDescent="0.2">
      <c r="C98" s="109" t="s">
        <v>260</v>
      </c>
      <c r="D98" s="110" t="s">
        <v>262</v>
      </c>
      <c r="E98" s="110" t="s">
        <v>264</v>
      </c>
      <c r="F98" s="110" t="s">
        <v>266</v>
      </c>
      <c r="G98" s="110" t="s">
        <v>268</v>
      </c>
      <c r="H98" s="110" t="s">
        <v>270</v>
      </c>
    </row>
    <row r="99" spans="2:8" s="3" customFormat="1" x14ac:dyDescent="0.2">
      <c r="C99" s="112" t="s">
        <v>261</v>
      </c>
      <c r="D99" s="113" t="s">
        <v>263</v>
      </c>
      <c r="E99" s="113" t="s">
        <v>265</v>
      </c>
      <c r="F99" s="111" t="s">
        <v>267</v>
      </c>
      <c r="G99" s="111" t="s">
        <v>269</v>
      </c>
      <c r="H99" s="111" t="s">
        <v>271</v>
      </c>
    </row>
    <row r="100" spans="2:8" s="3" customFormat="1" x14ac:dyDescent="0.2">
      <c r="C100" s="112">
        <f t="shared" ref="C100:H100" si="8">COUNTA(C102:C154)</f>
        <v>42</v>
      </c>
      <c r="D100" s="112">
        <f t="shared" si="8"/>
        <v>18</v>
      </c>
      <c r="E100" s="112">
        <f t="shared" si="8"/>
        <v>14</v>
      </c>
      <c r="F100" s="112">
        <f t="shared" si="8"/>
        <v>19</v>
      </c>
      <c r="G100" s="112">
        <f t="shared" si="8"/>
        <v>39</v>
      </c>
      <c r="H100" s="112">
        <f t="shared" si="8"/>
        <v>34</v>
      </c>
    </row>
    <row r="101" spans="2:8" s="3" customFormat="1" x14ac:dyDescent="0.2">
      <c r="C101" s="82"/>
      <c r="D101" s="103"/>
      <c r="E101" s="103"/>
      <c r="F101" s="103"/>
      <c r="G101" s="103"/>
      <c r="H101" s="103"/>
    </row>
    <row r="102" spans="2:8" s="3" customFormat="1" x14ac:dyDescent="0.2">
      <c r="B102" s="37" t="s">
        <v>57</v>
      </c>
      <c r="C102" s="296" t="s">
        <v>417</v>
      </c>
      <c r="D102" s="296" t="s">
        <v>417</v>
      </c>
      <c r="E102" s="278"/>
      <c r="F102" s="296" t="s">
        <v>417</v>
      </c>
      <c r="G102" s="296" t="s">
        <v>417</v>
      </c>
      <c r="H102" s="296" t="s">
        <v>417</v>
      </c>
    </row>
    <row r="103" spans="2:8" s="3" customFormat="1" x14ac:dyDescent="0.2">
      <c r="B103" s="37" t="s">
        <v>58</v>
      </c>
      <c r="C103" s="296" t="s">
        <v>417</v>
      </c>
      <c r="D103" s="278"/>
      <c r="E103" s="278"/>
      <c r="F103" s="296" t="s">
        <v>417</v>
      </c>
      <c r="G103" s="296" t="s">
        <v>417</v>
      </c>
      <c r="H103" s="278"/>
    </row>
    <row r="104" spans="2:8" s="3" customFormat="1" x14ac:dyDescent="0.2">
      <c r="B104" s="37" t="s">
        <v>59</v>
      </c>
      <c r="C104" s="296" t="s">
        <v>417</v>
      </c>
      <c r="D104" s="278"/>
      <c r="E104" s="296" t="s">
        <v>417</v>
      </c>
      <c r="F104" s="278"/>
      <c r="G104" s="296" t="s">
        <v>417</v>
      </c>
      <c r="H104" s="296" t="s">
        <v>417</v>
      </c>
    </row>
    <row r="105" spans="2:8" s="3" customFormat="1" x14ac:dyDescent="0.2">
      <c r="B105" s="37" t="s">
        <v>60</v>
      </c>
      <c r="C105" s="296" t="s">
        <v>417</v>
      </c>
      <c r="D105" s="278"/>
      <c r="E105" s="278"/>
      <c r="F105" s="296" t="s">
        <v>417</v>
      </c>
      <c r="G105" s="296" t="s">
        <v>417</v>
      </c>
      <c r="H105" s="278"/>
    </row>
    <row r="106" spans="2:8" s="3" customFormat="1" x14ac:dyDescent="0.2">
      <c r="B106" s="37" t="s">
        <v>61</v>
      </c>
      <c r="C106" s="296" t="s">
        <v>417</v>
      </c>
      <c r="D106" s="296" t="s">
        <v>417</v>
      </c>
      <c r="E106" s="296" t="s">
        <v>417</v>
      </c>
      <c r="F106" s="296" t="s">
        <v>417</v>
      </c>
      <c r="G106" s="296" t="s">
        <v>417</v>
      </c>
      <c r="H106" s="296"/>
    </row>
    <row r="107" spans="2:8" s="3" customFormat="1" x14ac:dyDescent="0.2">
      <c r="B107" s="37" t="s">
        <v>62</v>
      </c>
      <c r="C107" s="296" t="s">
        <v>417</v>
      </c>
      <c r="D107" s="278"/>
      <c r="E107" s="278"/>
      <c r="F107" s="296" t="s">
        <v>417</v>
      </c>
      <c r="G107" s="296" t="s">
        <v>417</v>
      </c>
      <c r="H107" s="296"/>
    </row>
    <row r="108" spans="2:8" s="3" customFormat="1" x14ac:dyDescent="0.2">
      <c r="B108" s="37" t="s">
        <v>64</v>
      </c>
      <c r="C108" s="278"/>
      <c r="D108" s="296" t="s">
        <v>417</v>
      </c>
      <c r="E108" s="278"/>
      <c r="F108" s="278"/>
      <c r="G108" s="278"/>
      <c r="H108" s="296" t="s">
        <v>417</v>
      </c>
    </row>
    <row r="109" spans="2:8" s="3" customFormat="1" x14ac:dyDescent="0.2">
      <c r="B109" s="37" t="s">
        <v>65</v>
      </c>
      <c r="C109" s="296" t="s">
        <v>417</v>
      </c>
      <c r="D109" s="296" t="s">
        <v>417</v>
      </c>
      <c r="E109" s="278"/>
      <c r="F109" s="278"/>
      <c r="G109" s="296" t="s">
        <v>417</v>
      </c>
      <c r="H109" s="296" t="s">
        <v>417</v>
      </c>
    </row>
    <row r="110" spans="2:8" s="3" customFormat="1" x14ac:dyDescent="0.2">
      <c r="B110" s="37" t="s">
        <v>66</v>
      </c>
      <c r="C110" s="296" t="s">
        <v>417</v>
      </c>
      <c r="D110" s="278"/>
      <c r="E110" s="296" t="s">
        <v>417</v>
      </c>
      <c r="F110" s="296" t="s">
        <v>417</v>
      </c>
      <c r="G110" s="296" t="s">
        <v>417</v>
      </c>
      <c r="H110" s="296" t="s">
        <v>417</v>
      </c>
    </row>
    <row r="111" spans="2:8" s="3" customFormat="1" x14ac:dyDescent="0.2">
      <c r="B111" s="37" t="s">
        <v>67</v>
      </c>
      <c r="C111" s="278"/>
      <c r="D111" s="278"/>
      <c r="E111" s="278"/>
      <c r="F111" s="278"/>
      <c r="G111" s="296" t="s">
        <v>417</v>
      </c>
      <c r="H111" s="278"/>
    </row>
    <row r="112" spans="2:8" s="3" customFormat="1" x14ac:dyDescent="0.2">
      <c r="B112" s="37" t="s">
        <v>68</v>
      </c>
      <c r="C112" s="296" t="s">
        <v>417</v>
      </c>
      <c r="D112" s="278"/>
      <c r="E112" s="278"/>
      <c r="F112" s="278"/>
      <c r="G112" s="296" t="s">
        <v>417</v>
      </c>
      <c r="H112" s="296"/>
    </row>
    <row r="113" spans="2:8" s="3" customFormat="1" x14ac:dyDescent="0.2">
      <c r="B113" s="37" t="s">
        <v>69</v>
      </c>
      <c r="C113" s="278"/>
      <c r="D113" s="278"/>
      <c r="E113" s="278"/>
      <c r="F113" s="278"/>
      <c r="G113" s="278"/>
      <c r="H113" s="296" t="s">
        <v>417</v>
      </c>
    </row>
    <row r="114" spans="2:8" s="3" customFormat="1" x14ac:dyDescent="0.2">
      <c r="B114" s="37" t="s">
        <v>72</v>
      </c>
      <c r="C114" s="296" t="s">
        <v>417</v>
      </c>
      <c r="D114" s="296" t="s">
        <v>417</v>
      </c>
      <c r="E114" s="278"/>
      <c r="F114" s="278"/>
      <c r="G114" s="296" t="s">
        <v>417</v>
      </c>
      <c r="H114" s="296" t="s">
        <v>417</v>
      </c>
    </row>
    <row r="115" spans="2:8" s="3" customFormat="1" x14ac:dyDescent="0.2">
      <c r="B115" s="37" t="s">
        <v>73</v>
      </c>
      <c r="C115" s="296" t="s">
        <v>417</v>
      </c>
      <c r="D115" s="296" t="s">
        <v>417</v>
      </c>
      <c r="E115" s="296" t="s">
        <v>417</v>
      </c>
      <c r="F115" s="296"/>
      <c r="G115" s="296" t="s">
        <v>417</v>
      </c>
      <c r="H115" s="296" t="s">
        <v>417</v>
      </c>
    </row>
    <row r="116" spans="2:8" s="3" customFormat="1" x14ac:dyDescent="0.2">
      <c r="B116" s="37" t="s">
        <v>75</v>
      </c>
      <c r="C116" s="296" t="s">
        <v>417</v>
      </c>
      <c r="D116" s="296" t="s">
        <v>417</v>
      </c>
      <c r="E116" s="296" t="s">
        <v>417</v>
      </c>
      <c r="F116" s="278"/>
      <c r="G116" s="296" t="s">
        <v>417</v>
      </c>
      <c r="H116" s="296" t="s">
        <v>417</v>
      </c>
    </row>
    <row r="117" spans="2:8" s="3" customFormat="1" x14ac:dyDescent="0.2">
      <c r="B117" s="37" t="s">
        <v>76</v>
      </c>
      <c r="C117" s="296" t="s">
        <v>417</v>
      </c>
      <c r="D117" s="296" t="s">
        <v>417</v>
      </c>
      <c r="E117" s="296"/>
      <c r="F117" s="296" t="s">
        <v>417</v>
      </c>
      <c r="G117" s="296"/>
      <c r="H117" s="296" t="s">
        <v>417</v>
      </c>
    </row>
    <row r="118" spans="2:8" s="3" customFormat="1" x14ac:dyDescent="0.2">
      <c r="B118" s="37" t="s">
        <v>77</v>
      </c>
      <c r="C118" s="296" t="s">
        <v>417</v>
      </c>
      <c r="D118" s="296" t="s">
        <v>417</v>
      </c>
      <c r="E118" s="278"/>
      <c r="F118" s="296" t="s">
        <v>417</v>
      </c>
      <c r="G118" s="296" t="s">
        <v>417</v>
      </c>
      <c r="H118" s="296" t="s">
        <v>417</v>
      </c>
    </row>
    <row r="119" spans="2:8" s="3" customFormat="1" x14ac:dyDescent="0.2">
      <c r="B119" s="37" t="s">
        <v>79</v>
      </c>
      <c r="C119" s="296" t="s">
        <v>417</v>
      </c>
      <c r="D119" s="296" t="s">
        <v>417</v>
      </c>
      <c r="E119" s="296" t="s">
        <v>417</v>
      </c>
      <c r="F119" s="278"/>
      <c r="G119" s="296" t="s">
        <v>417</v>
      </c>
      <c r="H119" s="278"/>
    </row>
    <row r="120" spans="2:8" s="3" customFormat="1" x14ac:dyDescent="0.2">
      <c r="B120" s="37" t="s">
        <v>80</v>
      </c>
      <c r="C120" s="296" t="s">
        <v>417</v>
      </c>
      <c r="D120" s="296" t="s">
        <v>417</v>
      </c>
      <c r="E120" s="296" t="s">
        <v>417</v>
      </c>
      <c r="F120" s="278"/>
      <c r="G120" s="278"/>
      <c r="H120" s="296" t="s">
        <v>417</v>
      </c>
    </row>
    <row r="121" spans="2:8" s="3" customFormat="1" x14ac:dyDescent="0.2">
      <c r="B121" s="37" t="s">
        <v>81</v>
      </c>
      <c r="C121" s="296" t="s">
        <v>417</v>
      </c>
      <c r="D121" s="278"/>
      <c r="E121" s="278"/>
      <c r="F121" s="278"/>
      <c r="G121" s="296" t="s">
        <v>417</v>
      </c>
      <c r="H121" s="278"/>
    </row>
    <row r="122" spans="2:8" s="3" customFormat="1" x14ac:dyDescent="0.2">
      <c r="B122" s="37" t="s">
        <v>82</v>
      </c>
      <c r="C122" s="296" t="s">
        <v>417</v>
      </c>
      <c r="D122" s="278"/>
      <c r="E122" s="278"/>
      <c r="F122" s="278"/>
      <c r="G122" s="296" t="s">
        <v>417</v>
      </c>
      <c r="H122" s="278"/>
    </row>
    <row r="123" spans="2:8" s="3" customFormat="1" x14ac:dyDescent="0.2">
      <c r="B123" s="37" t="s">
        <v>83</v>
      </c>
      <c r="C123" s="296" t="s">
        <v>417</v>
      </c>
      <c r="D123" s="278"/>
      <c r="E123" s="278"/>
      <c r="F123" s="296" t="s">
        <v>417</v>
      </c>
      <c r="G123" s="296" t="s">
        <v>417</v>
      </c>
      <c r="H123" s="296" t="s">
        <v>417</v>
      </c>
    </row>
    <row r="124" spans="2:8" s="3" customFormat="1" x14ac:dyDescent="0.2">
      <c r="B124" s="37" t="s">
        <v>84</v>
      </c>
      <c r="C124" s="278"/>
      <c r="D124" s="278"/>
      <c r="E124" s="278"/>
      <c r="F124" s="278"/>
      <c r="G124" s="278"/>
      <c r="H124" s="296" t="s">
        <v>417</v>
      </c>
    </row>
    <row r="125" spans="2:8" s="3" customFormat="1" x14ac:dyDescent="0.2">
      <c r="B125" s="37" t="s">
        <v>558</v>
      </c>
      <c r="C125" s="296" t="s">
        <v>417</v>
      </c>
      <c r="D125" s="296" t="s">
        <v>417</v>
      </c>
      <c r="E125" s="278"/>
      <c r="F125" s="296" t="s">
        <v>417</v>
      </c>
      <c r="G125" s="296" t="s">
        <v>417</v>
      </c>
      <c r="H125" s="296" t="s">
        <v>417</v>
      </c>
    </row>
    <row r="126" spans="2:8" s="3" customFormat="1" x14ac:dyDescent="0.2">
      <c r="B126" s="263" t="s">
        <v>85</v>
      </c>
      <c r="C126" s="278"/>
      <c r="D126" s="296" t="s">
        <v>417</v>
      </c>
      <c r="E126" s="278"/>
      <c r="F126" s="278"/>
      <c r="G126" s="278"/>
      <c r="H126" s="296"/>
    </row>
    <row r="127" spans="2:8" s="3" customFormat="1" x14ac:dyDescent="0.2">
      <c r="B127" s="37" t="s">
        <v>86</v>
      </c>
      <c r="C127" s="296" t="s">
        <v>417</v>
      </c>
      <c r="D127" s="278"/>
      <c r="E127" s="296" t="s">
        <v>417</v>
      </c>
      <c r="F127" s="296" t="s">
        <v>417</v>
      </c>
      <c r="G127" s="296" t="s">
        <v>417</v>
      </c>
      <c r="H127" s="296" t="s">
        <v>417</v>
      </c>
    </row>
    <row r="128" spans="2:8" s="3" customFormat="1" x14ac:dyDescent="0.2">
      <c r="B128" s="37" t="s">
        <v>87</v>
      </c>
      <c r="C128" s="296"/>
      <c r="D128" s="278"/>
      <c r="E128" s="278"/>
      <c r="F128" s="278"/>
      <c r="G128" s="296" t="s">
        <v>417</v>
      </c>
      <c r="H128" s="296" t="s">
        <v>417</v>
      </c>
    </row>
    <row r="129" spans="2:8" s="3" customFormat="1" x14ac:dyDescent="0.2">
      <c r="B129" s="37" t="s">
        <v>565</v>
      </c>
      <c r="C129" s="296" t="s">
        <v>417</v>
      </c>
      <c r="D129" s="278"/>
      <c r="E129" s="278"/>
      <c r="F129" s="278"/>
      <c r="G129" s="296"/>
      <c r="H129" s="296" t="s">
        <v>417</v>
      </c>
    </row>
    <row r="130" spans="2:8" s="3" customFormat="1" x14ac:dyDescent="0.2">
      <c r="B130" s="37" t="s">
        <v>88</v>
      </c>
      <c r="C130" s="296"/>
      <c r="D130" s="278"/>
      <c r="E130" s="278"/>
      <c r="F130" s="278"/>
      <c r="G130" s="278"/>
      <c r="H130" s="278"/>
    </row>
    <row r="131" spans="2:8" s="3" customFormat="1" x14ac:dyDescent="0.2">
      <c r="B131" s="37" t="s">
        <v>89</v>
      </c>
      <c r="C131" s="296" t="s">
        <v>417</v>
      </c>
      <c r="D131" s="278"/>
      <c r="E131" s="296"/>
      <c r="F131" s="296" t="s">
        <v>417</v>
      </c>
      <c r="G131" s="296" t="s">
        <v>417</v>
      </c>
      <c r="H131" s="296" t="s">
        <v>417</v>
      </c>
    </row>
    <row r="132" spans="2:8" s="3" customFormat="1" x14ac:dyDescent="0.2">
      <c r="B132" s="37" t="s">
        <v>90</v>
      </c>
      <c r="C132" s="296" t="s">
        <v>417</v>
      </c>
      <c r="D132" s="278"/>
      <c r="E132" s="296"/>
      <c r="F132" s="278"/>
      <c r="G132" s="296"/>
      <c r="H132" s="278"/>
    </row>
    <row r="133" spans="2:8" s="3" customFormat="1" x14ac:dyDescent="0.2">
      <c r="B133" s="37" t="s">
        <v>91</v>
      </c>
      <c r="C133" s="296" t="s">
        <v>417</v>
      </c>
      <c r="D133" s="278"/>
      <c r="E133" s="296" t="s">
        <v>417</v>
      </c>
      <c r="F133" s="278"/>
      <c r="G133" s="296" t="s">
        <v>417</v>
      </c>
      <c r="H133" s="296" t="s">
        <v>417</v>
      </c>
    </row>
    <row r="134" spans="2:8" s="3" customFormat="1" x14ac:dyDescent="0.2">
      <c r="B134" s="37" t="s">
        <v>92</v>
      </c>
      <c r="C134" s="296" t="s">
        <v>417</v>
      </c>
      <c r="D134" s="278"/>
      <c r="E134" s="278"/>
      <c r="F134" s="278"/>
      <c r="G134" s="278"/>
      <c r="H134" s="296" t="s">
        <v>417</v>
      </c>
    </row>
    <row r="135" spans="2:8" s="3" customFormat="1" x14ac:dyDescent="0.2">
      <c r="B135" s="37" t="s">
        <v>93</v>
      </c>
      <c r="C135" s="296" t="s">
        <v>417</v>
      </c>
      <c r="D135" s="278"/>
      <c r="E135" s="278"/>
      <c r="F135" s="296" t="s">
        <v>417</v>
      </c>
      <c r="G135" s="296" t="s">
        <v>417</v>
      </c>
      <c r="H135" s="296" t="s">
        <v>417</v>
      </c>
    </row>
    <row r="136" spans="2:8" s="3" customFormat="1" x14ac:dyDescent="0.2">
      <c r="B136" s="37" t="s">
        <v>94</v>
      </c>
      <c r="C136" s="296" t="s">
        <v>417</v>
      </c>
      <c r="D136" s="296" t="s">
        <v>417</v>
      </c>
      <c r="E136" s="296" t="s">
        <v>417</v>
      </c>
      <c r="F136" s="278"/>
      <c r="G136" s="296" t="s">
        <v>417</v>
      </c>
      <c r="H136" s="296" t="s">
        <v>417</v>
      </c>
    </row>
    <row r="137" spans="2:8" s="3" customFormat="1" x14ac:dyDescent="0.2">
      <c r="B137" s="37" t="s">
        <v>95</v>
      </c>
      <c r="C137" s="296" t="s">
        <v>417</v>
      </c>
      <c r="D137" s="296"/>
      <c r="E137" s="296"/>
      <c r="F137" s="278"/>
      <c r="G137" s="296" t="s">
        <v>417</v>
      </c>
      <c r="H137" s="296" t="s">
        <v>417</v>
      </c>
    </row>
    <row r="138" spans="2:8" s="3" customFormat="1" x14ac:dyDescent="0.2">
      <c r="B138" s="37" t="s">
        <v>96</v>
      </c>
      <c r="C138" s="296" t="s">
        <v>417</v>
      </c>
      <c r="D138" s="296" t="s">
        <v>417</v>
      </c>
      <c r="E138" s="278"/>
      <c r="F138" s="296"/>
      <c r="G138" s="296" t="s">
        <v>417</v>
      </c>
      <c r="H138" s="278"/>
    </row>
    <row r="139" spans="2:8" s="3" customFormat="1" x14ac:dyDescent="0.2">
      <c r="B139" s="37" t="s">
        <v>560</v>
      </c>
      <c r="C139" s="296" t="s">
        <v>417</v>
      </c>
      <c r="D139" s="296" t="s">
        <v>417</v>
      </c>
      <c r="E139" s="296" t="s">
        <v>417</v>
      </c>
      <c r="F139" s="296" t="s">
        <v>417</v>
      </c>
      <c r="G139" s="296" t="s">
        <v>417</v>
      </c>
      <c r="H139" s="296" t="s">
        <v>417</v>
      </c>
    </row>
    <row r="140" spans="2:8" s="3" customFormat="1" x14ac:dyDescent="0.2">
      <c r="B140" s="37" t="s">
        <v>97</v>
      </c>
      <c r="C140" s="296" t="s">
        <v>417</v>
      </c>
      <c r="D140" s="296" t="s">
        <v>417</v>
      </c>
      <c r="E140" s="296" t="s">
        <v>417</v>
      </c>
      <c r="F140" s="296" t="s">
        <v>417</v>
      </c>
      <c r="G140" s="296" t="s">
        <v>417</v>
      </c>
      <c r="H140" s="296" t="s">
        <v>417</v>
      </c>
    </row>
    <row r="141" spans="2:8" s="3" customFormat="1" x14ac:dyDescent="0.2">
      <c r="B141" s="37" t="s">
        <v>98</v>
      </c>
      <c r="C141" s="278"/>
      <c r="D141" s="278"/>
      <c r="E141" s="296" t="s">
        <v>417</v>
      </c>
      <c r="F141" s="296" t="s">
        <v>417</v>
      </c>
      <c r="G141" s="278"/>
      <c r="H141" s="278"/>
    </row>
    <row r="142" spans="2:8" s="3" customFormat="1" x14ac:dyDescent="0.2">
      <c r="B142" s="37" t="s">
        <v>99</v>
      </c>
      <c r="C142" s="296" t="s">
        <v>417</v>
      </c>
      <c r="D142" s="278"/>
      <c r="E142" s="278"/>
      <c r="F142" s="278"/>
      <c r="G142" s="296" t="s">
        <v>417</v>
      </c>
      <c r="H142" s="296" t="s">
        <v>417</v>
      </c>
    </row>
    <row r="143" spans="2:8" s="3" customFormat="1" x14ac:dyDescent="0.2">
      <c r="B143" s="37" t="s">
        <v>101</v>
      </c>
      <c r="C143" s="296" t="s">
        <v>417</v>
      </c>
      <c r="D143" s="278"/>
      <c r="E143" s="278"/>
      <c r="F143" s="296" t="s">
        <v>417</v>
      </c>
      <c r="G143" s="296" t="s">
        <v>417</v>
      </c>
      <c r="H143" s="296" t="s">
        <v>417</v>
      </c>
    </row>
    <row r="144" spans="2:8" s="3" customFormat="1" x14ac:dyDescent="0.2">
      <c r="B144" s="37" t="s">
        <v>102</v>
      </c>
      <c r="C144" s="296" t="s">
        <v>417</v>
      </c>
      <c r="D144" s="278"/>
      <c r="E144" s="296" t="s">
        <v>417</v>
      </c>
      <c r="F144" s="278"/>
      <c r="G144" s="296" t="s">
        <v>417</v>
      </c>
      <c r="H144" s="296" t="s">
        <v>417</v>
      </c>
    </row>
    <row r="145" spans="2:8" s="3" customFormat="1" ht="12" customHeight="1" x14ac:dyDescent="0.2">
      <c r="B145" s="37" t="s">
        <v>103</v>
      </c>
      <c r="C145" s="296" t="s">
        <v>417</v>
      </c>
      <c r="D145" s="296" t="s">
        <v>417</v>
      </c>
      <c r="E145" s="278"/>
      <c r="F145" s="296" t="s">
        <v>417</v>
      </c>
      <c r="G145" s="296" t="s">
        <v>417</v>
      </c>
      <c r="H145" s="296" t="s">
        <v>417</v>
      </c>
    </row>
    <row r="146" spans="2:8" s="3" customFormat="1" x14ac:dyDescent="0.2">
      <c r="B146" s="37" t="s">
        <v>104</v>
      </c>
      <c r="C146" s="296" t="s">
        <v>417</v>
      </c>
      <c r="D146" s="278"/>
      <c r="E146" s="278"/>
      <c r="F146" s="278"/>
      <c r="G146" s="296" t="s">
        <v>417</v>
      </c>
      <c r="H146" s="278"/>
    </row>
    <row r="147" spans="2:8" s="3" customFormat="1" x14ac:dyDescent="0.2">
      <c r="B147" s="37" t="s">
        <v>105</v>
      </c>
      <c r="C147" s="296" t="s">
        <v>417</v>
      </c>
      <c r="D147" s="278"/>
      <c r="E147" s="278"/>
      <c r="F147" s="278"/>
      <c r="G147" s="296" t="s">
        <v>417</v>
      </c>
      <c r="H147" s="296" t="s">
        <v>417</v>
      </c>
    </row>
    <row r="148" spans="2:8" s="3" customFormat="1" x14ac:dyDescent="0.2">
      <c r="B148" s="37" t="s">
        <v>106</v>
      </c>
      <c r="C148" s="296" t="s">
        <v>417</v>
      </c>
      <c r="D148" s="278"/>
      <c r="E148" s="278"/>
      <c r="F148" s="278"/>
      <c r="G148" s="296" t="s">
        <v>417</v>
      </c>
      <c r="H148" s="296"/>
    </row>
    <row r="149" spans="2:8" s="3" customFormat="1" x14ac:dyDescent="0.2">
      <c r="B149" s="37" t="s">
        <v>107</v>
      </c>
      <c r="C149" s="296" t="s">
        <v>417</v>
      </c>
      <c r="D149" s="278"/>
      <c r="E149" s="278"/>
      <c r="F149" s="296" t="s">
        <v>417</v>
      </c>
      <c r="G149" s="296" t="s">
        <v>417</v>
      </c>
      <c r="H149" s="278"/>
    </row>
    <row r="150" spans="2:8" s="3" customFormat="1" x14ac:dyDescent="0.2">
      <c r="B150" s="37" t="s">
        <v>108</v>
      </c>
      <c r="C150" s="278"/>
      <c r="D150" s="278"/>
      <c r="E150" s="278"/>
      <c r="F150" s="278"/>
      <c r="G150" s="296"/>
      <c r="H150" s="278"/>
    </row>
    <row r="151" spans="2:8" s="3" customFormat="1" x14ac:dyDescent="0.2">
      <c r="B151" s="37" t="s">
        <v>109</v>
      </c>
      <c r="C151" s="296" t="s">
        <v>417</v>
      </c>
      <c r="D151" s="278"/>
      <c r="E151" s="278"/>
      <c r="F151" s="278"/>
      <c r="G151" s="278"/>
      <c r="H151" s="296" t="s">
        <v>417</v>
      </c>
    </row>
    <row r="152" spans="2:8" s="3" customFormat="1" x14ac:dyDescent="0.2">
      <c r="B152" s="37" t="s">
        <v>110</v>
      </c>
      <c r="C152" s="278"/>
      <c r="D152" s="278"/>
      <c r="E152" s="278"/>
      <c r="F152" s="278"/>
      <c r="G152" s="296" t="s">
        <v>417</v>
      </c>
      <c r="H152" s="296" t="s">
        <v>417</v>
      </c>
    </row>
    <row r="153" spans="2:8" s="3" customFormat="1" x14ac:dyDescent="0.2">
      <c r="B153" s="37" t="s">
        <v>111</v>
      </c>
      <c r="C153" s="278"/>
      <c r="D153" s="278"/>
      <c r="E153" s="278"/>
      <c r="F153" s="278"/>
      <c r="G153" s="278"/>
      <c r="H153" s="278"/>
    </row>
    <row r="154" spans="2:8" s="3" customFormat="1" x14ac:dyDescent="0.2">
      <c r="B154" s="37" t="s">
        <v>112</v>
      </c>
      <c r="C154" s="296" t="s">
        <v>417</v>
      </c>
      <c r="D154" s="296"/>
      <c r="E154" s="278"/>
      <c r="F154" s="278"/>
      <c r="G154" s="296" t="s">
        <v>417</v>
      </c>
      <c r="H154" s="296" t="s">
        <v>417</v>
      </c>
    </row>
    <row r="155" spans="2:8" s="3" customFormat="1" x14ac:dyDescent="0.2">
      <c r="C155" s="114"/>
      <c r="D155" s="115"/>
      <c r="E155" s="115"/>
      <c r="F155" s="115"/>
      <c r="G155" s="115"/>
      <c r="H155" s="115"/>
    </row>
    <row r="156" spans="2:8" s="3" customFormat="1" x14ac:dyDescent="0.2">
      <c r="C156" s="82"/>
      <c r="D156" s="103"/>
      <c r="E156" s="103"/>
      <c r="F156" s="103"/>
      <c r="G156" s="103"/>
      <c r="H156" s="103"/>
    </row>
    <row r="157" spans="2:8" s="3" customFormat="1" x14ac:dyDescent="0.2">
      <c r="B157" s="15" t="s">
        <v>113</v>
      </c>
      <c r="C157" s="79"/>
      <c r="D157" s="103"/>
      <c r="E157" s="103"/>
      <c r="F157" s="103"/>
      <c r="G157" s="103"/>
      <c r="H157" s="103"/>
    </row>
    <row r="158" spans="2:8" s="3" customFormat="1" x14ac:dyDescent="0.2">
      <c r="C158" s="82"/>
      <c r="D158" s="103"/>
      <c r="E158" s="103"/>
      <c r="F158" s="103"/>
      <c r="G158" s="103"/>
      <c r="H158" s="103"/>
    </row>
    <row r="159" spans="2:8" s="3" customFormat="1" ht="25.5" x14ac:dyDescent="0.2">
      <c r="C159" s="109" t="s">
        <v>260</v>
      </c>
      <c r="D159" s="110" t="s">
        <v>262</v>
      </c>
      <c r="E159" s="110" t="s">
        <v>264</v>
      </c>
      <c r="F159" s="110" t="s">
        <v>266</v>
      </c>
      <c r="G159" s="110" t="s">
        <v>268</v>
      </c>
      <c r="H159" s="110" t="s">
        <v>270</v>
      </c>
    </row>
    <row r="160" spans="2:8" s="3" customFormat="1" x14ac:dyDescent="0.2">
      <c r="C160" s="112" t="s">
        <v>261</v>
      </c>
      <c r="D160" s="113" t="s">
        <v>263</v>
      </c>
      <c r="E160" s="113" t="s">
        <v>265</v>
      </c>
      <c r="F160" s="111" t="s">
        <v>267</v>
      </c>
      <c r="G160" s="111" t="s">
        <v>269</v>
      </c>
      <c r="H160" s="111" t="s">
        <v>271</v>
      </c>
    </row>
    <row r="161" spans="2:8" s="3" customFormat="1" x14ac:dyDescent="0.2">
      <c r="C161" s="112">
        <f t="shared" ref="C161:H161" si="9">COUNTA(C163:C166)</f>
        <v>0</v>
      </c>
      <c r="D161" s="112">
        <f t="shared" si="9"/>
        <v>0</v>
      </c>
      <c r="E161" s="112">
        <f t="shared" si="9"/>
        <v>0</v>
      </c>
      <c r="F161" s="112">
        <f t="shared" si="9"/>
        <v>0</v>
      </c>
      <c r="G161" s="112">
        <f t="shared" si="9"/>
        <v>0</v>
      </c>
      <c r="H161" s="112">
        <f t="shared" si="9"/>
        <v>0</v>
      </c>
    </row>
    <row r="162" spans="2:8" s="3" customFormat="1" x14ac:dyDescent="0.2">
      <c r="C162" s="82"/>
      <c r="D162" s="103"/>
      <c r="E162" s="103"/>
      <c r="F162" s="103"/>
      <c r="G162" s="103"/>
      <c r="H162" s="103"/>
    </row>
    <row r="163" spans="2:8" s="3" customFormat="1" x14ac:dyDescent="0.2">
      <c r="B163" s="37" t="s">
        <v>114</v>
      </c>
      <c r="C163" s="278"/>
      <c r="D163" s="278"/>
      <c r="E163" s="278"/>
      <c r="F163" s="278"/>
      <c r="G163" s="278"/>
      <c r="H163" s="278"/>
    </row>
    <row r="164" spans="2:8" s="3" customFormat="1" x14ac:dyDescent="0.2">
      <c r="C164" s="82"/>
      <c r="D164" s="103"/>
      <c r="E164" s="103"/>
      <c r="F164" s="103"/>
      <c r="G164" s="103"/>
      <c r="H164" s="103"/>
    </row>
    <row r="165" spans="2:8" s="3" customFormat="1" x14ac:dyDescent="0.2">
      <c r="C165" s="82"/>
      <c r="D165" s="103"/>
      <c r="E165" s="103"/>
      <c r="F165" s="103"/>
      <c r="G165" s="103"/>
      <c r="H165" s="103"/>
    </row>
    <row r="166" spans="2:8" s="3" customFormat="1" x14ac:dyDescent="0.2">
      <c r="C166" s="82"/>
      <c r="D166" s="103"/>
      <c r="E166" s="103"/>
      <c r="F166" s="103"/>
      <c r="G166" s="103"/>
      <c r="H166" s="103"/>
    </row>
    <row r="167" spans="2:8" s="3" customFormat="1" x14ac:dyDescent="0.2">
      <c r="C167" s="82"/>
      <c r="D167" s="103"/>
      <c r="E167" s="103"/>
      <c r="F167" s="103"/>
      <c r="G167" s="103"/>
      <c r="H167" s="103"/>
    </row>
    <row r="168" spans="2:8" s="3" customFormat="1" x14ac:dyDescent="0.2">
      <c r="B168" s="15" t="s">
        <v>120</v>
      </c>
      <c r="C168" s="79"/>
      <c r="D168" s="103"/>
      <c r="E168" s="103"/>
      <c r="F168" s="103"/>
      <c r="G168" s="103"/>
      <c r="H168" s="103"/>
    </row>
    <row r="169" spans="2:8" s="3" customFormat="1" x14ac:dyDescent="0.2">
      <c r="C169" s="82"/>
      <c r="D169" s="103"/>
      <c r="E169" s="103"/>
      <c r="F169" s="103"/>
      <c r="G169" s="103"/>
      <c r="H169" s="103"/>
    </row>
    <row r="170" spans="2:8" s="3" customFormat="1" ht="25.5" x14ac:dyDescent="0.2">
      <c r="C170" s="109" t="s">
        <v>260</v>
      </c>
      <c r="D170" s="110" t="s">
        <v>262</v>
      </c>
      <c r="E170" s="110" t="s">
        <v>264</v>
      </c>
      <c r="F170" s="110" t="s">
        <v>266</v>
      </c>
      <c r="G170" s="110" t="s">
        <v>268</v>
      </c>
      <c r="H170" s="110" t="s">
        <v>270</v>
      </c>
    </row>
    <row r="171" spans="2:8" s="3" customFormat="1" x14ac:dyDescent="0.2">
      <c r="C171" s="112" t="s">
        <v>261</v>
      </c>
      <c r="D171" s="113" t="s">
        <v>263</v>
      </c>
      <c r="E171" s="113" t="s">
        <v>265</v>
      </c>
      <c r="F171" s="111" t="s">
        <v>267</v>
      </c>
      <c r="G171" s="111" t="s">
        <v>269</v>
      </c>
      <c r="H171" s="111" t="s">
        <v>271</v>
      </c>
    </row>
    <row r="172" spans="2:8" s="3" customFormat="1" x14ac:dyDescent="0.2">
      <c r="C172" s="112">
        <f t="shared" ref="C172:H172" si="10">COUNTA(C174:C177)</f>
        <v>0</v>
      </c>
      <c r="D172" s="112">
        <f t="shared" si="10"/>
        <v>0</v>
      </c>
      <c r="E172" s="112">
        <f t="shared" si="10"/>
        <v>0</v>
      </c>
      <c r="F172" s="112">
        <f t="shared" si="10"/>
        <v>0</v>
      </c>
      <c r="G172" s="112">
        <f t="shared" si="10"/>
        <v>1</v>
      </c>
      <c r="H172" s="112">
        <f t="shared" si="10"/>
        <v>0</v>
      </c>
    </row>
    <row r="173" spans="2:8" s="3" customFormat="1" x14ac:dyDescent="0.2">
      <c r="C173" s="82"/>
      <c r="D173" s="103"/>
      <c r="E173" s="103"/>
      <c r="F173" s="103"/>
      <c r="G173" s="103"/>
      <c r="H173" s="103"/>
    </row>
    <row r="174" spans="2:8" s="3" customFormat="1" x14ac:dyDescent="0.2">
      <c r="B174" s="37" t="s">
        <v>122</v>
      </c>
      <c r="C174" s="278"/>
      <c r="D174" s="278"/>
      <c r="E174" s="278"/>
      <c r="F174" s="278"/>
      <c r="G174" s="278"/>
      <c r="H174" s="278"/>
    </row>
    <row r="175" spans="2:8" s="3" customFormat="1" x14ac:dyDescent="0.2">
      <c r="B175" s="37" t="s">
        <v>123</v>
      </c>
      <c r="C175" s="296"/>
      <c r="D175" s="278"/>
      <c r="E175" s="278"/>
      <c r="F175" s="278"/>
      <c r="G175" s="278"/>
      <c r="H175" s="278"/>
    </row>
    <row r="176" spans="2:8" s="3" customFormat="1" x14ac:dyDescent="0.2">
      <c r="B176" s="37" t="s">
        <v>124</v>
      </c>
      <c r="C176" s="296"/>
      <c r="D176" s="296"/>
      <c r="E176" s="278"/>
      <c r="F176" s="278"/>
      <c r="G176" s="296" t="s">
        <v>417</v>
      </c>
      <c r="H176" s="296"/>
    </row>
    <row r="177" spans="2:8" s="3" customFormat="1" x14ac:dyDescent="0.2">
      <c r="B177" s="37" t="s">
        <v>125</v>
      </c>
      <c r="C177" s="278"/>
      <c r="D177" s="278"/>
      <c r="E177" s="278"/>
      <c r="F177" s="278"/>
      <c r="G177" s="278"/>
      <c r="H177" s="278"/>
    </row>
    <row r="178" spans="2:8" s="3" customFormat="1" x14ac:dyDescent="0.2">
      <c r="C178" s="82"/>
      <c r="D178" s="103"/>
      <c r="E178" s="103"/>
      <c r="F178" s="103"/>
      <c r="G178" s="103"/>
      <c r="H178" s="103"/>
    </row>
    <row r="179" spans="2:8" s="3" customFormat="1" x14ac:dyDescent="0.2">
      <c r="C179" s="82"/>
      <c r="D179" s="103"/>
      <c r="E179" s="103"/>
      <c r="F179" s="103"/>
      <c r="G179" s="103"/>
      <c r="H179" s="103"/>
    </row>
    <row r="180" spans="2:8" s="3" customFormat="1" x14ac:dyDescent="0.2">
      <c r="B180" s="15" t="s">
        <v>126</v>
      </c>
      <c r="C180" s="79"/>
      <c r="D180" s="103"/>
      <c r="E180" s="103"/>
      <c r="F180" s="103"/>
      <c r="G180" s="103"/>
      <c r="H180" s="103"/>
    </row>
    <row r="181" spans="2:8" s="3" customFormat="1" x14ac:dyDescent="0.2">
      <c r="C181" s="82"/>
      <c r="D181" s="103"/>
      <c r="E181" s="103"/>
      <c r="F181" s="103"/>
      <c r="G181" s="103"/>
      <c r="H181" s="103"/>
    </row>
    <row r="182" spans="2:8" s="3" customFormat="1" ht="25.5" x14ac:dyDescent="0.2">
      <c r="C182" s="109" t="s">
        <v>260</v>
      </c>
      <c r="D182" s="110" t="s">
        <v>262</v>
      </c>
      <c r="E182" s="110" t="s">
        <v>264</v>
      </c>
      <c r="F182" s="110" t="s">
        <v>266</v>
      </c>
      <c r="G182" s="110" t="s">
        <v>268</v>
      </c>
      <c r="H182" s="110" t="s">
        <v>270</v>
      </c>
    </row>
    <row r="183" spans="2:8" s="3" customFormat="1" x14ac:dyDescent="0.2">
      <c r="C183" s="112" t="s">
        <v>261</v>
      </c>
      <c r="D183" s="113" t="s">
        <v>263</v>
      </c>
      <c r="E183" s="113" t="s">
        <v>265</v>
      </c>
      <c r="F183" s="111" t="s">
        <v>267</v>
      </c>
      <c r="G183" s="111" t="s">
        <v>269</v>
      </c>
      <c r="H183" s="111" t="s">
        <v>271</v>
      </c>
    </row>
    <row r="184" spans="2:8" s="3" customFormat="1" x14ac:dyDescent="0.2">
      <c r="C184" s="112">
        <f t="shared" ref="C184:H184" si="11">COUNTA(C186:C210)</f>
        <v>8</v>
      </c>
      <c r="D184" s="112">
        <f t="shared" si="11"/>
        <v>4</v>
      </c>
      <c r="E184" s="112">
        <f t="shared" si="11"/>
        <v>5</v>
      </c>
      <c r="F184" s="112">
        <f t="shared" si="11"/>
        <v>10</v>
      </c>
      <c r="G184" s="112">
        <f t="shared" si="11"/>
        <v>11</v>
      </c>
      <c r="H184" s="112">
        <f t="shared" si="11"/>
        <v>5</v>
      </c>
    </row>
    <row r="185" spans="2:8" s="3" customFormat="1" x14ac:dyDescent="0.2">
      <c r="C185" s="82"/>
      <c r="D185" s="103"/>
      <c r="E185" s="103"/>
      <c r="F185" s="103"/>
      <c r="G185" s="103"/>
      <c r="H185" s="103"/>
    </row>
    <row r="186" spans="2:8" s="3" customFormat="1" x14ac:dyDescent="0.2">
      <c r="B186" s="37" t="s">
        <v>128</v>
      </c>
      <c r="C186" s="296"/>
      <c r="D186" s="296"/>
      <c r="E186" s="278"/>
      <c r="F186" s="296" t="s">
        <v>417</v>
      </c>
      <c r="G186" s="296"/>
      <c r="H186" s="296" t="s">
        <v>417</v>
      </c>
    </row>
    <row r="187" spans="2:8" s="3" customFormat="1" x14ac:dyDescent="0.2">
      <c r="B187" s="37" t="s">
        <v>129</v>
      </c>
      <c r="C187" s="296" t="s">
        <v>417</v>
      </c>
      <c r="D187" s="296" t="s">
        <v>417</v>
      </c>
      <c r="E187" s="296" t="s">
        <v>417</v>
      </c>
      <c r="F187" s="296" t="s">
        <v>417</v>
      </c>
      <c r="G187" s="296" t="s">
        <v>417</v>
      </c>
      <c r="H187" s="296"/>
    </row>
    <row r="188" spans="2:8" s="3" customFormat="1" x14ac:dyDescent="0.2">
      <c r="B188" s="37" t="s">
        <v>130</v>
      </c>
      <c r="C188" s="278"/>
      <c r="D188" s="278"/>
      <c r="E188" s="278"/>
      <c r="F188" s="278"/>
      <c r="G188" s="278"/>
      <c r="H188" s="296"/>
    </row>
    <row r="189" spans="2:8" s="3" customFormat="1" x14ac:dyDescent="0.2">
      <c r="B189" s="37" t="s">
        <v>131</v>
      </c>
      <c r="C189" s="278"/>
      <c r="D189" s="296" t="s">
        <v>417</v>
      </c>
      <c r="E189" s="278"/>
      <c r="F189" s="278"/>
      <c r="G189" s="296"/>
      <c r="H189" s="278"/>
    </row>
    <row r="190" spans="2:8" s="3" customFormat="1" x14ac:dyDescent="0.2">
      <c r="B190" s="37" t="s">
        <v>132</v>
      </c>
      <c r="C190" s="278"/>
      <c r="D190" s="296" t="s">
        <v>417</v>
      </c>
      <c r="E190" s="278"/>
      <c r="F190" s="278"/>
      <c r="G190" s="296" t="s">
        <v>417</v>
      </c>
      <c r="H190" s="296" t="s">
        <v>417</v>
      </c>
    </row>
    <row r="191" spans="2:8" s="3" customFormat="1" x14ac:dyDescent="0.2">
      <c r="B191" s="37" t="s">
        <v>133</v>
      </c>
      <c r="C191" s="296" t="s">
        <v>417</v>
      </c>
      <c r="D191" s="296" t="s">
        <v>417</v>
      </c>
      <c r="E191" s="296" t="s">
        <v>417</v>
      </c>
      <c r="F191" s="278"/>
      <c r="G191" s="296" t="s">
        <v>417</v>
      </c>
      <c r="H191" s="278"/>
    </row>
    <row r="192" spans="2:8" s="3" customFormat="1" x14ac:dyDescent="0.2">
      <c r="B192" s="37" t="s">
        <v>134</v>
      </c>
      <c r="C192" s="278"/>
      <c r="D192" s="278"/>
      <c r="E192" s="296" t="s">
        <v>417</v>
      </c>
      <c r="F192" s="296" t="s">
        <v>417</v>
      </c>
      <c r="G192" s="296" t="s">
        <v>417</v>
      </c>
      <c r="H192" s="278"/>
    </row>
    <row r="193" spans="2:8" s="3" customFormat="1" x14ac:dyDescent="0.2">
      <c r="B193" s="37" t="s">
        <v>135</v>
      </c>
      <c r="C193" s="278"/>
      <c r="D193" s="278"/>
      <c r="E193" s="278"/>
      <c r="F193" s="278"/>
      <c r="G193" s="278"/>
      <c r="H193" s="278"/>
    </row>
    <row r="194" spans="2:8" s="3" customFormat="1" x14ac:dyDescent="0.2">
      <c r="B194" s="37" t="s">
        <v>545</v>
      </c>
      <c r="C194" s="296" t="s">
        <v>417</v>
      </c>
      <c r="D194" s="278"/>
      <c r="E194" s="278"/>
      <c r="F194" s="278"/>
      <c r="G194" s="296" t="s">
        <v>417</v>
      </c>
      <c r="H194" s="278"/>
    </row>
    <row r="195" spans="2:8" s="3" customFormat="1" x14ac:dyDescent="0.2">
      <c r="B195" s="37" t="s">
        <v>136</v>
      </c>
      <c r="C195" s="278"/>
      <c r="D195" s="278"/>
      <c r="E195" s="278"/>
      <c r="F195" s="296" t="s">
        <v>417</v>
      </c>
      <c r="G195" s="278"/>
      <c r="H195" s="278"/>
    </row>
    <row r="196" spans="2:8" s="3" customFormat="1" x14ac:dyDescent="0.2">
      <c r="B196" s="37" t="s">
        <v>137</v>
      </c>
      <c r="C196" s="278"/>
      <c r="D196" s="278"/>
      <c r="E196" s="278"/>
      <c r="F196" s="278"/>
      <c r="G196" s="278"/>
      <c r="H196" s="278"/>
    </row>
    <row r="197" spans="2:8" s="3" customFormat="1" x14ac:dyDescent="0.2">
      <c r="B197" s="37" t="s">
        <v>138</v>
      </c>
      <c r="C197" s="278"/>
      <c r="D197" s="278"/>
      <c r="E197" s="278"/>
      <c r="F197" s="296" t="s">
        <v>417</v>
      </c>
      <c r="G197" s="296"/>
      <c r="H197" s="296" t="s">
        <v>417</v>
      </c>
    </row>
    <row r="198" spans="2:8" s="3" customFormat="1" x14ac:dyDescent="0.2">
      <c r="B198" s="37" t="s">
        <v>139</v>
      </c>
      <c r="C198" s="296" t="s">
        <v>417</v>
      </c>
      <c r="D198" s="278"/>
      <c r="E198" s="278"/>
      <c r="F198" s="278"/>
      <c r="G198" s="296" t="s">
        <v>417</v>
      </c>
      <c r="H198" s="278"/>
    </row>
    <row r="199" spans="2:8" s="3" customFormat="1" x14ac:dyDescent="0.2">
      <c r="B199" s="37" t="s">
        <v>539</v>
      </c>
      <c r="C199" s="296"/>
      <c r="D199" s="278"/>
      <c r="E199" s="278"/>
      <c r="F199" s="278"/>
      <c r="G199" s="296"/>
      <c r="H199" s="278"/>
    </row>
    <row r="200" spans="2:8" s="3" customFormat="1" x14ac:dyDescent="0.2">
      <c r="B200" s="37" t="s">
        <v>140</v>
      </c>
      <c r="C200" s="296" t="s">
        <v>417</v>
      </c>
      <c r="D200" s="278"/>
      <c r="E200" s="278"/>
      <c r="F200" s="278"/>
      <c r="G200" s="296" t="s">
        <v>417</v>
      </c>
      <c r="H200" s="278"/>
    </row>
    <row r="201" spans="2:8" s="3" customFormat="1" x14ac:dyDescent="0.2">
      <c r="B201" s="37" t="s">
        <v>141</v>
      </c>
      <c r="C201" s="296" t="s">
        <v>417</v>
      </c>
      <c r="D201" s="278"/>
      <c r="E201" s="296" t="s">
        <v>417</v>
      </c>
      <c r="F201" s="296" t="s">
        <v>417</v>
      </c>
      <c r="G201" s="296" t="s">
        <v>417</v>
      </c>
      <c r="H201" s="296"/>
    </row>
    <row r="202" spans="2:8" s="3" customFormat="1" x14ac:dyDescent="0.2">
      <c r="B202" s="37" t="s">
        <v>142</v>
      </c>
      <c r="C202" s="296"/>
      <c r="D202" s="278"/>
      <c r="E202" s="278"/>
      <c r="F202" s="278"/>
      <c r="G202" s="296" t="s">
        <v>417</v>
      </c>
      <c r="H202" s="278"/>
    </row>
    <row r="203" spans="2:8" s="3" customFormat="1" x14ac:dyDescent="0.2">
      <c r="B203" s="37" t="s">
        <v>143</v>
      </c>
      <c r="C203" s="296"/>
      <c r="D203" s="278"/>
      <c r="E203" s="278"/>
      <c r="F203" s="296" t="s">
        <v>417</v>
      </c>
      <c r="G203" s="296"/>
      <c r="H203" s="278"/>
    </row>
    <row r="204" spans="2:8" s="3" customFormat="1" x14ac:dyDescent="0.2">
      <c r="B204" s="263" t="s">
        <v>561</v>
      </c>
      <c r="C204" s="296" t="s">
        <v>417</v>
      </c>
      <c r="D204" s="278"/>
      <c r="E204" s="278"/>
      <c r="F204" s="296" t="s">
        <v>417</v>
      </c>
      <c r="G204" s="296" t="s">
        <v>417</v>
      </c>
      <c r="H204" s="296" t="s">
        <v>417</v>
      </c>
    </row>
    <row r="205" spans="2:8" s="3" customFormat="1" x14ac:dyDescent="0.2">
      <c r="B205" s="37" t="s">
        <v>562</v>
      </c>
      <c r="C205" s="296"/>
      <c r="D205" s="278"/>
      <c r="E205" s="278"/>
      <c r="F205" s="296" t="s">
        <v>417</v>
      </c>
      <c r="G205" s="296"/>
      <c r="H205" s="278"/>
    </row>
    <row r="206" spans="2:8" s="3" customFormat="1" x14ac:dyDescent="0.2">
      <c r="B206" s="37" t="s">
        <v>144</v>
      </c>
      <c r="C206" s="296"/>
      <c r="D206" s="278"/>
      <c r="E206" s="278"/>
      <c r="F206" s="278"/>
      <c r="G206" s="296"/>
      <c r="H206" s="278"/>
    </row>
    <row r="207" spans="2:8" s="3" customFormat="1" x14ac:dyDescent="0.2">
      <c r="B207" s="37" t="s">
        <v>145</v>
      </c>
      <c r="C207" s="278"/>
      <c r="D207" s="278"/>
      <c r="E207" s="296" t="s">
        <v>417</v>
      </c>
      <c r="F207" s="296" t="s">
        <v>417</v>
      </c>
      <c r="G207" s="278"/>
      <c r="H207" s="296" t="s">
        <v>417</v>
      </c>
    </row>
    <row r="208" spans="2:8" s="3" customFormat="1" x14ac:dyDescent="0.2">
      <c r="B208" s="37" t="s">
        <v>546</v>
      </c>
      <c r="C208" s="296" t="s">
        <v>417</v>
      </c>
      <c r="D208" s="278"/>
      <c r="E208" s="278"/>
      <c r="F208" s="278"/>
      <c r="G208" s="296" t="s">
        <v>417</v>
      </c>
      <c r="H208" s="278"/>
    </row>
    <row r="209" spans="2:8" s="3" customFormat="1" x14ac:dyDescent="0.2">
      <c r="B209" s="37" t="s">
        <v>147</v>
      </c>
      <c r="C209" s="296"/>
      <c r="D209" s="296"/>
      <c r="E209" s="296"/>
      <c r="F209" s="296"/>
      <c r="G209" s="296"/>
      <c r="H209" s="296"/>
    </row>
    <row r="210" spans="2:8" s="3" customFormat="1" x14ac:dyDescent="0.2">
      <c r="B210" s="37" t="s">
        <v>148</v>
      </c>
      <c r="C210" s="278"/>
      <c r="D210" s="278"/>
      <c r="E210" s="278"/>
      <c r="F210" s="278"/>
      <c r="G210" s="278"/>
      <c r="H210" s="278"/>
    </row>
    <row r="211" spans="2:8" s="3" customFormat="1" x14ac:dyDescent="0.2">
      <c r="C211" s="114"/>
      <c r="D211" s="115"/>
      <c r="E211" s="115"/>
      <c r="F211" s="115"/>
      <c r="G211" s="115"/>
      <c r="H211" s="115"/>
    </row>
    <row r="212" spans="2:8" s="3" customFormat="1" x14ac:dyDescent="0.2">
      <c r="C212" s="82"/>
      <c r="D212" s="103"/>
      <c r="E212" s="103"/>
      <c r="F212" s="103"/>
      <c r="G212" s="103"/>
      <c r="H212" s="103"/>
    </row>
    <row r="213" spans="2:8" s="3" customFormat="1" x14ac:dyDescent="0.2">
      <c r="B213" s="15" t="s">
        <v>149</v>
      </c>
      <c r="C213" s="79"/>
      <c r="D213" s="103"/>
      <c r="E213" s="103"/>
      <c r="F213" s="103"/>
      <c r="G213" s="103"/>
      <c r="H213" s="103"/>
    </row>
    <row r="214" spans="2:8" s="3" customFormat="1" x14ac:dyDescent="0.2">
      <c r="C214" s="82"/>
      <c r="D214" s="103"/>
      <c r="E214" s="103"/>
      <c r="F214" s="103"/>
      <c r="G214" s="103"/>
      <c r="H214" s="103"/>
    </row>
    <row r="215" spans="2:8" s="3" customFormat="1" ht="25.5" x14ac:dyDescent="0.2">
      <c r="C215" s="109" t="s">
        <v>260</v>
      </c>
      <c r="D215" s="110" t="s">
        <v>262</v>
      </c>
      <c r="E215" s="110" t="s">
        <v>264</v>
      </c>
      <c r="F215" s="110" t="s">
        <v>266</v>
      </c>
      <c r="G215" s="110" t="s">
        <v>268</v>
      </c>
      <c r="H215" s="110" t="s">
        <v>270</v>
      </c>
    </row>
    <row r="216" spans="2:8" s="3" customFormat="1" x14ac:dyDescent="0.2">
      <c r="C216" s="112" t="s">
        <v>261</v>
      </c>
      <c r="D216" s="113" t="s">
        <v>263</v>
      </c>
      <c r="E216" s="113" t="s">
        <v>265</v>
      </c>
      <c r="F216" s="111" t="s">
        <v>267</v>
      </c>
      <c r="G216" s="111" t="s">
        <v>269</v>
      </c>
      <c r="H216" s="111" t="s">
        <v>271</v>
      </c>
    </row>
    <row r="217" spans="2:8" s="3" customFormat="1" x14ac:dyDescent="0.2">
      <c r="C217" s="112">
        <f t="shared" ref="C217:H217" si="12">COUNTA(C219)</f>
        <v>0</v>
      </c>
      <c r="D217" s="112">
        <f t="shared" si="12"/>
        <v>0</v>
      </c>
      <c r="E217" s="112">
        <f t="shared" si="12"/>
        <v>0</v>
      </c>
      <c r="F217" s="112">
        <f t="shared" si="12"/>
        <v>0</v>
      </c>
      <c r="G217" s="112">
        <f t="shared" si="12"/>
        <v>1</v>
      </c>
      <c r="H217" s="112">
        <f t="shared" si="12"/>
        <v>1</v>
      </c>
    </row>
    <row r="218" spans="2:8" s="3" customFormat="1" x14ac:dyDescent="0.2">
      <c r="C218" s="82"/>
      <c r="D218" s="103"/>
      <c r="E218" s="103"/>
      <c r="F218" s="103"/>
      <c r="G218" s="103"/>
      <c r="H218" s="103"/>
    </row>
    <row r="219" spans="2:8" s="3" customFormat="1" x14ac:dyDescent="0.2">
      <c r="B219" s="37" t="s">
        <v>150</v>
      </c>
      <c r="C219" s="278"/>
      <c r="D219" s="278"/>
      <c r="E219" s="278"/>
      <c r="F219" s="278"/>
      <c r="G219" s="296" t="s">
        <v>417</v>
      </c>
      <c r="H219" s="296" t="s">
        <v>417</v>
      </c>
    </row>
    <row r="220" spans="2:8" s="3" customFormat="1" x14ac:dyDescent="0.2">
      <c r="C220" s="82"/>
      <c r="D220" s="103"/>
      <c r="E220" s="103"/>
      <c r="F220" s="103"/>
      <c r="G220" s="103"/>
      <c r="H220" s="103"/>
    </row>
    <row r="221" spans="2:8" s="3" customFormat="1" x14ac:dyDescent="0.2">
      <c r="C221" s="82"/>
      <c r="D221" s="103"/>
      <c r="E221" s="103"/>
      <c r="F221" s="103"/>
      <c r="G221" s="103"/>
      <c r="H221" s="103"/>
    </row>
    <row r="222" spans="2:8" ht="15" x14ac:dyDescent="0.25">
      <c r="B222" s="16" t="s">
        <v>498</v>
      </c>
      <c r="C222" s="91"/>
      <c r="D222" s="130"/>
      <c r="E222" s="130"/>
      <c r="F222" s="130"/>
      <c r="G222" s="132"/>
      <c r="H222" s="131"/>
    </row>
    <row r="223" spans="2:8" s="3" customFormat="1" x14ac:dyDescent="0.2">
      <c r="C223" s="82"/>
      <c r="D223" s="103"/>
      <c r="E223" s="103"/>
      <c r="F223" s="103"/>
      <c r="G223" s="103"/>
      <c r="H223" s="103"/>
    </row>
    <row r="224" spans="2:8" s="3" customFormat="1" x14ac:dyDescent="0.2">
      <c r="C224" s="82"/>
      <c r="D224" s="103"/>
      <c r="E224" s="103"/>
      <c r="F224" s="103"/>
      <c r="G224" s="103"/>
      <c r="H224" s="103"/>
    </row>
    <row r="225" spans="3:8" s="3" customFormat="1" x14ac:dyDescent="0.2">
      <c r="C225" s="82"/>
      <c r="D225" s="103"/>
      <c r="E225" s="103"/>
      <c r="F225" s="103"/>
      <c r="G225" s="103"/>
      <c r="H225" s="103"/>
    </row>
    <row r="226" spans="3:8" s="3" customFormat="1" x14ac:dyDescent="0.2">
      <c r="C226" s="82"/>
      <c r="D226" s="103"/>
      <c r="E226" s="103"/>
      <c r="F226" s="103"/>
      <c r="G226" s="103"/>
      <c r="H226" s="103"/>
    </row>
    <row r="227" spans="3:8" s="3" customFormat="1" x14ac:dyDescent="0.2">
      <c r="C227" s="82"/>
      <c r="D227" s="103"/>
      <c r="E227" s="103"/>
      <c r="F227" s="103"/>
      <c r="G227" s="103"/>
      <c r="H227" s="103"/>
    </row>
    <row r="228" spans="3:8" s="3" customFormat="1" x14ac:dyDescent="0.2">
      <c r="C228" s="82"/>
      <c r="D228" s="103"/>
      <c r="E228" s="103"/>
      <c r="F228" s="103"/>
      <c r="G228" s="103"/>
      <c r="H228" s="103"/>
    </row>
    <row r="229" spans="3:8" s="3" customFormat="1" x14ac:dyDescent="0.2">
      <c r="C229" s="82"/>
      <c r="D229" s="103"/>
      <c r="E229" s="103"/>
      <c r="F229" s="103"/>
      <c r="G229" s="103"/>
      <c r="H229" s="103"/>
    </row>
    <row r="230" spans="3:8" s="3" customFormat="1" x14ac:dyDescent="0.2">
      <c r="C230" s="82"/>
      <c r="D230" s="103"/>
      <c r="E230" s="103"/>
      <c r="F230" s="103"/>
      <c r="G230" s="103"/>
      <c r="H230" s="103"/>
    </row>
    <row r="231" spans="3:8" s="3" customFormat="1" x14ac:dyDescent="0.2">
      <c r="C231" s="82"/>
      <c r="D231" s="103"/>
      <c r="E231" s="103"/>
      <c r="F231" s="103"/>
      <c r="G231" s="103"/>
      <c r="H231" s="103"/>
    </row>
    <row r="232" spans="3:8" s="3" customFormat="1" x14ac:dyDescent="0.2">
      <c r="C232" s="82"/>
      <c r="D232" s="103"/>
      <c r="E232" s="103"/>
      <c r="F232" s="103"/>
      <c r="G232" s="103"/>
      <c r="H232" s="103"/>
    </row>
    <row r="233" spans="3:8" s="3" customFormat="1" x14ac:dyDescent="0.2">
      <c r="C233" s="82"/>
      <c r="D233" s="103"/>
      <c r="E233" s="103"/>
      <c r="F233" s="103"/>
      <c r="G233" s="103"/>
      <c r="H233" s="103"/>
    </row>
    <row r="234" spans="3:8" s="3" customFormat="1" x14ac:dyDescent="0.2">
      <c r="C234" s="82"/>
      <c r="D234" s="103"/>
      <c r="E234" s="103"/>
      <c r="F234" s="103"/>
      <c r="G234" s="103"/>
      <c r="H234" s="103"/>
    </row>
    <row r="235" spans="3:8" s="3" customFormat="1" x14ac:dyDescent="0.2">
      <c r="C235" s="82"/>
      <c r="D235" s="103"/>
      <c r="E235" s="103"/>
      <c r="F235" s="103"/>
      <c r="G235" s="103"/>
      <c r="H235" s="103"/>
    </row>
    <row r="236" spans="3:8" s="3" customFormat="1" x14ac:dyDescent="0.2">
      <c r="C236" s="82"/>
      <c r="D236" s="103"/>
      <c r="E236" s="103"/>
      <c r="F236" s="103"/>
      <c r="G236" s="103"/>
      <c r="H236" s="103"/>
    </row>
    <row r="237" spans="3:8" s="3" customFormat="1" x14ac:dyDescent="0.2">
      <c r="C237" s="82"/>
      <c r="D237" s="103"/>
      <c r="E237" s="103"/>
      <c r="F237" s="103"/>
      <c r="G237" s="103"/>
      <c r="H237" s="103"/>
    </row>
    <row r="238" spans="3:8" s="3" customFormat="1" x14ac:dyDescent="0.2">
      <c r="C238" s="82"/>
      <c r="D238" s="103"/>
      <c r="E238" s="103"/>
      <c r="F238" s="103"/>
      <c r="G238" s="103"/>
      <c r="H238" s="103"/>
    </row>
    <row r="239" spans="3:8" s="3" customFormat="1" x14ac:dyDescent="0.2">
      <c r="C239" s="82"/>
      <c r="D239" s="103"/>
      <c r="E239" s="103"/>
      <c r="F239" s="103"/>
      <c r="G239" s="103"/>
      <c r="H239" s="103"/>
    </row>
    <row r="240" spans="3:8" s="3" customFormat="1" x14ac:dyDescent="0.2">
      <c r="C240" s="82"/>
      <c r="D240" s="103"/>
      <c r="E240" s="103"/>
      <c r="F240" s="103"/>
      <c r="G240" s="103"/>
      <c r="H240" s="103"/>
    </row>
    <row r="241" spans="3:8" s="3" customFormat="1" x14ac:dyDescent="0.2">
      <c r="C241" s="82"/>
      <c r="D241" s="103"/>
      <c r="E241" s="103"/>
      <c r="F241" s="103"/>
      <c r="G241" s="103"/>
      <c r="H241" s="103"/>
    </row>
    <row r="242" spans="3:8" s="3" customFormat="1" x14ac:dyDescent="0.2">
      <c r="C242" s="82"/>
      <c r="D242" s="103"/>
      <c r="E242" s="103"/>
      <c r="F242" s="103"/>
      <c r="G242" s="103"/>
      <c r="H242" s="103"/>
    </row>
    <row r="243" spans="3:8" s="3" customFormat="1" x14ac:dyDescent="0.2">
      <c r="C243" s="82"/>
      <c r="D243" s="103"/>
      <c r="E243" s="103"/>
      <c r="F243" s="103"/>
      <c r="G243" s="103"/>
      <c r="H243" s="103"/>
    </row>
    <row r="244" spans="3:8" s="3" customFormat="1" x14ac:dyDescent="0.2">
      <c r="C244" s="82"/>
      <c r="D244" s="103"/>
      <c r="E244" s="103"/>
      <c r="F244" s="103"/>
      <c r="G244" s="103"/>
      <c r="H244" s="103"/>
    </row>
    <row r="245" spans="3:8" s="3" customFormat="1" x14ac:dyDescent="0.2">
      <c r="C245" s="82"/>
      <c r="D245" s="103"/>
      <c r="E245" s="103"/>
      <c r="F245" s="103"/>
      <c r="G245" s="103"/>
      <c r="H245" s="103"/>
    </row>
    <row r="246" spans="3:8" s="3" customFormat="1" x14ac:dyDescent="0.2">
      <c r="C246" s="82"/>
      <c r="D246" s="103"/>
      <c r="E246" s="103"/>
      <c r="F246" s="103"/>
      <c r="G246" s="103"/>
      <c r="H246" s="103"/>
    </row>
    <row r="247" spans="3:8" s="3" customFormat="1" x14ac:dyDescent="0.2">
      <c r="C247" s="82"/>
      <c r="D247" s="103"/>
      <c r="E247" s="103"/>
      <c r="F247" s="103"/>
      <c r="G247" s="103"/>
      <c r="H247" s="103"/>
    </row>
    <row r="248" spans="3:8" s="3" customFormat="1" x14ac:dyDescent="0.2">
      <c r="C248" s="82"/>
      <c r="D248" s="103"/>
      <c r="E248" s="103"/>
      <c r="F248" s="103"/>
      <c r="G248" s="103"/>
      <c r="H248" s="103"/>
    </row>
    <row r="249" spans="3:8" s="3" customFormat="1" x14ac:dyDescent="0.2">
      <c r="C249" s="82"/>
      <c r="D249" s="103"/>
      <c r="E249" s="103"/>
      <c r="F249" s="103"/>
      <c r="G249" s="103"/>
      <c r="H249" s="103"/>
    </row>
    <row r="250" spans="3:8" s="3" customFormat="1" x14ac:dyDescent="0.2">
      <c r="C250" s="82"/>
      <c r="D250" s="103"/>
      <c r="E250" s="103"/>
      <c r="F250" s="103"/>
      <c r="G250" s="103"/>
      <c r="H250" s="103"/>
    </row>
    <row r="251" spans="3:8" s="3" customFormat="1" x14ac:dyDescent="0.2">
      <c r="C251" s="82"/>
      <c r="D251" s="103"/>
      <c r="E251" s="103"/>
      <c r="F251" s="103"/>
      <c r="G251" s="103"/>
      <c r="H251" s="103"/>
    </row>
    <row r="252" spans="3:8" s="3" customFormat="1" x14ac:dyDescent="0.2">
      <c r="C252" s="82"/>
      <c r="D252" s="103"/>
      <c r="E252" s="103"/>
      <c r="F252" s="103"/>
      <c r="G252" s="103"/>
      <c r="H252" s="103"/>
    </row>
    <row r="253" spans="3:8" s="3" customFormat="1" x14ac:dyDescent="0.2">
      <c r="C253" s="82"/>
      <c r="D253" s="103"/>
      <c r="E253" s="103"/>
      <c r="F253" s="103"/>
      <c r="G253" s="103"/>
      <c r="H253" s="103"/>
    </row>
    <row r="254" spans="3:8" s="3" customFormat="1" x14ac:dyDescent="0.2">
      <c r="C254" s="82"/>
      <c r="D254" s="103"/>
      <c r="E254" s="103"/>
      <c r="F254" s="103"/>
      <c r="G254" s="103"/>
      <c r="H254" s="103"/>
    </row>
    <row r="255" spans="3:8" s="3" customFormat="1" x14ac:dyDescent="0.2">
      <c r="C255" s="82"/>
      <c r="D255" s="103"/>
      <c r="E255" s="103"/>
      <c r="F255" s="103"/>
      <c r="G255" s="103"/>
      <c r="H255" s="103"/>
    </row>
    <row r="256" spans="3:8" s="3" customFormat="1" x14ac:dyDescent="0.2">
      <c r="C256" s="82"/>
      <c r="D256" s="103"/>
      <c r="E256" s="103"/>
      <c r="F256" s="103"/>
      <c r="G256" s="103"/>
      <c r="H256" s="103"/>
    </row>
    <row r="257" spans="3:8" s="3" customFormat="1" x14ac:dyDescent="0.2">
      <c r="C257" s="82"/>
      <c r="D257" s="103"/>
      <c r="E257" s="103"/>
      <c r="F257" s="103"/>
      <c r="G257" s="103"/>
      <c r="H257" s="103"/>
    </row>
    <row r="258" spans="3:8" s="3" customFormat="1" x14ac:dyDescent="0.2">
      <c r="C258" s="82"/>
      <c r="D258" s="103"/>
      <c r="E258" s="103"/>
      <c r="F258" s="103"/>
      <c r="G258" s="103"/>
      <c r="H258" s="103"/>
    </row>
    <row r="259" spans="3:8" s="3" customFormat="1" x14ac:dyDescent="0.2">
      <c r="C259" s="82"/>
      <c r="D259" s="103"/>
      <c r="E259" s="103"/>
      <c r="F259" s="103"/>
      <c r="G259" s="103"/>
      <c r="H259" s="103"/>
    </row>
    <row r="260" spans="3:8" s="3" customFormat="1" x14ac:dyDescent="0.2">
      <c r="C260" s="82"/>
      <c r="D260" s="103"/>
      <c r="E260" s="103"/>
      <c r="F260" s="103"/>
      <c r="G260" s="103"/>
      <c r="H260" s="103"/>
    </row>
    <row r="261" spans="3:8" s="3" customFormat="1" x14ac:dyDescent="0.2">
      <c r="C261" s="82"/>
      <c r="D261" s="103"/>
      <c r="E261" s="103"/>
      <c r="F261" s="103"/>
      <c r="G261" s="103"/>
      <c r="H261" s="103"/>
    </row>
    <row r="262" spans="3:8" s="3" customFormat="1" x14ac:dyDescent="0.2">
      <c r="C262" s="82"/>
      <c r="D262" s="103"/>
      <c r="E262" s="103"/>
      <c r="F262" s="103"/>
      <c r="G262" s="103"/>
      <c r="H262" s="103"/>
    </row>
    <row r="263" spans="3:8" s="3" customFormat="1" x14ac:dyDescent="0.2">
      <c r="C263" s="82"/>
      <c r="D263" s="103"/>
      <c r="E263" s="103"/>
      <c r="F263" s="103"/>
      <c r="G263" s="103"/>
      <c r="H263" s="103"/>
    </row>
    <row r="264" spans="3:8" s="3" customFormat="1" x14ac:dyDescent="0.2">
      <c r="C264" s="82"/>
      <c r="D264" s="103"/>
      <c r="E264" s="103"/>
      <c r="F264" s="103"/>
      <c r="G264" s="103"/>
      <c r="H264" s="103"/>
    </row>
    <row r="265" spans="3:8" s="3" customFormat="1" x14ac:dyDescent="0.2">
      <c r="C265" s="82"/>
      <c r="D265" s="103"/>
      <c r="E265" s="103"/>
      <c r="F265" s="103"/>
      <c r="G265" s="103"/>
      <c r="H265" s="103"/>
    </row>
    <row r="266" spans="3:8" s="3" customFormat="1" x14ac:dyDescent="0.2">
      <c r="C266" s="82"/>
      <c r="D266" s="103"/>
      <c r="E266" s="103"/>
      <c r="F266" s="103"/>
      <c r="G266" s="103"/>
      <c r="H266" s="103"/>
    </row>
    <row r="267" spans="3:8" s="3" customFormat="1" x14ac:dyDescent="0.2">
      <c r="C267" s="82"/>
      <c r="D267" s="103"/>
      <c r="E267" s="103"/>
      <c r="F267" s="103"/>
      <c r="G267" s="103"/>
      <c r="H267" s="103"/>
    </row>
    <row r="268" spans="3:8" s="3" customFormat="1" x14ac:dyDescent="0.2">
      <c r="C268" s="82"/>
      <c r="D268" s="103"/>
      <c r="E268" s="103"/>
      <c r="F268" s="103"/>
      <c r="G268" s="103"/>
      <c r="H268" s="103"/>
    </row>
    <row r="269" spans="3:8" s="3" customFormat="1" x14ac:dyDescent="0.2">
      <c r="C269" s="82"/>
      <c r="D269" s="103"/>
      <c r="E269" s="103"/>
      <c r="F269" s="103"/>
      <c r="G269" s="103"/>
      <c r="H269" s="103"/>
    </row>
    <row r="270" spans="3:8" s="3" customFormat="1" x14ac:dyDescent="0.2">
      <c r="C270" s="82"/>
      <c r="D270" s="103"/>
      <c r="E270" s="103"/>
      <c r="F270" s="103"/>
      <c r="G270" s="103"/>
      <c r="H270" s="103"/>
    </row>
    <row r="271" spans="3:8" s="3" customFormat="1" x14ac:dyDescent="0.2">
      <c r="C271" s="82"/>
      <c r="D271" s="103"/>
      <c r="E271" s="103"/>
      <c r="F271" s="103"/>
      <c r="G271" s="103"/>
      <c r="H271" s="103"/>
    </row>
    <row r="272" spans="3:8" s="3" customFormat="1" x14ac:dyDescent="0.2">
      <c r="C272" s="82"/>
      <c r="D272" s="103"/>
      <c r="E272" s="103"/>
      <c r="F272" s="103"/>
      <c r="G272" s="103"/>
      <c r="H272" s="103"/>
    </row>
    <row r="273" spans="3:8" s="3" customFormat="1" x14ac:dyDescent="0.2">
      <c r="C273" s="82"/>
      <c r="D273" s="103"/>
      <c r="E273" s="103"/>
      <c r="F273" s="103"/>
      <c r="G273" s="103"/>
      <c r="H273" s="103"/>
    </row>
    <row r="274" spans="3:8" s="3" customFormat="1" x14ac:dyDescent="0.2">
      <c r="C274" s="82"/>
      <c r="D274" s="103"/>
      <c r="E274" s="103"/>
      <c r="F274" s="103"/>
      <c r="G274" s="103"/>
      <c r="H274" s="103"/>
    </row>
    <row r="275" spans="3:8" s="3" customFormat="1" x14ac:dyDescent="0.2">
      <c r="C275" s="82"/>
      <c r="D275" s="103"/>
      <c r="E275" s="103"/>
      <c r="F275" s="103"/>
      <c r="G275" s="103"/>
      <c r="H275" s="103"/>
    </row>
    <row r="276" spans="3:8" s="3" customFormat="1" x14ac:dyDescent="0.2">
      <c r="C276" s="82"/>
      <c r="D276" s="103"/>
      <c r="E276" s="103"/>
      <c r="F276" s="103"/>
      <c r="G276" s="103"/>
      <c r="H276" s="103"/>
    </row>
    <row r="277" spans="3:8" s="3" customFormat="1" x14ac:dyDescent="0.2">
      <c r="C277" s="82"/>
      <c r="D277" s="103"/>
      <c r="E277" s="103"/>
      <c r="F277" s="103"/>
      <c r="G277" s="103"/>
      <c r="H277" s="103"/>
    </row>
    <row r="278" spans="3:8" s="3" customFormat="1" x14ac:dyDescent="0.2">
      <c r="C278" s="82"/>
      <c r="D278" s="103"/>
      <c r="E278" s="103"/>
      <c r="F278" s="103"/>
      <c r="G278" s="103"/>
      <c r="H278" s="103"/>
    </row>
    <row r="279" spans="3:8" s="3" customFormat="1" x14ac:dyDescent="0.2">
      <c r="C279" s="82"/>
      <c r="D279" s="103"/>
      <c r="E279" s="103"/>
      <c r="F279" s="103"/>
      <c r="G279" s="103"/>
      <c r="H279" s="103"/>
    </row>
    <row r="280" spans="3:8" s="3" customFormat="1" x14ac:dyDescent="0.2">
      <c r="C280" s="82"/>
      <c r="D280" s="103"/>
      <c r="E280" s="103"/>
      <c r="F280" s="103"/>
      <c r="G280" s="103"/>
      <c r="H280" s="103"/>
    </row>
    <row r="281" spans="3:8" s="3" customFormat="1" x14ac:dyDescent="0.2">
      <c r="C281" s="82"/>
      <c r="D281" s="103"/>
      <c r="E281" s="103"/>
      <c r="F281" s="103"/>
      <c r="G281" s="103"/>
      <c r="H281" s="103"/>
    </row>
    <row r="282" spans="3:8" s="3" customFormat="1" x14ac:dyDescent="0.2">
      <c r="C282" s="82"/>
      <c r="D282" s="103"/>
      <c r="E282" s="103"/>
      <c r="F282" s="103"/>
      <c r="G282" s="103"/>
      <c r="H282" s="103"/>
    </row>
    <row r="283" spans="3:8" s="3" customFormat="1" x14ac:dyDescent="0.2">
      <c r="C283" s="82"/>
      <c r="D283" s="103"/>
      <c r="E283" s="103"/>
      <c r="F283" s="103"/>
      <c r="G283" s="103"/>
      <c r="H283" s="103"/>
    </row>
    <row r="284" spans="3:8" s="3" customFormat="1" x14ac:dyDescent="0.2">
      <c r="C284" s="82"/>
      <c r="D284" s="103"/>
      <c r="E284" s="103"/>
      <c r="F284" s="103"/>
      <c r="G284" s="103"/>
      <c r="H284" s="103"/>
    </row>
    <row r="285" spans="3:8" s="3" customFormat="1" x14ac:dyDescent="0.2">
      <c r="C285" s="82"/>
      <c r="D285" s="103"/>
      <c r="E285" s="103"/>
      <c r="F285" s="103"/>
      <c r="G285" s="103"/>
      <c r="H285" s="103"/>
    </row>
    <row r="286" spans="3:8" s="3" customFormat="1" x14ac:dyDescent="0.2">
      <c r="C286" s="82"/>
      <c r="D286" s="103"/>
      <c r="E286" s="103"/>
      <c r="F286" s="103"/>
      <c r="G286" s="103"/>
      <c r="H286" s="103"/>
    </row>
    <row r="287" spans="3:8" s="3" customFormat="1" x14ac:dyDescent="0.2">
      <c r="C287" s="82"/>
      <c r="D287" s="103"/>
      <c r="E287" s="103"/>
      <c r="F287" s="103"/>
      <c r="G287" s="103"/>
      <c r="H287" s="103"/>
    </row>
    <row r="288" spans="3:8" s="3" customFormat="1" x14ac:dyDescent="0.2">
      <c r="C288" s="82"/>
      <c r="D288" s="103"/>
      <c r="E288" s="103"/>
      <c r="F288" s="103"/>
      <c r="G288" s="103"/>
      <c r="H288" s="103"/>
    </row>
    <row r="289" spans="3:8" s="3" customFormat="1" x14ac:dyDescent="0.2">
      <c r="C289" s="82"/>
      <c r="D289" s="103"/>
      <c r="E289" s="103"/>
      <c r="F289" s="103"/>
      <c r="G289" s="103"/>
      <c r="H289" s="103"/>
    </row>
    <row r="290" spans="3:8" s="3" customFormat="1" x14ac:dyDescent="0.2">
      <c r="C290" s="82"/>
      <c r="D290" s="103"/>
      <c r="E290" s="103"/>
      <c r="F290" s="103"/>
      <c r="G290" s="103"/>
      <c r="H290" s="103"/>
    </row>
    <row r="291" spans="3:8" s="3" customFormat="1" x14ac:dyDescent="0.2">
      <c r="C291" s="82"/>
      <c r="D291" s="103"/>
      <c r="E291" s="103"/>
      <c r="F291" s="103"/>
      <c r="G291" s="103"/>
      <c r="H291" s="103"/>
    </row>
    <row r="292" spans="3:8" s="3" customFormat="1" x14ac:dyDescent="0.2">
      <c r="C292" s="82"/>
      <c r="D292" s="103"/>
      <c r="E292" s="103"/>
      <c r="F292" s="103"/>
      <c r="G292" s="103"/>
      <c r="H292" s="103"/>
    </row>
    <row r="293" spans="3:8" s="3" customFormat="1" x14ac:dyDescent="0.2">
      <c r="C293" s="82"/>
      <c r="D293" s="103"/>
      <c r="E293" s="103"/>
      <c r="F293" s="103"/>
      <c r="G293" s="103"/>
      <c r="H293" s="103"/>
    </row>
    <row r="294" spans="3:8" s="3" customFormat="1" x14ac:dyDescent="0.2">
      <c r="C294" s="82"/>
      <c r="D294" s="103"/>
      <c r="E294" s="103"/>
      <c r="F294" s="103"/>
      <c r="G294" s="103"/>
      <c r="H294" s="103"/>
    </row>
    <row r="295" spans="3:8" s="3" customFormat="1" x14ac:dyDescent="0.2">
      <c r="C295" s="82"/>
      <c r="D295" s="103"/>
      <c r="E295" s="103"/>
      <c r="F295" s="103"/>
      <c r="G295" s="103"/>
      <c r="H295" s="103"/>
    </row>
    <row r="296" spans="3:8" s="3" customFormat="1" x14ac:dyDescent="0.2">
      <c r="C296" s="82"/>
      <c r="D296" s="103"/>
      <c r="E296" s="103"/>
      <c r="F296" s="103"/>
      <c r="G296" s="103"/>
      <c r="H296" s="103"/>
    </row>
    <row r="297" spans="3:8" s="3" customFormat="1" x14ac:dyDescent="0.2">
      <c r="C297" s="82"/>
      <c r="D297" s="103"/>
      <c r="E297" s="103"/>
      <c r="F297" s="103"/>
      <c r="G297" s="103"/>
      <c r="H297" s="103"/>
    </row>
    <row r="298" spans="3:8" s="3" customFormat="1" x14ac:dyDescent="0.2">
      <c r="C298" s="82"/>
      <c r="D298" s="103"/>
      <c r="E298" s="103"/>
      <c r="F298" s="103"/>
      <c r="G298" s="103"/>
      <c r="H298" s="103"/>
    </row>
    <row r="299" spans="3:8" s="3" customFormat="1" x14ac:dyDescent="0.2">
      <c r="C299" s="82"/>
      <c r="D299" s="103"/>
      <c r="E299" s="103"/>
      <c r="F299" s="103"/>
      <c r="G299" s="103"/>
      <c r="H299" s="103"/>
    </row>
    <row r="300" spans="3:8" s="3" customFormat="1" x14ac:dyDescent="0.2">
      <c r="C300" s="82"/>
      <c r="D300" s="103"/>
      <c r="E300" s="103"/>
      <c r="F300" s="103"/>
      <c r="G300" s="103"/>
      <c r="H300" s="103"/>
    </row>
    <row r="301" spans="3:8" s="3" customFormat="1" x14ac:dyDescent="0.2">
      <c r="C301" s="82"/>
      <c r="D301" s="103"/>
      <c r="E301" s="103"/>
      <c r="F301" s="103"/>
      <c r="G301" s="103"/>
      <c r="H301" s="103"/>
    </row>
    <row r="302" spans="3:8" s="3" customFormat="1" x14ac:dyDescent="0.2">
      <c r="C302" s="82"/>
      <c r="D302" s="103"/>
      <c r="E302" s="103"/>
      <c r="F302" s="103"/>
      <c r="G302" s="103"/>
      <c r="H302" s="103"/>
    </row>
    <row r="303" spans="3:8" s="3" customFormat="1" x14ac:dyDescent="0.2">
      <c r="C303" s="82"/>
      <c r="D303" s="103"/>
      <c r="E303" s="103"/>
      <c r="F303" s="103"/>
      <c r="G303" s="103"/>
      <c r="H303" s="103"/>
    </row>
    <row r="304" spans="3:8" s="3" customFormat="1" x14ac:dyDescent="0.2">
      <c r="C304" s="82"/>
      <c r="D304" s="103"/>
      <c r="E304" s="103"/>
      <c r="F304" s="103"/>
      <c r="G304" s="103"/>
      <c r="H304" s="103"/>
    </row>
    <row r="305" spans="3:8" s="3" customFormat="1" x14ac:dyDescent="0.2">
      <c r="C305" s="82"/>
      <c r="D305" s="103"/>
      <c r="E305" s="103"/>
      <c r="F305" s="103"/>
      <c r="G305" s="103"/>
      <c r="H305" s="103"/>
    </row>
    <row r="306" spans="3:8" s="3" customFormat="1" x14ac:dyDescent="0.2">
      <c r="C306" s="82"/>
      <c r="D306" s="103"/>
      <c r="E306" s="103"/>
      <c r="F306" s="103"/>
      <c r="G306" s="103"/>
      <c r="H306" s="103"/>
    </row>
    <row r="307" spans="3:8" s="3" customFormat="1" x14ac:dyDescent="0.2">
      <c r="C307" s="82"/>
      <c r="D307" s="103"/>
      <c r="E307" s="103"/>
      <c r="F307" s="103"/>
      <c r="G307" s="103"/>
      <c r="H307" s="103"/>
    </row>
    <row r="308" spans="3:8" s="3" customFormat="1" x14ac:dyDescent="0.2">
      <c r="C308" s="82"/>
      <c r="D308" s="103"/>
      <c r="E308" s="103"/>
      <c r="F308" s="103"/>
      <c r="G308" s="103"/>
      <c r="H308" s="103"/>
    </row>
    <row r="309" spans="3:8" s="3" customFormat="1" x14ac:dyDescent="0.2">
      <c r="C309" s="82"/>
      <c r="D309" s="103"/>
      <c r="E309" s="103"/>
      <c r="F309" s="103"/>
      <c r="G309" s="103"/>
      <c r="H309" s="103"/>
    </row>
    <row r="310" spans="3:8" s="3" customFormat="1" x14ac:dyDescent="0.2">
      <c r="C310" s="82"/>
      <c r="D310" s="103"/>
      <c r="E310" s="103"/>
      <c r="F310" s="103"/>
      <c r="G310" s="103"/>
      <c r="H310" s="103"/>
    </row>
    <row r="311" spans="3:8" s="3" customFormat="1" x14ac:dyDescent="0.2">
      <c r="C311" s="82"/>
      <c r="D311" s="103"/>
      <c r="E311" s="103"/>
      <c r="F311" s="103"/>
      <c r="G311" s="103"/>
      <c r="H311" s="103"/>
    </row>
    <row r="312" spans="3:8" s="3" customFormat="1" x14ac:dyDescent="0.2">
      <c r="C312" s="82"/>
      <c r="D312" s="103"/>
      <c r="E312" s="103"/>
      <c r="F312" s="103"/>
      <c r="G312" s="103"/>
      <c r="H312" s="103"/>
    </row>
    <row r="313" spans="3:8" s="3" customFormat="1" x14ac:dyDescent="0.2">
      <c r="C313" s="82"/>
      <c r="D313" s="103"/>
      <c r="E313" s="103"/>
      <c r="F313" s="103"/>
      <c r="G313" s="103"/>
      <c r="H313" s="103"/>
    </row>
    <row r="314" spans="3:8" x14ac:dyDescent="0.2">
      <c r="G314" s="103"/>
      <c r="H314" s="103"/>
    </row>
    <row r="315" spans="3:8" x14ac:dyDescent="0.2">
      <c r="G315" s="103"/>
      <c r="H315" s="103"/>
    </row>
    <row r="316" spans="3:8" x14ac:dyDescent="0.2">
      <c r="G316" s="103"/>
      <c r="H316" s="103"/>
    </row>
    <row r="317" spans="3:8" x14ac:dyDescent="0.2">
      <c r="G317" s="103"/>
      <c r="H317" s="103"/>
    </row>
    <row r="318" spans="3:8" x14ac:dyDescent="0.2">
      <c r="G318" s="103"/>
      <c r="H318" s="103"/>
    </row>
    <row r="319" spans="3:8" x14ac:dyDescent="0.2">
      <c r="G319" s="103"/>
      <c r="H319" s="103"/>
    </row>
    <row r="320" spans="3:8" x14ac:dyDescent="0.2">
      <c r="G320" s="103"/>
      <c r="H320" s="103"/>
    </row>
    <row r="321" spans="7:8" x14ac:dyDescent="0.2">
      <c r="G321" s="103"/>
      <c r="H321" s="103"/>
    </row>
    <row r="322" spans="7:8" x14ac:dyDescent="0.2">
      <c r="G322" s="103"/>
      <c r="H322" s="103"/>
    </row>
    <row r="323" spans="7:8" x14ac:dyDescent="0.2">
      <c r="G323" s="103"/>
      <c r="H323" s="103"/>
    </row>
    <row r="324" spans="7:8" x14ac:dyDescent="0.2">
      <c r="G324" s="103"/>
      <c r="H324" s="103"/>
    </row>
    <row r="325" spans="7:8" x14ac:dyDescent="0.2">
      <c r="G325" s="103"/>
      <c r="H325" s="103"/>
    </row>
    <row r="326" spans="7:8" x14ac:dyDescent="0.2">
      <c r="G326" s="103"/>
      <c r="H326" s="103"/>
    </row>
    <row r="327" spans="7:8" x14ac:dyDescent="0.2">
      <c r="G327" s="103"/>
      <c r="H327" s="103"/>
    </row>
    <row r="328" spans="7:8" x14ac:dyDescent="0.2">
      <c r="G328" s="103"/>
      <c r="H328" s="103"/>
    </row>
    <row r="329" spans="7:8" x14ac:dyDescent="0.2">
      <c r="G329" s="103"/>
      <c r="H329" s="103"/>
    </row>
    <row r="330" spans="7:8" x14ac:dyDescent="0.2">
      <c r="G330" s="103"/>
      <c r="H330" s="103"/>
    </row>
    <row r="331" spans="7:8" x14ac:dyDescent="0.2">
      <c r="G331" s="103"/>
      <c r="H331" s="103"/>
    </row>
    <row r="332" spans="7:8" x14ac:dyDescent="0.2">
      <c r="G332" s="103"/>
      <c r="H332" s="103"/>
    </row>
    <row r="333" spans="7:8" x14ac:dyDescent="0.2">
      <c r="G333" s="103"/>
      <c r="H333" s="103"/>
    </row>
    <row r="334" spans="7:8" x14ac:dyDescent="0.2">
      <c r="G334" s="103"/>
      <c r="H334" s="103"/>
    </row>
    <row r="335" spans="7:8" x14ac:dyDescent="0.2">
      <c r="G335" s="103"/>
      <c r="H335" s="103"/>
    </row>
    <row r="336" spans="7:8" x14ac:dyDescent="0.2">
      <c r="G336" s="103"/>
      <c r="H336" s="103"/>
    </row>
    <row r="337" spans="7:8" x14ac:dyDescent="0.2">
      <c r="G337" s="103"/>
      <c r="H337" s="103"/>
    </row>
    <row r="338" spans="7:8" x14ac:dyDescent="0.2">
      <c r="G338" s="103"/>
      <c r="H338" s="103"/>
    </row>
    <row r="339" spans="7:8" x14ac:dyDescent="0.2">
      <c r="G339" s="103"/>
      <c r="H339" s="103"/>
    </row>
    <row r="340" spans="7:8" x14ac:dyDescent="0.2">
      <c r="G340" s="103"/>
      <c r="H340" s="103"/>
    </row>
    <row r="341" spans="7:8" x14ac:dyDescent="0.2">
      <c r="G341" s="103"/>
      <c r="H341" s="103"/>
    </row>
    <row r="342" spans="7:8" x14ac:dyDescent="0.2">
      <c r="G342" s="103"/>
      <c r="H342" s="103"/>
    </row>
    <row r="343" spans="7:8" x14ac:dyDescent="0.2">
      <c r="G343" s="103"/>
      <c r="H343" s="103"/>
    </row>
    <row r="344" spans="7:8" x14ac:dyDescent="0.2">
      <c r="G344" s="103"/>
      <c r="H344" s="103"/>
    </row>
    <row r="345" spans="7:8" x14ac:dyDescent="0.2">
      <c r="G345" s="103"/>
      <c r="H345" s="103"/>
    </row>
    <row r="346" spans="7:8" x14ac:dyDescent="0.2">
      <c r="G346" s="103"/>
      <c r="H346" s="103"/>
    </row>
    <row r="347" spans="7:8" x14ac:dyDescent="0.2">
      <c r="G347" s="103"/>
      <c r="H347" s="103"/>
    </row>
    <row r="348" spans="7:8" x14ac:dyDescent="0.2">
      <c r="G348" s="103"/>
      <c r="H348" s="103"/>
    </row>
    <row r="349" spans="7:8" x14ac:dyDescent="0.2">
      <c r="G349" s="103"/>
      <c r="H349" s="103"/>
    </row>
    <row r="350" spans="7:8" x14ac:dyDescent="0.2">
      <c r="G350" s="103"/>
      <c r="H350" s="103"/>
    </row>
    <row r="351" spans="7:8" x14ac:dyDescent="0.2">
      <c r="G351" s="103"/>
      <c r="H351" s="103"/>
    </row>
    <row r="352" spans="7:8" x14ac:dyDescent="0.2">
      <c r="G352" s="103"/>
      <c r="H352" s="103"/>
    </row>
    <row r="353" spans="7:8" x14ac:dyDescent="0.2">
      <c r="G353" s="103"/>
      <c r="H353" s="103"/>
    </row>
    <row r="354" spans="7:8" x14ac:dyDescent="0.2">
      <c r="G354" s="103"/>
      <c r="H354" s="103"/>
    </row>
  </sheetData>
  <hyperlinks>
    <hyperlink ref="H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5"/>
  <sheetViews>
    <sheetView showGridLines="0" zoomScaleNormal="100" workbookViewId="0">
      <selection activeCell="F1" sqref="F1"/>
    </sheetView>
  </sheetViews>
  <sheetFormatPr baseColWidth="10" defaultRowHeight="12.75" x14ac:dyDescent="0.2"/>
  <cols>
    <col min="1" max="1" width="3.5703125" style="2" customWidth="1"/>
    <col min="2" max="2" width="81.140625" style="2" customWidth="1"/>
    <col min="3" max="3" width="19.7109375" style="446" customWidth="1"/>
    <col min="4" max="4" width="17" style="447" customWidth="1"/>
    <col min="5" max="5" width="26.42578125" style="447" customWidth="1"/>
    <col min="6" max="6" width="31" style="447" customWidth="1"/>
    <col min="7" max="7" width="35.7109375" style="446" customWidth="1"/>
    <col min="8" max="8" width="32.5703125" style="446" customWidth="1"/>
    <col min="9" max="9" width="26.140625" style="446"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24"/>
      <c r="E1" s="24"/>
      <c r="F1" s="2"/>
      <c r="G1" s="2"/>
      <c r="H1" s="2"/>
      <c r="I1" s="2"/>
    </row>
    <row r="2" spans="1:9" x14ac:dyDescent="0.2">
      <c r="C2" s="2"/>
      <c r="D2" s="24"/>
      <c r="E2" s="24"/>
      <c r="F2" s="2"/>
      <c r="G2" s="2"/>
      <c r="H2" s="2"/>
      <c r="I2" s="2"/>
    </row>
    <row r="3" spans="1:9" x14ac:dyDescent="0.2">
      <c r="C3" s="2"/>
      <c r="D3" s="24"/>
      <c r="E3" s="24"/>
      <c r="F3" s="2"/>
      <c r="G3" s="2"/>
      <c r="H3" s="2"/>
      <c r="I3" s="2"/>
    </row>
    <row r="4" spans="1:9" ht="15.75" x14ac:dyDescent="0.2">
      <c r="B4" s="421" t="s">
        <v>571</v>
      </c>
      <c r="C4" s="2"/>
      <c r="D4" s="24"/>
      <c r="E4" s="24"/>
      <c r="F4" s="2"/>
      <c r="G4" s="2"/>
      <c r="H4" s="2"/>
      <c r="I4" s="2"/>
    </row>
    <row r="5" spans="1:9" x14ac:dyDescent="0.2">
      <c r="C5" s="2"/>
      <c r="D5" s="24"/>
      <c r="E5" s="24"/>
      <c r="F5" s="2"/>
      <c r="G5" s="2"/>
      <c r="H5" s="2"/>
      <c r="I5" s="2"/>
    </row>
    <row r="6" spans="1:9" ht="15.75" x14ac:dyDescent="0.25">
      <c r="C6" s="1"/>
      <c r="D6" s="2"/>
      <c r="E6" s="2"/>
      <c r="F6" s="2"/>
      <c r="G6" s="2"/>
      <c r="H6" s="2"/>
      <c r="I6" s="358" t="s">
        <v>4</v>
      </c>
    </row>
    <row r="7" spans="1:9" ht="5.25" customHeight="1" x14ac:dyDescent="0.2">
      <c r="C7" s="24"/>
      <c r="D7" s="24"/>
      <c r="E7" s="2"/>
      <c r="F7" s="358"/>
      <c r="G7" s="2"/>
      <c r="H7" s="2"/>
      <c r="I7" s="2"/>
    </row>
    <row r="8" spans="1:9" ht="5.25" customHeight="1" thickBot="1" x14ac:dyDescent="0.25">
      <c r="B8" s="4"/>
      <c r="C8" s="442"/>
      <c r="D8" s="443"/>
      <c r="E8" s="443"/>
      <c r="F8" s="443"/>
      <c r="G8" s="442"/>
      <c r="H8" s="442"/>
      <c r="I8" s="442"/>
    </row>
    <row r="9" spans="1:9" ht="5.25" customHeight="1" x14ac:dyDescent="0.2">
      <c r="B9" s="5"/>
      <c r="C9" s="444"/>
      <c r="D9" s="445"/>
      <c r="E9" s="445"/>
      <c r="F9" s="445"/>
      <c r="G9" s="444"/>
      <c r="H9" s="444"/>
    </row>
    <row r="10" spans="1:9" x14ac:dyDescent="0.2">
      <c r="G10" s="448"/>
      <c r="H10" s="448"/>
      <c r="I10" s="448"/>
    </row>
    <row r="11" spans="1:9" ht="15" x14ac:dyDescent="0.25">
      <c r="B11" s="16" t="s">
        <v>418</v>
      </c>
      <c r="C11" s="142"/>
      <c r="D11" s="449"/>
      <c r="E11" s="449"/>
      <c r="F11" s="449"/>
      <c r="G11" s="450"/>
      <c r="H11" s="450"/>
      <c r="I11" s="451"/>
    </row>
    <row r="12" spans="1:9" x14ac:dyDescent="0.2">
      <c r="B12" s="6"/>
      <c r="C12" s="444"/>
    </row>
    <row r="13" spans="1:9" s="454" customFormat="1" x14ac:dyDescent="0.2">
      <c r="A13" s="424"/>
      <c r="B13" s="13" t="s">
        <v>5</v>
      </c>
      <c r="C13" s="452" t="s">
        <v>279</v>
      </c>
      <c r="D13" s="453"/>
      <c r="E13" s="194"/>
      <c r="F13" s="146" t="s">
        <v>272</v>
      </c>
      <c r="G13" s="519" t="s">
        <v>550</v>
      </c>
      <c r="H13" s="520"/>
      <c r="I13" s="146" t="s">
        <v>276</v>
      </c>
    </row>
    <row r="14" spans="1:9" s="454" customFormat="1" ht="25.5" x14ac:dyDescent="0.2">
      <c r="A14" s="424"/>
      <c r="B14" s="78"/>
      <c r="C14" s="147" t="s">
        <v>283</v>
      </c>
      <c r="D14" s="147" t="s">
        <v>284</v>
      </c>
      <c r="E14" s="147" t="s">
        <v>285</v>
      </c>
      <c r="F14" s="148" t="s">
        <v>273</v>
      </c>
      <c r="G14" s="149" t="s">
        <v>551</v>
      </c>
      <c r="H14" s="149" t="s">
        <v>275</v>
      </c>
      <c r="I14" s="148" t="s">
        <v>277</v>
      </c>
    </row>
    <row r="15" spans="1:9" x14ac:dyDescent="0.2">
      <c r="B15" s="455" t="s">
        <v>31</v>
      </c>
      <c r="C15" s="444">
        <f t="shared" ref="C15:I15" si="0">SUM(C23,C34,C56,C71,C80,C89,C100,C162)</f>
        <v>1683</v>
      </c>
      <c r="D15" s="456">
        <f t="shared" si="0"/>
        <v>1012</v>
      </c>
      <c r="E15" s="447">
        <f t="shared" si="0"/>
        <v>9024</v>
      </c>
      <c r="F15" s="447">
        <f t="shared" si="0"/>
        <v>60433</v>
      </c>
      <c r="G15" s="446">
        <f t="shared" si="0"/>
        <v>8925</v>
      </c>
      <c r="H15" s="446">
        <f t="shared" si="0"/>
        <v>99</v>
      </c>
      <c r="I15" s="446">
        <f t="shared" si="0"/>
        <v>69457</v>
      </c>
    </row>
    <row r="16" spans="1:9" x14ac:dyDescent="0.2">
      <c r="B16" s="455" t="s">
        <v>34</v>
      </c>
      <c r="C16" s="446">
        <f t="shared" ref="C16:I16" si="1">SUM(C173,C185,C218)</f>
        <v>160</v>
      </c>
      <c r="D16" s="447">
        <f t="shared" si="1"/>
        <v>136</v>
      </c>
      <c r="E16" s="447">
        <f t="shared" si="1"/>
        <v>645</v>
      </c>
      <c r="F16" s="447">
        <f t="shared" si="1"/>
        <v>6482</v>
      </c>
      <c r="G16" s="446">
        <f t="shared" si="1"/>
        <v>559</v>
      </c>
      <c r="H16" s="446">
        <f t="shared" si="1"/>
        <v>86</v>
      </c>
      <c r="I16" s="446">
        <f t="shared" si="1"/>
        <v>7127</v>
      </c>
    </row>
    <row r="17" spans="2:9" x14ac:dyDescent="0.2">
      <c r="B17" s="457" t="s">
        <v>6</v>
      </c>
      <c r="C17" s="458">
        <f>SUM(C15:C16)</f>
        <v>1843</v>
      </c>
      <c r="D17" s="459">
        <f>SUM(D15:D16)</f>
        <v>1148</v>
      </c>
      <c r="E17" s="459">
        <f>SUM(E15,E16)</f>
        <v>9669</v>
      </c>
      <c r="F17" s="459">
        <f>SUM(F15,F16)</f>
        <v>66915</v>
      </c>
      <c r="G17" s="458">
        <f>SUM(G15,G16)</f>
        <v>9484</v>
      </c>
      <c r="H17" s="458">
        <f>SUM(H15,H16)</f>
        <v>185</v>
      </c>
      <c r="I17" s="458">
        <f>SUM(I15,I16)</f>
        <v>76584</v>
      </c>
    </row>
    <row r="20" spans="2:9" s="455" customFormat="1" x14ac:dyDescent="0.2">
      <c r="B20" s="15" t="s">
        <v>43</v>
      </c>
      <c r="C20" s="153"/>
      <c r="D20" s="445"/>
      <c r="E20" s="447"/>
      <c r="F20" s="447"/>
      <c r="G20" s="446"/>
      <c r="H20" s="446"/>
      <c r="I20" s="446"/>
    </row>
    <row r="21" spans="2:9" s="455" customFormat="1" x14ac:dyDescent="0.2">
      <c r="B21" s="460"/>
      <c r="C21" s="154" t="s">
        <v>280</v>
      </c>
      <c r="D21" s="155" t="s">
        <v>281</v>
      </c>
      <c r="E21" s="156" t="s">
        <v>282</v>
      </c>
      <c r="F21" s="157" t="s">
        <v>272</v>
      </c>
      <c r="G21" s="158" t="s">
        <v>279</v>
      </c>
      <c r="H21" s="156" t="s">
        <v>278</v>
      </c>
      <c r="I21" s="157" t="s">
        <v>276</v>
      </c>
    </row>
    <row r="22" spans="2:9" s="455" customFormat="1" ht="30.75" customHeight="1" x14ac:dyDescent="0.2">
      <c r="C22" s="461" t="s">
        <v>283</v>
      </c>
      <c r="D22" s="461" t="s">
        <v>284</v>
      </c>
      <c r="E22" s="461" t="s">
        <v>285</v>
      </c>
      <c r="F22" s="161" t="s">
        <v>273</v>
      </c>
      <c r="G22" s="462" t="s">
        <v>274</v>
      </c>
      <c r="H22" s="462" t="s">
        <v>275</v>
      </c>
      <c r="I22" s="161" t="s">
        <v>277</v>
      </c>
    </row>
    <row r="23" spans="2:9" s="455" customFormat="1" x14ac:dyDescent="0.2">
      <c r="C23" s="461">
        <f t="shared" ref="C23:I23" si="2">SUM(C25:C28)</f>
        <v>690</v>
      </c>
      <c r="D23" s="463">
        <f t="shared" si="2"/>
        <v>297</v>
      </c>
      <c r="E23" s="463">
        <f t="shared" si="2"/>
        <v>988</v>
      </c>
      <c r="F23" s="462">
        <f t="shared" si="2"/>
        <v>1958</v>
      </c>
      <c r="G23" s="462">
        <f t="shared" si="2"/>
        <v>928</v>
      </c>
      <c r="H23" s="462">
        <f t="shared" si="2"/>
        <v>60</v>
      </c>
      <c r="I23" s="462">
        <f t="shared" si="2"/>
        <v>2946</v>
      </c>
    </row>
    <row r="24" spans="2:9" s="455" customFormat="1" x14ac:dyDescent="0.2">
      <c r="C24" s="446"/>
      <c r="D24" s="447"/>
      <c r="E24" s="447"/>
      <c r="F24" s="447"/>
      <c r="G24" s="447"/>
      <c r="H24" s="447"/>
      <c r="I24" s="447"/>
    </row>
    <row r="25" spans="2:9" s="455" customFormat="1" x14ac:dyDescent="0.2">
      <c r="B25" s="455" t="s">
        <v>544</v>
      </c>
      <c r="C25" s="308">
        <v>0</v>
      </c>
      <c r="D25" s="308">
        <v>0</v>
      </c>
      <c r="E25" s="308">
        <v>0</v>
      </c>
      <c r="F25" s="308">
        <v>14</v>
      </c>
      <c r="G25" s="308">
        <v>0</v>
      </c>
      <c r="H25" s="308">
        <v>0</v>
      </c>
      <c r="I25" s="308">
        <v>14</v>
      </c>
    </row>
    <row r="26" spans="2:9" s="455" customFormat="1" x14ac:dyDescent="0.2">
      <c r="B26" s="455" t="s">
        <v>37</v>
      </c>
      <c r="C26" s="308">
        <v>0</v>
      </c>
      <c r="D26" s="308">
        <v>0</v>
      </c>
      <c r="E26" s="308">
        <v>1</v>
      </c>
      <c r="F26" s="308">
        <v>0</v>
      </c>
      <c r="G26" s="308">
        <v>1</v>
      </c>
      <c r="H26" s="308">
        <v>0</v>
      </c>
      <c r="I26" s="308">
        <v>1</v>
      </c>
    </row>
    <row r="27" spans="2:9" s="455" customFormat="1" x14ac:dyDescent="0.2">
      <c r="B27" s="455" t="s">
        <v>38</v>
      </c>
      <c r="C27" s="308">
        <v>153</v>
      </c>
      <c r="D27" s="308">
        <v>62</v>
      </c>
      <c r="E27" s="308">
        <v>215</v>
      </c>
      <c r="F27" s="308">
        <v>349</v>
      </c>
      <c r="G27" s="308">
        <v>161</v>
      </c>
      <c r="H27" s="308">
        <v>54</v>
      </c>
      <c r="I27" s="308">
        <v>564</v>
      </c>
    </row>
    <row r="28" spans="2:9" s="455" customFormat="1" x14ac:dyDescent="0.2">
      <c r="B28" s="455" t="s">
        <v>39</v>
      </c>
      <c r="C28" s="308">
        <v>537</v>
      </c>
      <c r="D28" s="308">
        <v>235</v>
      </c>
      <c r="E28" s="308">
        <v>772</v>
      </c>
      <c r="F28" s="308">
        <v>1595</v>
      </c>
      <c r="G28" s="308">
        <v>766</v>
      </c>
      <c r="H28" s="308">
        <v>6</v>
      </c>
      <c r="I28" s="308">
        <v>2367</v>
      </c>
    </row>
    <row r="29" spans="2:9" s="455" customFormat="1" x14ac:dyDescent="0.2">
      <c r="C29" s="446"/>
      <c r="D29" s="447"/>
      <c r="E29" s="447"/>
      <c r="F29" s="447"/>
      <c r="G29" s="447"/>
      <c r="H29" s="447"/>
      <c r="I29" s="447"/>
    </row>
    <row r="30" spans="2:9" s="455" customFormat="1" x14ac:dyDescent="0.2">
      <c r="C30" s="446"/>
      <c r="D30" s="447"/>
      <c r="E30" s="447"/>
      <c r="F30" s="447"/>
      <c r="G30" s="447"/>
      <c r="H30" s="447"/>
      <c r="I30" s="447"/>
    </row>
    <row r="31" spans="2:9" s="455" customFormat="1" x14ac:dyDescent="0.2">
      <c r="B31" s="15" t="s">
        <v>44</v>
      </c>
      <c r="C31" s="133"/>
      <c r="D31" s="447"/>
      <c r="E31" s="447"/>
      <c r="F31" s="447"/>
      <c r="G31" s="447"/>
      <c r="H31" s="447"/>
      <c r="I31" s="447"/>
    </row>
    <row r="32" spans="2:9" s="455" customFormat="1" x14ac:dyDescent="0.2">
      <c r="C32" s="154" t="s">
        <v>280</v>
      </c>
      <c r="D32" s="155" t="s">
        <v>281</v>
      </c>
      <c r="E32" s="156" t="s">
        <v>282</v>
      </c>
      <c r="F32" s="157" t="s">
        <v>272</v>
      </c>
      <c r="G32" s="158" t="s">
        <v>279</v>
      </c>
      <c r="H32" s="156" t="s">
        <v>278</v>
      </c>
      <c r="I32" s="157" t="s">
        <v>276</v>
      </c>
    </row>
    <row r="33" spans="2:9" s="455" customFormat="1" ht="25.5" x14ac:dyDescent="0.2">
      <c r="C33" s="461" t="s">
        <v>283</v>
      </c>
      <c r="D33" s="461" t="s">
        <v>284</v>
      </c>
      <c r="E33" s="461" t="s">
        <v>285</v>
      </c>
      <c r="F33" s="161" t="s">
        <v>273</v>
      </c>
      <c r="G33" s="462" t="s">
        <v>274</v>
      </c>
      <c r="H33" s="462" t="s">
        <v>275</v>
      </c>
      <c r="I33" s="161" t="s">
        <v>277</v>
      </c>
    </row>
    <row r="34" spans="2:9" s="455" customFormat="1" x14ac:dyDescent="0.2">
      <c r="C34" s="461">
        <f t="shared" ref="C34:I34" si="3">SUM(C36:C50)</f>
        <v>10</v>
      </c>
      <c r="D34" s="463">
        <f t="shared" si="3"/>
        <v>9</v>
      </c>
      <c r="E34" s="463">
        <f t="shared" si="3"/>
        <v>181</v>
      </c>
      <c r="F34" s="462">
        <f t="shared" si="3"/>
        <v>1017</v>
      </c>
      <c r="G34" s="462">
        <f t="shared" si="3"/>
        <v>178</v>
      </c>
      <c r="H34" s="462">
        <f t="shared" si="3"/>
        <v>3</v>
      </c>
      <c r="I34" s="462">
        <f t="shared" si="3"/>
        <v>1198</v>
      </c>
    </row>
    <row r="35" spans="2:9" s="455" customFormat="1" x14ac:dyDescent="0.2">
      <c r="C35" s="446"/>
      <c r="D35" s="464"/>
      <c r="E35" s="464"/>
      <c r="F35" s="464"/>
      <c r="G35" s="447"/>
      <c r="H35" s="447"/>
      <c r="I35" s="447"/>
    </row>
    <row r="36" spans="2:9" s="455" customFormat="1" x14ac:dyDescent="0.2">
      <c r="B36" s="3" t="s">
        <v>543</v>
      </c>
      <c r="C36" s="308">
        <v>0</v>
      </c>
      <c r="D36" s="308">
        <v>0</v>
      </c>
      <c r="E36" s="308">
        <v>0</v>
      </c>
      <c r="F36" s="308">
        <v>0</v>
      </c>
      <c r="G36" s="308">
        <v>0</v>
      </c>
      <c r="H36" s="308">
        <v>0</v>
      </c>
      <c r="I36" s="308">
        <v>0</v>
      </c>
    </row>
    <row r="37" spans="2:9" s="455" customFormat="1" x14ac:dyDescent="0.2">
      <c r="B37" s="3" t="s">
        <v>536</v>
      </c>
      <c r="C37" s="308">
        <v>0</v>
      </c>
      <c r="D37" s="308">
        <v>0</v>
      </c>
      <c r="E37" s="308">
        <v>0</v>
      </c>
      <c r="F37" s="308">
        <v>338</v>
      </c>
      <c r="G37" s="308">
        <v>0</v>
      </c>
      <c r="H37" s="308">
        <v>0</v>
      </c>
      <c r="I37" s="308">
        <v>338</v>
      </c>
    </row>
    <row r="38" spans="2:9" s="455" customFormat="1" x14ac:dyDescent="0.2">
      <c r="B38" s="455" t="s">
        <v>564</v>
      </c>
      <c r="C38" s="308">
        <v>0</v>
      </c>
      <c r="D38" s="308">
        <v>0</v>
      </c>
      <c r="E38" s="308">
        <v>2</v>
      </c>
      <c r="F38" s="308">
        <v>15</v>
      </c>
      <c r="G38" s="308">
        <v>2</v>
      </c>
      <c r="H38" s="308">
        <v>0</v>
      </c>
      <c r="I38" s="308">
        <v>17</v>
      </c>
    </row>
    <row r="39" spans="2:9" s="455" customFormat="1" x14ac:dyDescent="0.2">
      <c r="B39" s="3" t="s">
        <v>537</v>
      </c>
      <c r="C39" s="308">
        <v>0</v>
      </c>
      <c r="D39" s="308">
        <v>0</v>
      </c>
      <c r="E39" s="308">
        <v>56</v>
      </c>
      <c r="F39" s="308">
        <v>110</v>
      </c>
      <c r="G39" s="308">
        <v>56</v>
      </c>
      <c r="H39" s="308">
        <v>0</v>
      </c>
      <c r="I39" s="308">
        <v>166</v>
      </c>
    </row>
    <row r="40" spans="2:9" s="455" customFormat="1" x14ac:dyDescent="0.2">
      <c r="B40" s="3" t="s">
        <v>532</v>
      </c>
      <c r="C40" s="308">
        <v>0</v>
      </c>
      <c r="D40" s="308">
        <v>0</v>
      </c>
      <c r="E40" s="308">
        <v>0</v>
      </c>
      <c r="F40" s="308">
        <v>0</v>
      </c>
      <c r="G40" s="308">
        <v>0</v>
      </c>
      <c r="H40" s="308">
        <v>0</v>
      </c>
      <c r="I40" s="308">
        <v>0</v>
      </c>
    </row>
    <row r="41" spans="2:9" s="455" customFormat="1" x14ac:dyDescent="0.2">
      <c r="B41" s="455" t="s">
        <v>530</v>
      </c>
      <c r="C41" s="308">
        <v>0</v>
      </c>
      <c r="D41" s="308">
        <v>0</v>
      </c>
      <c r="E41" s="308">
        <v>0</v>
      </c>
      <c r="F41" s="308">
        <v>43</v>
      </c>
      <c r="G41" s="308">
        <v>0</v>
      </c>
      <c r="H41" s="308">
        <v>0</v>
      </c>
      <c r="I41" s="308">
        <v>43</v>
      </c>
    </row>
    <row r="42" spans="2:9" s="455" customFormat="1" x14ac:dyDescent="0.2">
      <c r="B42" s="3" t="s">
        <v>531</v>
      </c>
      <c r="C42" s="308">
        <v>0</v>
      </c>
      <c r="D42" s="308">
        <v>0</v>
      </c>
      <c r="E42" s="308">
        <v>0</v>
      </c>
      <c r="F42" s="308">
        <v>13</v>
      </c>
      <c r="G42" s="308">
        <v>0</v>
      </c>
      <c r="H42" s="308">
        <v>0</v>
      </c>
      <c r="I42" s="308">
        <v>13</v>
      </c>
    </row>
    <row r="43" spans="2:9" s="455" customFormat="1" x14ac:dyDescent="0.2">
      <c r="B43" s="3" t="s">
        <v>533</v>
      </c>
      <c r="C43" s="308">
        <v>0</v>
      </c>
      <c r="D43" s="308">
        <v>0</v>
      </c>
      <c r="E43" s="308">
        <v>0</v>
      </c>
      <c r="F43" s="308">
        <v>1</v>
      </c>
      <c r="G43" s="308">
        <v>0</v>
      </c>
      <c r="H43" s="308">
        <v>0</v>
      </c>
      <c r="I43" s="308">
        <v>1</v>
      </c>
    </row>
    <row r="44" spans="2:9" s="455" customFormat="1" x14ac:dyDescent="0.2">
      <c r="B44" s="3" t="s">
        <v>557</v>
      </c>
      <c r="C44" s="308">
        <v>0</v>
      </c>
      <c r="D44" s="308">
        <v>0</v>
      </c>
      <c r="E44" s="308">
        <v>0</v>
      </c>
      <c r="F44" s="308">
        <v>69</v>
      </c>
      <c r="G44" s="308">
        <v>0</v>
      </c>
      <c r="H44" s="308">
        <v>0</v>
      </c>
      <c r="I44" s="308">
        <v>69</v>
      </c>
    </row>
    <row r="45" spans="2:9" s="455" customFormat="1" x14ac:dyDescent="0.2">
      <c r="B45" s="469" t="s">
        <v>534</v>
      </c>
      <c r="C45" s="308">
        <v>0</v>
      </c>
      <c r="D45" s="308">
        <v>0</v>
      </c>
      <c r="E45" s="308">
        <v>0</v>
      </c>
      <c r="F45" s="308">
        <v>11</v>
      </c>
      <c r="G45" s="308">
        <v>0</v>
      </c>
      <c r="H45" s="308">
        <v>0</v>
      </c>
      <c r="I45" s="308">
        <v>11</v>
      </c>
    </row>
    <row r="46" spans="2:9" s="455" customFormat="1" x14ac:dyDescent="0.2">
      <c r="B46" s="3" t="s">
        <v>556</v>
      </c>
      <c r="C46" s="308">
        <v>0</v>
      </c>
      <c r="D46" s="308">
        <v>0</v>
      </c>
      <c r="E46" s="308">
        <v>3</v>
      </c>
      <c r="F46" s="308">
        <v>4</v>
      </c>
      <c r="G46" s="308">
        <v>3</v>
      </c>
      <c r="H46" s="308">
        <v>0</v>
      </c>
      <c r="I46" s="308">
        <v>7</v>
      </c>
    </row>
    <row r="47" spans="2:9" s="455" customFormat="1" x14ac:dyDescent="0.2">
      <c r="B47" s="3" t="s">
        <v>535</v>
      </c>
      <c r="C47" s="308">
        <v>0</v>
      </c>
      <c r="D47" s="308">
        <v>0</v>
      </c>
      <c r="E47" s="308">
        <v>58</v>
      </c>
      <c r="F47" s="308">
        <v>202</v>
      </c>
      <c r="G47" s="308">
        <v>58</v>
      </c>
      <c r="H47" s="308">
        <v>0</v>
      </c>
      <c r="I47" s="308">
        <v>260</v>
      </c>
    </row>
    <row r="48" spans="2:9" s="455" customFormat="1" x14ac:dyDescent="0.2">
      <c r="B48" s="3" t="s">
        <v>40</v>
      </c>
      <c r="C48" s="308">
        <v>5</v>
      </c>
      <c r="D48" s="308">
        <v>5</v>
      </c>
      <c r="E48" s="308">
        <v>14</v>
      </c>
      <c r="F48" s="308">
        <v>39</v>
      </c>
      <c r="G48" s="308">
        <v>11</v>
      </c>
      <c r="H48" s="308">
        <v>3</v>
      </c>
      <c r="I48" s="308">
        <v>53</v>
      </c>
    </row>
    <row r="49" spans="2:9" s="455" customFormat="1" x14ac:dyDescent="0.2">
      <c r="B49" s="3" t="s">
        <v>41</v>
      </c>
      <c r="C49" s="308">
        <v>0</v>
      </c>
      <c r="D49" s="308">
        <v>0</v>
      </c>
      <c r="E49" s="308">
        <v>3</v>
      </c>
      <c r="F49" s="308">
        <v>73</v>
      </c>
      <c r="G49" s="308">
        <v>3</v>
      </c>
      <c r="H49" s="308">
        <v>0</v>
      </c>
      <c r="I49" s="308">
        <v>76</v>
      </c>
    </row>
    <row r="50" spans="2:9" s="455" customFormat="1" x14ac:dyDescent="0.2">
      <c r="B50" s="3" t="s">
        <v>42</v>
      </c>
      <c r="C50" s="308">
        <v>5</v>
      </c>
      <c r="D50" s="308">
        <v>4</v>
      </c>
      <c r="E50" s="308">
        <v>45</v>
      </c>
      <c r="F50" s="308">
        <v>99</v>
      </c>
      <c r="G50" s="308">
        <v>45</v>
      </c>
      <c r="H50" s="308">
        <v>0</v>
      </c>
      <c r="I50" s="308">
        <v>144</v>
      </c>
    </row>
    <row r="51" spans="2:9" s="455" customFormat="1" x14ac:dyDescent="0.2">
      <c r="C51" s="446"/>
      <c r="D51" s="447"/>
      <c r="E51" s="447"/>
      <c r="F51" s="447"/>
      <c r="G51" s="447"/>
      <c r="H51" s="447"/>
      <c r="I51" s="447"/>
    </row>
    <row r="52" spans="2:9" s="455" customFormat="1" x14ac:dyDescent="0.2">
      <c r="C52" s="446"/>
      <c r="D52" s="447"/>
      <c r="E52" s="447"/>
      <c r="F52" s="447"/>
      <c r="G52" s="447"/>
      <c r="H52" s="447"/>
      <c r="I52" s="447"/>
    </row>
    <row r="53" spans="2:9" s="455" customFormat="1" x14ac:dyDescent="0.2">
      <c r="B53" s="15" t="s">
        <v>45</v>
      </c>
      <c r="C53" s="133"/>
      <c r="D53" s="447"/>
      <c r="E53" s="447"/>
      <c r="F53" s="447"/>
      <c r="G53" s="447"/>
      <c r="H53" s="447"/>
      <c r="I53" s="447"/>
    </row>
    <row r="54" spans="2:9" s="455" customFormat="1" x14ac:dyDescent="0.2">
      <c r="C54" s="154" t="s">
        <v>280</v>
      </c>
      <c r="D54" s="155" t="s">
        <v>281</v>
      </c>
      <c r="E54" s="156" t="s">
        <v>282</v>
      </c>
      <c r="F54" s="157" t="s">
        <v>272</v>
      </c>
      <c r="G54" s="158" t="s">
        <v>279</v>
      </c>
      <c r="H54" s="156" t="s">
        <v>278</v>
      </c>
      <c r="I54" s="157" t="s">
        <v>276</v>
      </c>
    </row>
    <row r="55" spans="2:9" s="455" customFormat="1" ht="25.5" x14ac:dyDescent="0.2">
      <c r="C55" s="461" t="s">
        <v>283</v>
      </c>
      <c r="D55" s="461" t="s">
        <v>284</v>
      </c>
      <c r="E55" s="461" t="s">
        <v>285</v>
      </c>
      <c r="F55" s="161" t="s">
        <v>273</v>
      </c>
      <c r="G55" s="462" t="s">
        <v>274</v>
      </c>
      <c r="H55" s="462" t="s">
        <v>275</v>
      </c>
      <c r="I55" s="161" t="s">
        <v>277</v>
      </c>
    </row>
    <row r="56" spans="2:9" s="455" customFormat="1" x14ac:dyDescent="0.2">
      <c r="C56" s="461">
        <f t="shared" ref="C56:I56" si="4">SUM(C58:C64)</f>
        <v>5</v>
      </c>
      <c r="D56" s="463">
        <f t="shared" si="4"/>
        <v>9</v>
      </c>
      <c r="E56" s="463">
        <f t="shared" si="4"/>
        <v>309</v>
      </c>
      <c r="F56" s="462">
        <f t="shared" si="4"/>
        <v>875</v>
      </c>
      <c r="G56" s="462">
        <f t="shared" si="4"/>
        <v>308</v>
      </c>
      <c r="H56" s="462">
        <f t="shared" si="4"/>
        <v>1</v>
      </c>
      <c r="I56" s="462">
        <f t="shared" si="4"/>
        <v>1184</v>
      </c>
    </row>
    <row r="57" spans="2:9" s="455" customFormat="1" x14ac:dyDescent="0.2">
      <c r="C57" s="446"/>
      <c r="D57" s="447"/>
      <c r="E57" s="447"/>
      <c r="F57" s="447"/>
      <c r="G57" s="447"/>
      <c r="H57" s="447"/>
      <c r="I57" s="447"/>
    </row>
    <row r="58" spans="2:9" s="455" customFormat="1" x14ac:dyDescent="0.2">
      <c r="B58" s="37" t="s">
        <v>538</v>
      </c>
      <c r="C58" s="308">
        <v>0</v>
      </c>
      <c r="D58" s="308">
        <v>0</v>
      </c>
      <c r="E58" s="308">
        <v>0</v>
      </c>
      <c r="F58" s="308">
        <v>0</v>
      </c>
      <c r="G58" s="308">
        <v>0</v>
      </c>
      <c r="H58" s="308">
        <v>0</v>
      </c>
      <c r="I58" s="308">
        <v>0</v>
      </c>
    </row>
    <row r="59" spans="2:9" s="455" customFormat="1" x14ac:dyDescent="0.2">
      <c r="B59" s="37" t="s">
        <v>46</v>
      </c>
      <c r="C59" s="308">
        <v>0</v>
      </c>
      <c r="D59" s="308">
        <v>0</v>
      </c>
      <c r="E59" s="308">
        <v>20</v>
      </c>
      <c r="F59" s="308">
        <v>5</v>
      </c>
      <c r="G59" s="308">
        <v>20</v>
      </c>
      <c r="H59" s="308">
        <v>0</v>
      </c>
      <c r="I59" s="308">
        <v>25</v>
      </c>
    </row>
    <row r="60" spans="2:9" s="455" customFormat="1" x14ac:dyDescent="0.2">
      <c r="B60" s="37" t="s">
        <v>47</v>
      </c>
      <c r="C60" s="309">
        <v>5</v>
      </c>
      <c r="D60" s="309">
        <v>8</v>
      </c>
      <c r="E60" s="308">
        <v>13</v>
      </c>
      <c r="F60" s="308">
        <v>38</v>
      </c>
      <c r="G60" s="308">
        <v>12</v>
      </c>
      <c r="H60" s="308">
        <v>1</v>
      </c>
      <c r="I60" s="308">
        <v>51</v>
      </c>
    </row>
    <row r="61" spans="2:9" s="455" customFormat="1" x14ac:dyDescent="0.2">
      <c r="B61" s="37" t="s">
        <v>48</v>
      </c>
      <c r="C61" s="308">
        <v>0</v>
      </c>
      <c r="D61" s="308">
        <v>0</v>
      </c>
      <c r="E61" s="308">
        <v>67</v>
      </c>
      <c r="F61" s="308">
        <v>412</v>
      </c>
      <c r="G61" s="308">
        <v>67</v>
      </c>
      <c r="H61" s="308">
        <v>0</v>
      </c>
      <c r="I61" s="308">
        <v>479</v>
      </c>
    </row>
    <row r="62" spans="2:9" s="455" customFormat="1" x14ac:dyDescent="0.2">
      <c r="B62" s="37" t="s">
        <v>49</v>
      </c>
      <c r="C62" s="308">
        <v>0</v>
      </c>
      <c r="D62" s="308">
        <v>0</v>
      </c>
      <c r="E62" s="308">
        <v>200</v>
      </c>
      <c r="F62" s="308">
        <v>330</v>
      </c>
      <c r="G62" s="308">
        <v>200</v>
      </c>
      <c r="H62" s="308">
        <v>0</v>
      </c>
      <c r="I62" s="308">
        <v>530</v>
      </c>
    </row>
    <row r="63" spans="2:9" s="455" customFormat="1" x14ac:dyDescent="0.2">
      <c r="B63" s="37" t="s">
        <v>50</v>
      </c>
      <c r="C63" s="308">
        <v>0</v>
      </c>
      <c r="D63" s="308">
        <v>0</v>
      </c>
      <c r="E63" s="308">
        <v>2</v>
      </c>
      <c r="F63" s="308">
        <v>60</v>
      </c>
      <c r="G63" s="308">
        <v>2</v>
      </c>
      <c r="H63" s="308">
        <v>0</v>
      </c>
      <c r="I63" s="308">
        <v>62</v>
      </c>
    </row>
    <row r="64" spans="2:9" s="455" customFormat="1" x14ac:dyDescent="0.2">
      <c r="B64" s="37" t="s">
        <v>540</v>
      </c>
      <c r="C64" s="308">
        <v>0</v>
      </c>
      <c r="D64" s="308">
        <v>1</v>
      </c>
      <c r="E64" s="308">
        <v>7</v>
      </c>
      <c r="F64" s="308">
        <v>30</v>
      </c>
      <c r="G64" s="308">
        <v>7</v>
      </c>
      <c r="H64" s="308">
        <v>0</v>
      </c>
      <c r="I64" s="308">
        <v>37</v>
      </c>
    </row>
    <row r="65" spans="2:9" s="455" customFormat="1" x14ac:dyDescent="0.2">
      <c r="C65" s="446"/>
      <c r="D65" s="447"/>
      <c r="E65" s="447"/>
      <c r="F65" s="447"/>
      <c r="G65" s="447"/>
      <c r="H65" s="447"/>
      <c r="I65" s="447"/>
    </row>
    <row r="66" spans="2:9" s="455" customFormat="1" x14ac:dyDescent="0.2">
      <c r="C66" s="446"/>
      <c r="D66" s="447"/>
      <c r="E66" s="447"/>
      <c r="F66" s="447"/>
      <c r="G66" s="447"/>
      <c r="H66" s="447"/>
      <c r="I66" s="447"/>
    </row>
    <row r="67" spans="2:9" s="455" customFormat="1" x14ac:dyDescent="0.2">
      <c r="B67" s="15" t="s">
        <v>115</v>
      </c>
      <c r="C67" s="133"/>
      <c r="D67" s="447"/>
      <c r="E67" s="447"/>
      <c r="F67" s="447"/>
      <c r="G67" s="447"/>
      <c r="H67" s="447"/>
      <c r="I67" s="447"/>
    </row>
    <row r="68" spans="2:9" s="455" customFormat="1" x14ac:dyDescent="0.2">
      <c r="C68" s="446"/>
      <c r="D68" s="447"/>
      <c r="E68" s="447"/>
      <c r="F68" s="447"/>
      <c r="G68" s="447"/>
      <c r="H68" s="447"/>
      <c r="I68" s="447"/>
    </row>
    <row r="69" spans="2:9" s="455" customFormat="1" x14ac:dyDescent="0.2">
      <c r="C69" s="154" t="s">
        <v>280</v>
      </c>
      <c r="D69" s="155" t="s">
        <v>281</v>
      </c>
      <c r="E69" s="156" t="s">
        <v>282</v>
      </c>
      <c r="F69" s="157" t="s">
        <v>272</v>
      </c>
      <c r="G69" s="158" t="s">
        <v>279</v>
      </c>
      <c r="H69" s="156" t="s">
        <v>278</v>
      </c>
      <c r="I69" s="157" t="s">
        <v>276</v>
      </c>
    </row>
    <row r="70" spans="2:9" s="455" customFormat="1" ht="25.5" x14ac:dyDescent="0.2">
      <c r="C70" s="461" t="s">
        <v>283</v>
      </c>
      <c r="D70" s="461" t="s">
        <v>284</v>
      </c>
      <c r="E70" s="461" t="s">
        <v>285</v>
      </c>
      <c r="F70" s="161" t="s">
        <v>273</v>
      </c>
      <c r="G70" s="462" t="s">
        <v>274</v>
      </c>
      <c r="H70" s="462" t="s">
        <v>275</v>
      </c>
      <c r="I70" s="161" t="s">
        <v>277</v>
      </c>
    </row>
    <row r="71" spans="2:9" s="455" customFormat="1" x14ac:dyDescent="0.2">
      <c r="C71" s="461">
        <f t="shared" ref="C71:I71" si="5">SUM(C73)</f>
        <v>0</v>
      </c>
      <c r="D71" s="463">
        <f t="shared" si="5"/>
        <v>0</v>
      </c>
      <c r="E71" s="463">
        <f t="shared" si="5"/>
        <v>0</v>
      </c>
      <c r="F71" s="462">
        <f t="shared" si="5"/>
        <v>42</v>
      </c>
      <c r="G71" s="462">
        <f t="shared" si="5"/>
        <v>0</v>
      </c>
      <c r="H71" s="462">
        <f t="shared" si="5"/>
        <v>0</v>
      </c>
      <c r="I71" s="462">
        <f t="shared" si="5"/>
        <v>42</v>
      </c>
    </row>
    <row r="72" spans="2:9" s="455" customFormat="1" x14ac:dyDescent="0.2">
      <c r="C72" s="446"/>
      <c r="D72" s="447"/>
      <c r="E72" s="447"/>
      <c r="F72" s="447"/>
      <c r="G72" s="447"/>
      <c r="H72" s="447"/>
      <c r="I72" s="447"/>
    </row>
    <row r="73" spans="2:9" s="455" customFormat="1" x14ac:dyDescent="0.2">
      <c r="B73" s="455" t="s">
        <v>52</v>
      </c>
      <c r="C73" s="308">
        <v>0</v>
      </c>
      <c r="D73" s="308">
        <v>0</v>
      </c>
      <c r="E73" s="308">
        <v>0</v>
      </c>
      <c r="F73" s="308">
        <v>42</v>
      </c>
      <c r="G73" s="308">
        <v>0</v>
      </c>
      <c r="H73" s="308">
        <v>0</v>
      </c>
      <c r="I73" s="308">
        <v>42</v>
      </c>
    </row>
    <row r="74" spans="2:9" s="455" customFormat="1" x14ac:dyDescent="0.2">
      <c r="C74" s="446"/>
      <c r="D74" s="447"/>
      <c r="E74" s="447"/>
      <c r="F74" s="447"/>
      <c r="G74" s="447"/>
      <c r="H74" s="447"/>
      <c r="I74" s="447"/>
    </row>
    <row r="75" spans="2:9" s="455" customFormat="1" x14ac:dyDescent="0.2">
      <c r="C75" s="446"/>
      <c r="D75" s="447"/>
      <c r="E75" s="447"/>
      <c r="F75" s="447"/>
      <c r="G75" s="447"/>
      <c r="H75" s="447"/>
      <c r="I75" s="447"/>
    </row>
    <row r="76" spans="2:9" s="455" customFormat="1" x14ac:dyDescent="0.2">
      <c r="B76" s="15" t="s">
        <v>117</v>
      </c>
      <c r="C76" s="133"/>
      <c r="D76" s="447"/>
      <c r="E76" s="447"/>
      <c r="F76" s="447"/>
      <c r="G76" s="447"/>
      <c r="H76" s="447"/>
      <c r="I76" s="447"/>
    </row>
    <row r="77" spans="2:9" s="455" customFormat="1" x14ac:dyDescent="0.2">
      <c r="C77" s="446"/>
      <c r="D77" s="447"/>
      <c r="E77" s="447"/>
      <c r="F77" s="447"/>
      <c r="G77" s="447"/>
      <c r="H77" s="447"/>
      <c r="I77" s="447"/>
    </row>
    <row r="78" spans="2:9" s="455" customFormat="1" x14ac:dyDescent="0.2">
      <c r="C78" s="154" t="s">
        <v>280</v>
      </c>
      <c r="D78" s="155" t="s">
        <v>281</v>
      </c>
      <c r="E78" s="156" t="s">
        <v>282</v>
      </c>
      <c r="F78" s="157" t="s">
        <v>272</v>
      </c>
      <c r="G78" s="158" t="s">
        <v>279</v>
      </c>
      <c r="H78" s="156" t="s">
        <v>278</v>
      </c>
      <c r="I78" s="157" t="s">
        <v>276</v>
      </c>
    </row>
    <row r="79" spans="2:9" s="455" customFormat="1" ht="25.5" x14ac:dyDescent="0.2">
      <c r="C79" s="461" t="s">
        <v>283</v>
      </c>
      <c r="D79" s="461" t="s">
        <v>284</v>
      </c>
      <c r="E79" s="461" t="s">
        <v>285</v>
      </c>
      <c r="F79" s="161" t="s">
        <v>273</v>
      </c>
      <c r="G79" s="462" t="s">
        <v>274</v>
      </c>
      <c r="H79" s="462" t="s">
        <v>275</v>
      </c>
      <c r="I79" s="161" t="s">
        <v>277</v>
      </c>
    </row>
    <row r="80" spans="2:9" s="455" customFormat="1" x14ac:dyDescent="0.2">
      <c r="C80" s="461">
        <f t="shared" ref="C80:I80" si="6">SUM(C82)</f>
        <v>5</v>
      </c>
      <c r="D80" s="463">
        <f t="shared" si="6"/>
        <v>14</v>
      </c>
      <c r="E80" s="463">
        <f t="shared" si="6"/>
        <v>19</v>
      </c>
      <c r="F80" s="462">
        <f t="shared" si="6"/>
        <v>19</v>
      </c>
      <c r="G80" s="462">
        <f t="shared" si="6"/>
        <v>19</v>
      </c>
      <c r="H80" s="462">
        <f t="shared" si="6"/>
        <v>0</v>
      </c>
      <c r="I80" s="462">
        <f t="shared" si="6"/>
        <v>38</v>
      </c>
    </row>
    <row r="81" spans="2:10" s="455" customFormat="1" x14ac:dyDescent="0.2">
      <c r="C81" s="446"/>
      <c r="D81" s="447"/>
      <c r="E81" s="447"/>
      <c r="F81" s="447"/>
      <c r="G81" s="447"/>
      <c r="H81" s="447"/>
      <c r="I81" s="447"/>
    </row>
    <row r="82" spans="2:10" s="455" customFormat="1" x14ac:dyDescent="0.2">
      <c r="B82" s="455" t="s">
        <v>53</v>
      </c>
      <c r="C82" s="308">
        <v>5</v>
      </c>
      <c r="D82" s="308">
        <v>14</v>
      </c>
      <c r="E82" s="308">
        <v>19</v>
      </c>
      <c r="F82" s="308">
        <v>19</v>
      </c>
      <c r="G82" s="308">
        <v>19</v>
      </c>
      <c r="H82" s="308">
        <v>0</v>
      </c>
      <c r="I82" s="308">
        <v>38</v>
      </c>
    </row>
    <row r="83" spans="2:10" s="455" customFormat="1" x14ac:dyDescent="0.2">
      <c r="C83" s="446"/>
      <c r="D83" s="447"/>
      <c r="E83" s="447"/>
      <c r="F83" s="447"/>
      <c r="G83" s="447"/>
      <c r="H83" s="447"/>
      <c r="I83" s="447"/>
    </row>
    <row r="84" spans="2:10" s="455" customFormat="1" x14ac:dyDescent="0.2">
      <c r="C84" s="446"/>
      <c r="D84" s="447"/>
      <c r="E84" s="447"/>
      <c r="F84" s="447"/>
      <c r="G84" s="447"/>
      <c r="H84" s="447"/>
      <c r="I84" s="447"/>
    </row>
    <row r="85" spans="2:10" s="455" customFormat="1" x14ac:dyDescent="0.2">
      <c r="B85" s="15" t="s">
        <v>116</v>
      </c>
      <c r="C85" s="133"/>
      <c r="D85" s="447"/>
      <c r="E85" s="447"/>
      <c r="F85" s="447"/>
      <c r="G85" s="447"/>
      <c r="H85" s="447"/>
      <c r="I85" s="447"/>
    </row>
    <row r="86" spans="2:10" s="455" customFormat="1" x14ac:dyDescent="0.2">
      <c r="C86" s="446"/>
      <c r="D86" s="447"/>
      <c r="E86" s="447"/>
      <c r="F86" s="447"/>
      <c r="G86" s="447"/>
      <c r="H86" s="447"/>
      <c r="I86" s="447"/>
    </row>
    <row r="87" spans="2:10" s="455" customFormat="1" x14ac:dyDescent="0.2">
      <c r="C87" s="154" t="s">
        <v>280</v>
      </c>
      <c r="D87" s="155" t="s">
        <v>281</v>
      </c>
      <c r="E87" s="156" t="s">
        <v>282</v>
      </c>
      <c r="F87" s="157" t="s">
        <v>272</v>
      </c>
      <c r="G87" s="158" t="s">
        <v>279</v>
      </c>
      <c r="H87" s="156" t="s">
        <v>278</v>
      </c>
      <c r="I87" s="157" t="s">
        <v>276</v>
      </c>
    </row>
    <row r="88" spans="2:10" s="455" customFormat="1" ht="25.5" x14ac:dyDescent="0.2">
      <c r="C88" s="461" t="s">
        <v>283</v>
      </c>
      <c r="D88" s="461" t="s">
        <v>284</v>
      </c>
      <c r="E88" s="461" t="s">
        <v>285</v>
      </c>
      <c r="F88" s="161" t="s">
        <v>273</v>
      </c>
      <c r="G88" s="462" t="s">
        <v>274</v>
      </c>
      <c r="H88" s="462" t="s">
        <v>275</v>
      </c>
      <c r="I88" s="161" t="s">
        <v>277</v>
      </c>
    </row>
    <row r="89" spans="2:10" s="455" customFormat="1" x14ac:dyDescent="0.2">
      <c r="C89" s="461">
        <f t="shared" ref="C89:I89" si="7">SUM(C91:C93)</f>
        <v>2</v>
      </c>
      <c r="D89" s="463">
        <f t="shared" si="7"/>
        <v>0</v>
      </c>
      <c r="E89" s="463">
        <f t="shared" si="7"/>
        <v>405</v>
      </c>
      <c r="F89" s="462">
        <f t="shared" si="7"/>
        <v>1400</v>
      </c>
      <c r="G89" s="462">
        <f t="shared" si="7"/>
        <v>403</v>
      </c>
      <c r="H89" s="462">
        <f t="shared" si="7"/>
        <v>2</v>
      </c>
      <c r="I89" s="462">
        <f t="shared" si="7"/>
        <v>1805</v>
      </c>
    </row>
    <row r="90" spans="2:10" s="455" customFormat="1" x14ac:dyDescent="0.2">
      <c r="C90" s="446"/>
      <c r="D90" s="447"/>
      <c r="E90" s="447"/>
      <c r="F90" s="447"/>
      <c r="G90" s="447"/>
      <c r="H90" s="447"/>
      <c r="I90" s="447"/>
    </row>
    <row r="91" spans="2:10" s="455" customFormat="1" ht="15" x14ac:dyDescent="0.25">
      <c r="B91" s="37" t="s">
        <v>54</v>
      </c>
      <c r="C91" s="308">
        <v>0</v>
      </c>
      <c r="D91" s="308">
        <v>0</v>
      </c>
      <c r="E91" s="308">
        <v>0</v>
      </c>
      <c r="F91" s="308">
        <v>0</v>
      </c>
      <c r="G91" s="308">
        <v>0</v>
      </c>
      <c r="H91" s="308">
        <v>0</v>
      </c>
      <c r="I91" s="308">
        <v>0</v>
      </c>
      <c r="J91" s="17"/>
    </row>
    <row r="92" spans="2:10" s="455" customFormat="1" ht="15" x14ac:dyDescent="0.25">
      <c r="B92" s="37" t="s">
        <v>55</v>
      </c>
      <c r="C92" s="308">
        <v>0</v>
      </c>
      <c r="D92" s="308">
        <v>0</v>
      </c>
      <c r="E92" s="308">
        <v>400</v>
      </c>
      <c r="F92" s="308">
        <v>0</v>
      </c>
      <c r="G92" s="308">
        <v>400</v>
      </c>
      <c r="H92" s="308">
        <v>0</v>
      </c>
      <c r="I92" s="308">
        <v>400</v>
      </c>
      <c r="J92" s="17"/>
    </row>
    <row r="93" spans="2:10" s="455" customFormat="1" ht="15" x14ac:dyDescent="0.25">
      <c r="B93" s="37" t="s">
        <v>56</v>
      </c>
      <c r="C93" s="308">
        <v>2</v>
      </c>
      <c r="D93" s="308">
        <v>0</v>
      </c>
      <c r="E93" s="308">
        <v>5</v>
      </c>
      <c r="F93" s="308">
        <v>1400</v>
      </c>
      <c r="G93" s="308">
        <v>3</v>
      </c>
      <c r="H93" s="308">
        <v>2</v>
      </c>
      <c r="I93" s="308">
        <v>1405</v>
      </c>
      <c r="J93" s="17"/>
    </row>
    <row r="94" spans="2:10" s="455" customFormat="1" x14ac:dyDescent="0.2">
      <c r="C94" s="446"/>
      <c r="D94" s="447"/>
      <c r="E94" s="447"/>
      <c r="F94" s="447"/>
      <c r="G94" s="447"/>
      <c r="H94" s="447"/>
      <c r="I94" s="447"/>
    </row>
    <row r="95" spans="2:10" s="455" customFormat="1" x14ac:dyDescent="0.2">
      <c r="C95" s="446"/>
      <c r="D95" s="447"/>
      <c r="E95" s="447"/>
      <c r="F95" s="447"/>
      <c r="G95" s="447"/>
      <c r="H95" s="447"/>
      <c r="I95" s="447"/>
    </row>
    <row r="96" spans="2:10" s="455" customFormat="1" x14ac:dyDescent="0.2">
      <c r="B96" s="15" t="s">
        <v>118</v>
      </c>
      <c r="C96" s="133"/>
      <c r="D96" s="447"/>
      <c r="E96" s="447"/>
      <c r="F96" s="447"/>
      <c r="G96" s="447"/>
      <c r="H96" s="447"/>
      <c r="I96" s="447"/>
    </row>
    <row r="97" spans="2:9" s="455" customFormat="1" x14ac:dyDescent="0.2">
      <c r="C97" s="446"/>
      <c r="D97" s="447"/>
      <c r="E97" s="447"/>
      <c r="F97" s="447"/>
      <c r="G97" s="447"/>
      <c r="H97" s="447"/>
      <c r="I97" s="447"/>
    </row>
    <row r="98" spans="2:9" s="455" customFormat="1" x14ac:dyDescent="0.2">
      <c r="C98" s="154" t="s">
        <v>280</v>
      </c>
      <c r="D98" s="155" t="s">
        <v>281</v>
      </c>
      <c r="E98" s="156" t="s">
        <v>282</v>
      </c>
      <c r="F98" s="157" t="s">
        <v>272</v>
      </c>
      <c r="G98" s="158" t="s">
        <v>279</v>
      </c>
      <c r="H98" s="156" t="s">
        <v>278</v>
      </c>
      <c r="I98" s="157" t="s">
        <v>276</v>
      </c>
    </row>
    <row r="99" spans="2:9" s="455" customFormat="1" ht="25.5" x14ac:dyDescent="0.2">
      <c r="C99" s="461" t="s">
        <v>283</v>
      </c>
      <c r="D99" s="461" t="s">
        <v>284</v>
      </c>
      <c r="E99" s="461" t="s">
        <v>285</v>
      </c>
      <c r="F99" s="161" t="s">
        <v>273</v>
      </c>
      <c r="G99" s="462" t="s">
        <v>274</v>
      </c>
      <c r="H99" s="462" t="s">
        <v>275</v>
      </c>
      <c r="I99" s="161" t="s">
        <v>277</v>
      </c>
    </row>
    <row r="100" spans="2:9" s="455" customFormat="1" x14ac:dyDescent="0.2">
      <c r="C100" s="461">
        <f t="shared" ref="C100:I100" si="8">SUM(C102:C154)</f>
        <v>971</v>
      </c>
      <c r="D100" s="463">
        <f t="shared" si="8"/>
        <v>683</v>
      </c>
      <c r="E100" s="463">
        <f t="shared" si="8"/>
        <v>7122</v>
      </c>
      <c r="F100" s="462">
        <f t="shared" si="8"/>
        <v>55122</v>
      </c>
      <c r="G100" s="462">
        <f t="shared" si="8"/>
        <v>7089</v>
      </c>
      <c r="H100" s="462">
        <f t="shared" si="8"/>
        <v>33</v>
      </c>
      <c r="I100" s="462">
        <f t="shared" si="8"/>
        <v>62244</v>
      </c>
    </row>
    <row r="101" spans="2:9" s="455" customFormat="1" x14ac:dyDescent="0.2">
      <c r="C101" s="446"/>
      <c r="D101" s="447"/>
      <c r="E101" s="447"/>
      <c r="F101" s="447"/>
      <c r="G101" s="447"/>
      <c r="H101" s="447"/>
      <c r="I101" s="447"/>
    </row>
    <row r="102" spans="2:9" s="455" customFormat="1" x14ac:dyDescent="0.2">
      <c r="B102" s="37" t="s">
        <v>57</v>
      </c>
      <c r="C102" s="308">
        <v>0</v>
      </c>
      <c r="D102" s="308">
        <v>0</v>
      </c>
      <c r="E102" s="308">
        <v>310</v>
      </c>
      <c r="F102" s="308">
        <v>7310</v>
      </c>
      <c r="G102" s="308">
        <v>310</v>
      </c>
      <c r="H102" s="308">
        <v>0</v>
      </c>
      <c r="I102" s="308">
        <v>7620</v>
      </c>
    </row>
    <row r="103" spans="2:9" s="455" customFormat="1" x14ac:dyDescent="0.2">
      <c r="B103" s="37" t="s">
        <v>58</v>
      </c>
      <c r="C103" s="308">
        <v>0</v>
      </c>
      <c r="D103" s="308">
        <v>0</v>
      </c>
      <c r="E103" s="308">
        <v>2610</v>
      </c>
      <c r="F103" s="308">
        <v>44750</v>
      </c>
      <c r="G103" s="308">
        <v>2610</v>
      </c>
      <c r="H103" s="308">
        <v>0</v>
      </c>
      <c r="I103" s="308">
        <v>47360</v>
      </c>
    </row>
    <row r="104" spans="2:9" s="455" customFormat="1" x14ac:dyDescent="0.2">
      <c r="B104" s="37" t="s">
        <v>59</v>
      </c>
      <c r="C104" s="308">
        <v>98</v>
      </c>
      <c r="D104" s="308">
        <v>57</v>
      </c>
      <c r="E104" s="308">
        <v>132</v>
      </c>
      <c r="F104" s="308">
        <v>67</v>
      </c>
      <c r="G104" s="308">
        <v>132</v>
      </c>
      <c r="H104" s="308">
        <v>0</v>
      </c>
      <c r="I104" s="308">
        <v>199</v>
      </c>
    </row>
    <row r="105" spans="2:9" s="455" customFormat="1" x14ac:dyDescent="0.2">
      <c r="B105" s="37" t="s">
        <v>60</v>
      </c>
      <c r="C105" s="308">
        <v>0</v>
      </c>
      <c r="D105" s="308">
        <v>0</v>
      </c>
      <c r="E105" s="308">
        <v>0</v>
      </c>
      <c r="F105" s="308">
        <v>0</v>
      </c>
      <c r="G105" s="308">
        <v>0</v>
      </c>
      <c r="H105" s="308">
        <v>0</v>
      </c>
      <c r="I105" s="308">
        <v>0</v>
      </c>
    </row>
    <row r="106" spans="2:9" s="455" customFormat="1" x14ac:dyDescent="0.2">
      <c r="B106" s="37" t="s">
        <v>61</v>
      </c>
      <c r="C106" s="309">
        <v>290</v>
      </c>
      <c r="D106" s="309">
        <v>107</v>
      </c>
      <c r="E106" s="308">
        <v>398</v>
      </c>
      <c r="F106" s="308">
        <v>114</v>
      </c>
      <c r="G106" s="308">
        <v>395</v>
      </c>
      <c r="H106" s="308">
        <v>3</v>
      </c>
      <c r="I106" s="308">
        <v>512</v>
      </c>
    </row>
    <row r="107" spans="2:9" s="455" customFormat="1" x14ac:dyDescent="0.2">
      <c r="B107" s="37" t="s">
        <v>62</v>
      </c>
      <c r="C107" s="308">
        <v>19</v>
      </c>
      <c r="D107" s="308">
        <v>11</v>
      </c>
      <c r="E107" s="308">
        <v>43</v>
      </c>
      <c r="F107" s="308">
        <v>57</v>
      </c>
      <c r="G107" s="308">
        <v>41</v>
      </c>
      <c r="H107" s="308">
        <v>2</v>
      </c>
      <c r="I107" s="308">
        <v>100</v>
      </c>
    </row>
    <row r="108" spans="2:9" s="455" customFormat="1" x14ac:dyDescent="0.2">
      <c r="B108" s="37" t="s">
        <v>64</v>
      </c>
      <c r="C108" s="309">
        <v>0</v>
      </c>
      <c r="D108" s="309">
        <v>0</v>
      </c>
      <c r="E108" s="308">
        <v>0</v>
      </c>
      <c r="F108" s="308">
        <v>8</v>
      </c>
      <c r="G108" s="308">
        <v>0</v>
      </c>
      <c r="H108" s="308">
        <v>0</v>
      </c>
      <c r="I108" s="308">
        <v>8</v>
      </c>
    </row>
    <row r="109" spans="2:9" s="455" customFormat="1" x14ac:dyDescent="0.2">
      <c r="B109" s="37" t="s">
        <v>65</v>
      </c>
      <c r="C109" s="308">
        <v>6</v>
      </c>
      <c r="D109" s="308">
        <v>25</v>
      </c>
      <c r="E109" s="308">
        <v>31</v>
      </c>
      <c r="F109" s="308">
        <v>20</v>
      </c>
      <c r="G109" s="308">
        <v>31</v>
      </c>
      <c r="H109" s="308">
        <v>0</v>
      </c>
      <c r="I109" s="308">
        <v>51</v>
      </c>
    </row>
    <row r="110" spans="2:9" s="455" customFormat="1" x14ac:dyDescent="0.2">
      <c r="B110" s="37" t="s">
        <v>66</v>
      </c>
      <c r="C110" s="308">
        <v>92</v>
      </c>
      <c r="D110" s="308">
        <v>89</v>
      </c>
      <c r="E110" s="308">
        <v>179</v>
      </c>
      <c r="F110" s="308">
        <v>56</v>
      </c>
      <c r="G110" s="308">
        <v>174</v>
      </c>
      <c r="H110" s="308">
        <v>5</v>
      </c>
      <c r="I110" s="308">
        <v>235</v>
      </c>
    </row>
    <row r="111" spans="2:9" s="455" customFormat="1" x14ac:dyDescent="0.2">
      <c r="B111" s="37" t="s">
        <v>67</v>
      </c>
      <c r="C111" s="308">
        <v>14</v>
      </c>
      <c r="D111" s="308">
        <v>6</v>
      </c>
      <c r="E111" s="308">
        <v>20</v>
      </c>
      <c r="F111" s="308">
        <v>0</v>
      </c>
      <c r="G111" s="308">
        <v>20</v>
      </c>
      <c r="H111" s="308">
        <v>0</v>
      </c>
      <c r="I111" s="308">
        <v>20</v>
      </c>
    </row>
    <row r="112" spans="2:9" s="455" customFormat="1" x14ac:dyDescent="0.2">
      <c r="B112" s="37" t="s">
        <v>68</v>
      </c>
      <c r="C112" s="308">
        <v>10</v>
      </c>
      <c r="D112" s="308">
        <v>6</v>
      </c>
      <c r="E112" s="308">
        <v>35</v>
      </c>
      <c r="F112" s="308">
        <v>35</v>
      </c>
      <c r="G112" s="308">
        <v>34</v>
      </c>
      <c r="H112" s="308">
        <v>1</v>
      </c>
      <c r="I112" s="308">
        <v>70</v>
      </c>
    </row>
    <row r="113" spans="2:9" s="455" customFormat="1" x14ac:dyDescent="0.2">
      <c r="B113" s="37" t="s">
        <v>69</v>
      </c>
      <c r="C113" s="308">
        <v>0</v>
      </c>
      <c r="D113" s="308">
        <v>0</v>
      </c>
      <c r="E113" s="308">
        <v>10</v>
      </c>
      <c r="F113" s="308">
        <v>0</v>
      </c>
      <c r="G113" s="308">
        <v>10</v>
      </c>
      <c r="H113" s="308">
        <v>0</v>
      </c>
      <c r="I113" s="308">
        <v>10</v>
      </c>
    </row>
    <row r="114" spans="2:9" s="455" customFormat="1" x14ac:dyDescent="0.2">
      <c r="B114" s="37" t="s">
        <v>72</v>
      </c>
      <c r="C114" s="308">
        <v>0</v>
      </c>
      <c r="D114" s="308">
        <v>0</v>
      </c>
      <c r="E114" s="308">
        <v>150</v>
      </c>
      <c r="F114" s="308">
        <v>49</v>
      </c>
      <c r="G114" s="308">
        <v>150</v>
      </c>
      <c r="H114" s="308">
        <v>0</v>
      </c>
      <c r="I114" s="308">
        <v>199</v>
      </c>
    </row>
    <row r="115" spans="2:9" s="455" customFormat="1" x14ac:dyDescent="0.2">
      <c r="B115" s="37" t="s">
        <v>73</v>
      </c>
      <c r="C115" s="308">
        <v>0</v>
      </c>
      <c r="D115" s="308">
        <v>0</v>
      </c>
      <c r="E115" s="308">
        <v>19</v>
      </c>
      <c r="F115" s="308">
        <v>16</v>
      </c>
      <c r="G115" s="308">
        <v>19</v>
      </c>
      <c r="H115" s="308">
        <v>0</v>
      </c>
      <c r="I115" s="308">
        <v>35</v>
      </c>
    </row>
    <row r="116" spans="2:9" s="455" customFormat="1" x14ac:dyDescent="0.2">
      <c r="B116" s="37" t="s">
        <v>75</v>
      </c>
      <c r="C116" s="308">
        <v>0</v>
      </c>
      <c r="D116" s="308">
        <v>0</v>
      </c>
      <c r="E116" s="308">
        <v>0</v>
      </c>
      <c r="F116" s="308">
        <v>0</v>
      </c>
      <c r="G116" s="308">
        <v>0</v>
      </c>
      <c r="H116" s="308">
        <v>0</v>
      </c>
      <c r="I116" s="308">
        <v>0</v>
      </c>
    </row>
    <row r="117" spans="2:9" s="455" customFormat="1" x14ac:dyDescent="0.2">
      <c r="B117" s="37" t="s">
        <v>76</v>
      </c>
      <c r="C117" s="308">
        <v>0</v>
      </c>
      <c r="D117" s="308">
        <v>0</v>
      </c>
      <c r="E117" s="308">
        <v>4</v>
      </c>
      <c r="F117" s="308">
        <v>0</v>
      </c>
      <c r="G117" s="308">
        <v>4</v>
      </c>
      <c r="H117" s="308">
        <v>0</v>
      </c>
      <c r="I117" s="308">
        <v>4</v>
      </c>
    </row>
    <row r="118" spans="2:9" s="455" customFormat="1" x14ac:dyDescent="0.2">
      <c r="B118" s="37" t="s">
        <v>77</v>
      </c>
      <c r="C118" s="308">
        <v>0</v>
      </c>
      <c r="D118" s="308">
        <v>0</v>
      </c>
      <c r="E118" s="308">
        <v>633</v>
      </c>
      <c r="F118" s="308">
        <v>29</v>
      </c>
      <c r="G118" s="308">
        <v>633</v>
      </c>
      <c r="H118" s="308">
        <v>0</v>
      </c>
      <c r="I118" s="308">
        <v>662</v>
      </c>
    </row>
    <row r="119" spans="2:9" s="455" customFormat="1" x14ac:dyDescent="0.2">
      <c r="B119" s="37" t="s">
        <v>79</v>
      </c>
      <c r="C119" s="308">
        <v>52</v>
      </c>
      <c r="D119" s="308">
        <v>47</v>
      </c>
      <c r="E119" s="308">
        <v>160</v>
      </c>
      <c r="F119" s="308">
        <v>14</v>
      </c>
      <c r="G119" s="308">
        <v>160</v>
      </c>
      <c r="H119" s="308">
        <v>0</v>
      </c>
      <c r="I119" s="308">
        <v>174</v>
      </c>
    </row>
    <row r="120" spans="2:9" s="455" customFormat="1" x14ac:dyDescent="0.2">
      <c r="B120" s="37" t="s">
        <v>80</v>
      </c>
      <c r="C120" s="308">
        <v>0</v>
      </c>
      <c r="D120" s="308">
        <v>0</v>
      </c>
      <c r="E120" s="308">
        <v>195</v>
      </c>
      <c r="F120" s="308">
        <v>324</v>
      </c>
      <c r="G120" s="308">
        <v>191</v>
      </c>
      <c r="H120" s="308">
        <v>4</v>
      </c>
      <c r="I120" s="308">
        <v>519</v>
      </c>
    </row>
    <row r="121" spans="2:9" s="455" customFormat="1" x14ac:dyDescent="0.2">
      <c r="B121" s="37" t="s">
        <v>81</v>
      </c>
      <c r="C121" s="308">
        <v>0</v>
      </c>
      <c r="D121" s="308">
        <v>0</v>
      </c>
      <c r="E121" s="308">
        <v>0</v>
      </c>
      <c r="F121" s="308">
        <v>0</v>
      </c>
      <c r="G121" s="308">
        <v>0</v>
      </c>
      <c r="H121" s="308">
        <v>0</v>
      </c>
      <c r="I121" s="308">
        <v>0</v>
      </c>
    </row>
    <row r="122" spans="2:9" s="455" customFormat="1" x14ac:dyDescent="0.2">
      <c r="B122" s="37" t="s">
        <v>82</v>
      </c>
      <c r="C122" s="308">
        <v>30</v>
      </c>
      <c r="D122" s="308">
        <v>10</v>
      </c>
      <c r="E122" s="308">
        <v>50</v>
      </c>
      <c r="F122" s="308">
        <v>110</v>
      </c>
      <c r="G122" s="308">
        <v>50</v>
      </c>
      <c r="H122" s="308">
        <v>0</v>
      </c>
      <c r="I122" s="308">
        <v>160</v>
      </c>
    </row>
    <row r="123" spans="2:9" s="455" customFormat="1" x14ac:dyDescent="0.2">
      <c r="B123" s="37" t="s">
        <v>83</v>
      </c>
      <c r="C123" s="308">
        <v>12</v>
      </c>
      <c r="D123" s="308">
        <v>10</v>
      </c>
      <c r="E123" s="308">
        <v>34</v>
      </c>
      <c r="F123" s="308">
        <v>9</v>
      </c>
      <c r="G123" s="308">
        <v>34</v>
      </c>
      <c r="H123" s="308">
        <v>0</v>
      </c>
      <c r="I123" s="308">
        <v>43</v>
      </c>
    </row>
    <row r="124" spans="2:9" s="455" customFormat="1" x14ac:dyDescent="0.2">
      <c r="B124" s="37" t="s">
        <v>84</v>
      </c>
      <c r="C124" s="308">
        <v>0</v>
      </c>
      <c r="D124" s="308">
        <v>0</v>
      </c>
      <c r="E124" s="308">
        <v>0</v>
      </c>
      <c r="F124" s="308">
        <v>0</v>
      </c>
      <c r="G124" s="308">
        <v>0</v>
      </c>
      <c r="H124" s="308">
        <v>0</v>
      </c>
      <c r="I124" s="308">
        <v>0</v>
      </c>
    </row>
    <row r="125" spans="2:9" s="455" customFormat="1" x14ac:dyDescent="0.2">
      <c r="B125" s="37" t="s">
        <v>558</v>
      </c>
      <c r="C125" s="308">
        <v>0</v>
      </c>
      <c r="D125" s="308">
        <v>0</v>
      </c>
      <c r="E125" s="308">
        <v>0</v>
      </c>
      <c r="F125" s="308">
        <v>0</v>
      </c>
      <c r="G125" s="308">
        <v>0</v>
      </c>
      <c r="H125" s="308">
        <v>0</v>
      </c>
      <c r="I125" s="308">
        <v>0</v>
      </c>
    </row>
    <row r="126" spans="2:9" s="455" customFormat="1" x14ac:dyDescent="0.2">
      <c r="B126" s="263" t="s">
        <v>85</v>
      </c>
      <c r="C126" s="308">
        <v>0</v>
      </c>
      <c r="D126" s="308">
        <v>0</v>
      </c>
      <c r="E126" s="308">
        <v>0</v>
      </c>
      <c r="F126" s="308">
        <v>0</v>
      </c>
      <c r="G126" s="308">
        <v>0</v>
      </c>
      <c r="H126" s="308">
        <v>0</v>
      </c>
      <c r="I126" s="308">
        <v>0</v>
      </c>
    </row>
    <row r="127" spans="2:9" s="455" customFormat="1" x14ac:dyDescent="0.2">
      <c r="B127" s="37" t="s">
        <v>86</v>
      </c>
      <c r="C127" s="308">
        <v>46</v>
      </c>
      <c r="D127" s="308">
        <v>24</v>
      </c>
      <c r="E127" s="308">
        <v>130</v>
      </c>
      <c r="F127" s="308">
        <v>90</v>
      </c>
      <c r="G127" s="308">
        <v>122</v>
      </c>
      <c r="H127" s="308">
        <v>8</v>
      </c>
      <c r="I127" s="308">
        <v>220</v>
      </c>
    </row>
    <row r="128" spans="2:9" s="455" customFormat="1" x14ac:dyDescent="0.2">
      <c r="B128" s="37" t="s">
        <v>87</v>
      </c>
      <c r="C128" s="308">
        <v>0</v>
      </c>
      <c r="D128" s="308">
        <v>0</v>
      </c>
      <c r="E128" s="308">
        <v>584</v>
      </c>
      <c r="F128" s="308">
        <v>390</v>
      </c>
      <c r="G128" s="308">
        <v>584</v>
      </c>
      <c r="H128" s="308">
        <v>0</v>
      </c>
      <c r="I128" s="308">
        <v>974</v>
      </c>
    </row>
    <row r="129" spans="2:9" s="455" customFormat="1" x14ac:dyDescent="0.2">
      <c r="B129" s="37" t="s">
        <v>565</v>
      </c>
      <c r="C129" s="308">
        <v>5</v>
      </c>
      <c r="D129" s="308">
        <v>5</v>
      </c>
      <c r="E129" s="308">
        <v>11</v>
      </c>
      <c r="F129" s="308">
        <v>5</v>
      </c>
      <c r="G129" s="308">
        <v>8</v>
      </c>
      <c r="H129" s="308">
        <v>3</v>
      </c>
      <c r="I129" s="308">
        <v>16</v>
      </c>
    </row>
    <row r="130" spans="2:9" s="455" customFormat="1" x14ac:dyDescent="0.2">
      <c r="B130" s="37" t="s">
        <v>88</v>
      </c>
      <c r="C130" s="308">
        <v>0</v>
      </c>
      <c r="D130" s="308">
        <v>0</v>
      </c>
      <c r="E130" s="308">
        <v>0</v>
      </c>
      <c r="F130" s="308">
        <v>0</v>
      </c>
      <c r="G130" s="308">
        <v>0</v>
      </c>
      <c r="H130" s="308">
        <v>0</v>
      </c>
      <c r="I130" s="308">
        <v>0</v>
      </c>
    </row>
    <row r="131" spans="2:9" s="455" customFormat="1" x14ac:dyDescent="0.2">
      <c r="B131" s="37" t="s">
        <v>89</v>
      </c>
      <c r="C131" s="308">
        <v>2</v>
      </c>
      <c r="D131" s="308">
        <v>1</v>
      </c>
      <c r="E131" s="308">
        <v>8</v>
      </c>
      <c r="F131" s="308">
        <v>16</v>
      </c>
      <c r="G131" s="308">
        <v>7</v>
      </c>
      <c r="H131" s="308">
        <v>1</v>
      </c>
      <c r="I131" s="308">
        <v>24</v>
      </c>
    </row>
    <row r="132" spans="2:9" s="455" customFormat="1" x14ac:dyDescent="0.2">
      <c r="B132" s="37" t="s">
        <v>90</v>
      </c>
      <c r="C132" s="308">
        <v>0</v>
      </c>
      <c r="D132" s="308">
        <v>0</v>
      </c>
      <c r="E132" s="308">
        <v>119</v>
      </c>
      <c r="F132" s="308">
        <v>0</v>
      </c>
      <c r="G132" s="308">
        <v>119</v>
      </c>
      <c r="H132" s="308">
        <v>0</v>
      </c>
      <c r="I132" s="308">
        <v>119</v>
      </c>
    </row>
    <row r="133" spans="2:9" s="455" customFormat="1" x14ac:dyDescent="0.2">
      <c r="B133" s="37" t="s">
        <v>91</v>
      </c>
      <c r="C133" s="308">
        <v>0</v>
      </c>
      <c r="D133" s="308">
        <v>0</v>
      </c>
      <c r="E133" s="308">
        <v>199</v>
      </c>
      <c r="F133" s="308">
        <v>595</v>
      </c>
      <c r="G133" s="308">
        <v>199</v>
      </c>
      <c r="H133" s="308">
        <v>0</v>
      </c>
      <c r="I133" s="308">
        <v>794</v>
      </c>
    </row>
    <row r="134" spans="2:9" s="455" customFormat="1" x14ac:dyDescent="0.2">
      <c r="B134" s="37" t="s">
        <v>92</v>
      </c>
      <c r="C134" s="309">
        <v>0</v>
      </c>
      <c r="D134" s="309">
        <v>0</v>
      </c>
      <c r="E134" s="308">
        <v>0</v>
      </c>
      <c r="F134" s="308">
        <v>68</v>
      </c>
      <c r="G134" s="308">
        <v>0</v>
      </c>
      <c r="H134" s="308">
        <v>0</v>
      </c>
      <c r="I134" s="308">
        <v>68</v>
      </c>
    </row>
    <row r="135" spans="2:9" s="455" customFormat="1" x14ac:dyDescent="0.2">
      <c r="B135" s="37" t="s">
        <v>93</v>
      </c>
      <c r="C135" s="308">
        <v>35</v>
      </c>
      <c r="D135" s="308">
        <v>10</v>
      </c>
      <c r="E135" s="308">
        <v>48</v>
      </c>
      <c r="F135" s="308">
        <v>149</v>
      </c>
      <c r="G135" s="308">
        <v>48</v>
      </c>
      <c r="H135" s="308">
        <v>0</v>
      </c>
      <c r="I135" s="308">
        <v>197</v>
      </c>
    </row>
    <row r="136" spans="2:9" s="455" customFormat="1" x14ac:dyDescent="0.2">
      <c r="B136" s="37" t="s">
        <v>94</v>
      </c>
      <c r="C136" s="308">
        <v>0</v>
      </c>
      <c r="D136" s="308">
        <v>0</v>
      </c>
      <c r="E136" s="308">
        <v>0</v>
      </c>
      <c r="F136" s="308">
        <v>0</v>
      </c>
      <c r="G136" s="308">
        <v>0</v>
      </c>
      <c r="H136" s="308">
        <v>0</v>
      </c>
      <c r="I136" s="308">
        <v>0</v>
      </c>
    </row>
    <row r="137" spans="2:9" s="455" customFormat="1" x14ac:dyDescent="0.2">
      <c r="B137" s="37" t="s">
        <v>95</v>
      </c>
      <c r="C137" s="308">
        <v>0</v>
      </c>
      <c r="D137" s="308">
        <v>0</v>
      </c>
      <c r="E137" s="308">
        <v>82</v>
      </c>
      <c r="F137" s="308">
        <v>0</v>
      </c>
      <c r="G137" s="308">
        <v>82</v>
      </c>
      <c r="H137" s="308">
        <v>0</v>
      </c>
      <c r="I137" s="308">
        <v>82</v>
      </c>
    </row>
    <row r="138" spans="2:9" s="455" customFormat="1" x14ac:dyDescent="0.2">
      <c r="B138" s="37" t="s">
        <v>96</v>
      </c>
      <c r="C138" s="308">
        <v>0</v>
      </c>
      <c r="D138" s="308">
        <v>0</v>
      </c>
      <c r="E138" s="308">
        <v>119</v>
      </c>
      <c r="F138" s="308">
        <v>24</v>
      </c>
      <c r="G138" s="308">
        <v>119</v>
      </c>
      <c r="H138" s="308">
        <v>0</v>
      </c>
      <c r="I138" s="308">
        <v>143</v>
      </c>
    </row>
    <row r="139" spans="2:9" s="455" customFormat="1" x14ac:dyDescent="0.2">
      <c r="B139" s="37" t="s">
        <v>560</v>
      </c>
      <c r="C139" s="308">
        <v>2</v>
      </c>
      <c r="D139" s="308">
        <v>4</v>
      </c>
      <c r="E139" s="308">
        <v>6</v>
      </c>
      <c r="F139" s="308">
        <v>46</v>
      </c>
      <c r="G139" s="308">
        <v>6</v>
      </c>
      <c r="H139" s="308">
        <v>0</v>
      </c>
      <c r="I139" s="308">
        <v>52</v>
      </c>
    </row>
    <row r="140" spans="2:9" s="455" customFormat="1" x14ac:dyDescent="0.2">
      <c r="B140" s="37" t="s">
        <v>97</v>
      </c>
      <c r="C140" s="308">
        <v>2</v>
      </c>
      <c r="D140" s="308">
        <v>1</v>
      </c>
      <c r="E140" s="308">
        <v>18</v>
      </c>
      <c r="F140" s="308">
        <v>18</v>
      </c>
      <c r="G140" s="308">
        <v>18</v>
      </c>
      <c r="H140" s="308">
        <v>0</v>
      </c>
      <c r="I140" s="308">
        <v>36</v>
      </c>
    </row>
    <row r="141" spans="2:9" s="455" customFormat="1" x14ac:dyDescent="0.2">
      <c r="B141" s="37" t="s">
        <v>98</v>
      </c>
      <c r="C141" s="308">
        <v>0</v>
      </c>
      <c r="D141" s="308">
        <v>0</v>
      </c>
      <c r="E141" s="308">
        <v>0</v>
      </c>
      <c r="F141" s="308">
        <v>342</v>
      </c>
      <c r="G141" s="308">
        <v>0</v>
      </c>
      <c r="H141" s="308">
        <v>0</v>
      </c>
      <c r="I141" s="308">
        <v>342</v>
      </c>
    </row>
    <row r="142" spans="2:9" s="455" customFormat="1" x14ac:dyDescent="0.2">
      <c r="B142" s="37" t="s">
        <v>99</v>
      </c>
      <c r="C142" s="309">
        <v>165</v>
      </c>
      <c r="D142" s="309">
        <v>215</v>
      </c>
      <c r="E142" s="308">
        <v>380</v>
      </c>
      <c r="F142" s="308">
        <v>0</v>
      </c>
      <c r="G142" s="308">
        <v>380</v>
      </c>
      <c r="H142" s="308">
        <v>0</v>
      </c>
      <c r="I142" s="308">
        <v>380</v>
      </c>
    </row>
    <row r="143" spans="2:9" s="455" customFormat="1" x14ac:dyDescent="0.2">
      <c r="B143" s="37" t="s">
        <v>101</v>
      </c>
      <c r="C143" s="308">
        <v>0</v>
      </c>
      <c r="D143" s="308">
        <v>0</v>
      </c>
      <c r="E143" s="308">
        <v>107</v>
      </c>
      <c r="F143" s="308">
        <v>0</v>
      </c>
      <c r="G143" s="308">
        <v>106</v>
      </c>
      <c r="H143" s="308">
        <v>1</v>
      </c>
      <c r="I143" s="308">
        <v>107</v>
      </c>
    </row>
    <row r="144" spans="2:9" s="455" customFormat="1" x14ac:dyDescent="0.2">
      <c r="B144" s="37" t="s">
        <v>102</v>
      </c>
      <c r="C144" s="308">
        <v>46</v>
      </c>
      <c r="D144" s="308">
        <v>25</v>
      </c>
      <c r="E144" s="308">
        <v>80</v>
      </c>
      <c r="F144" s="308">
        <v>4</v>
      </c>
      <c r="G144" s="308">
        <v>80</v>
      </c>
      <c r="H144" s="308">
        <v>0</v>
      </c>
      <c r="I144" s="308">
        <v>84</v>
      </c>
    </row>
    <row r="145" spans="2:9" s="455" customFormat="1" x14ac:dyDescent="0.2">
      <c r="B145" s="37" t="s">
        <v>103</v>
      </c>
      <c r="C145" s="308">
        <v>35</v>
      </c>
      <c r="D145" s="308">
        <v>22</v>
      </c>
      <c r="E145" s="308">
        <v>68</v>
      </c>
      <c r="F145" s="308">
        <v>53</v>
      </c>
      <c r="G145" s="308">
        <v>65</v>
      </c>
      <c r="H145" s="308">
        <v>3</v>
      </c>
      <c r="I145" s="308">
        <v>121</v>
      </c>
    </row>
    <row r="146" spans="2:9" s="455" customFormat="1" x14ac:dyDescent="0.2">
      <c r="B146" s="37" t="s">
        <v>104</v>
      </c>
      <c r="C146" s="308">
        <v>7</v>
      </c>
      <c r="D146" s="308">
        <v>2</v>
      </c>
      <c r="E146" s="308">
        <v>15</v>
      </c>
      <c r="F146" s="308">
        <v>67</v>
      </c>
      <c r="G146" s="308">
        <v>15</v>
      </c>
      <c r="H146" s="308">
        <v>0</v>
      </c>
      <c r="I146" s="308">
        <v>82</v>
      </c>
    </row>
    <row r="147" spans="2:9" s="455" customFormat="1" x14ac:dyDescent="0.2">
      <c r="B147" s="37" t="s">
        <v>105</v>
      </c>
      <c r="C147" s="308">
        <v>0</v>
      </c>
      <c r="D147" s="308">
        <v>0</v>
      </c>
      <c r="E147" s="308">
        <v>0</v>
      </c>
      <c r="F147" s="308">
        <v>16</v>
      </c>
      <c r="G147" s="308">
        <v>0</v>
      </c>
      <c r="H147" s="308">
        <v>0</v>
      </c>
      <c r="I147" s="308">
        <v>16</v>
      </c>
    </row>
    <row r="148" spans="2:9" s="455" customFormat="1" x14ac:dyDescent="0.2">
      <c r="B148" s="37" t="s">
        <v>106</v>
      </c>
      <c r="C148" s="308">
        <v>0</v>
      </c>
      <c r="D148" s="308">
        <v>0</v>
      </c>
      <c r="E148" s="308">
        <v>0</v>
      </c>
      <c r="F148" s="308">
        <v>0</v>
      </c>
      <c r="G148" s="308">
        <v>0</v>
      </c>
      <c r="H148" s="308">
        <v>0</v>
      </c>
      <c r="I148" s="308">
        <v>0</v>
      </c>
    </row>
    <row r="149" spans="2:9" s="455" customFormat="1" x14ac:dyDescent="0.2">
      <c r="B149" s="37" t="s">
        <v>107</v>
      </c>
      <c r="C149" s="308">
        <v>0</v>
      </c>
      <c r="D149" s="308">
        <v>0</v>
      </c>
      <c r="E149" s="308">
        <v>0</v>
      </c>
      <c r="F149" s="308">
        <v>0</v>
      </c>
      <c r="G149" s="308">
        <v>0</v>
      </c>
      <c r="H149" s="308">
        <v>0</v>
      </c>
      <c r="I149" s="308">
        <v>0</v>
      </c>
    </row>
    <row r="150" spans="2:9" s="455" customFormat="1" x14ac:dyDescent="0.2">
      <c r="B150" s="37" t="s">
        <v>108</v>
      </c>
      <c r="C150" s="308">
        <v>0</v>
      </c>
      <c r="D150" s="308">
        <v>0</v>
      </c>
      <c r="E150" s="308">
        <v>2</v>
      </c>
      <c r="F150" s="308">
        <v>25</v>
      </c>
      <c r="G150" s="308">
        <v>2</v>
      </c>
      <c r="H150" s="308">
        <v>0</v>
      </c>
      <c r="I150" s="308">
        <v>27</v>
      </c>
    </row>
    <row r="151" spans="2:9" s="455" customFormat="1" x14ac:dyDescent="0.2">
      <c r="B151" s="37" t="s">
        <v>109</v>
      </c>
      <c r="C151" s="308">
        <v>0</v>
      </c>
      <c r="D151" s="308">
        <v>0</v>
      </c>
      <c r="E151" s="308">
        <v>0</v>
      </c>
      <c r="F151" s="308">
        <v>0</v>
      </c>
      <c r="G151" s="308">
        <v>0</v>
      </c>
      <c r="H151" s="308">
        <v>0</v>
      </c>
      <c r="I151" s="308">
        <v>0</v>
      </c>
    </row>
    <row r="152" spans="2:9" s="455" customFormat="1" x14ac:dyDescent="0.2">
      <c r="B152" s="37" t="s">
        <v>110</v>
      </c>
      <c r="C152" s="308">
        <v>0</v>
      </c>
      <c r="D152" s="308">
        <v>0</v>
      </c>
      <c r="E152" s="308">
        <v>30</v>
      </c>
      <c r="F152" s="308">
        <v>0</v>
      </c>
      <c r="G152" s="308">
        <v>30</v>
      </c>
      <c r="H152" s="308">
        <v>0</v>
      </c>
      <c r="I152" s="308">
        <v>30</v>
      </c>
    </row>
    <row r="153" spans="2:9" s="455" customFormat="1" x14ac:dyDescent="0.2">
      <c r="B153" s="37" t="s">
        <v>111</v>
      </c>
      <c r="C153" s="308">
        <v>3</v>
      </c>
      <c r="D153" s="308">
        <v>6</v>
      </c>
      <c r="E153" s="308">
        <v>9</v>
      </c>
      <c r="F153" s="308">
        <v>90</v>
      </c>
      <c r="G153" s="308">
        <v>9</v>
      </c>
      <c r="H153" s="308">
        <v>0</v>
      </c>
      <c r="I153" s="308">
        <v>99</v>
      </c>
    </row>
    <row r="154" spans="2:9" s="455" customFormat="1" x14ac:dyDescent="0.2">
      <c r="B154" s="37" t="s">
        <v>112</v>
      </c>
      <c r="C154" s="308">
        <v>0</v>
      </c>
      <c r="D154" s="308">
        <v>0</v>
      </c>
      <c r="E154" s="308">
        <v>94</v>
      </c>
      <c r="F154" s="308">
        <v>156</v>
      </c>
      <c r="G154" s="308">
        <v>92</v>
      </c>
      <c r="H154" s="308">
        <v>2</v>
      </c>
      <c r="I154" s="308">
        <v>250</v>
      </c>
    </row>
    <row r="155" spans="2:9" s="455" customFormat="1" x14ac:dyDescent="0.2">
      <c r="C155" s="163"/>
      <c r="D155" s="165"/>
      <c r="E155" s="165"/>
      <c r="F155" s="165"/>
      <c r="G155" s="165"/>
      <c r="H155" s="165"/>
      <c r="I155" s="165"/>
    </row>
    <row r="156" spans="2:9" s="455" customFormat="1" x14ac:dyDescent="0.2">
      <c r="C156" s="446"/>
      <c r="D156" s="447"/>
      <c r="E156" s="447"/>
      <c r="F156" s="447"/>
      <c r="G156" s="447"/>
      <c r="H156" s="447"/>
      <c r="I156" s="447"/>
    </row>
    <row r="157" spans="2:9" s="455" customFormat="1" x14ac:dyDescent="0.2">
      <c r="C157" s="446"/>
      <c r="D157" s="447"/>
      <c r="E157" s="447"/>
      <c r="F157" s="447"/>
      <c r="G157" s="447"/>
      <c r="H157" s="447"/>
      <c r="I157" s="447"/>
    </row>
    <row r="158" spans="2:9" s="455" customFormat="1" x14ac:dyDescent="0.2">
      <c r="B158" s="15" t="s">
        <v>113</v>
      </c>
      <c r="C158" s="133"/>
      <c r="D158" s="447"/>
      <c r="E158" s="447"/>
      <c r="F158" s="447"/>
      <c r="G158" s="447"/>
      <c r="H158" s="447"/>
      <c r="I158" s="447"/>
    </row>
    <row r="159" spans="2:9" s="455" customFormat="1" x14ac:dyDescent="0.2">
      <c r="C159" s="444"/>
      <c r="D159" s="445"/>
      <c r="E159" s="447"/>
      <c r="F159" s="447"/>
      <c r="G159" s="447"/>
      <c r="H159" s="447"/>
      <c r="I159" s="447"/>
    </row>
    <row r="160" spans="2:9" s="455" customFormat="1" x14ac:dyDescent="0.2">
      <c r="C160" s="154" t="s">
        <v>280</v>
      </c>
      <c r="D160" s="155" t="s">
        <v>281</v>
      </c>
      <c r="E160" s="156" t="s">
        <v>282</v>
      </c>
      <c r="F160" s="157" t="s">
        <v>272</v>
      </c>
      <c r="G160" s="158" t="s">
        <v>279</v>
      </c>
      <c r="H160" s="156" t="s">
        <v>278</v>
      </c>
      <c r="I160" s="157" t="s">
        <v>276</v>
      </c>
    </row>
    <row r="161" spans="2:9" s="455" customFormat="1" ht="25.5" x14ac:dyDescent="0.2">
      <c r="C161" s="461" t="s">
        <v>283</v>
      </c>
      <c r="D161" s="461" t="s">
        <v>284</v>
      </c>
      <c r="E161" s="461" t="s">
        <v>285</v>
      </c>
      <c r="F161" s="161" t="s">
        <v>273</v>
      </c>
      <c r="G161" s="462" t="s">
        <v>274</v>
      </c>
      <c r="H161" s="462" t="s">
        <v>275</v>
      </c>
      <c r="I161" s="161" t="s">
        <v>277</v>
      </c>
    </row>
    <row r="162" spans="2:9" s="455" customFormat="1" x14ac:dyDescent="0.2">
      <c r="C162" s="461">
        <f t="shared" ref="C162:I162" si="9">SUM(C164:C167)</f>
        <v>0</v>
      </c>
      <c r="D162" s="463">
        <f t="shared" si="9"/>
        <v>0</v>
      </c>
      <c r="E162" s="463">
        <f t="shared" si="9"/>
        <v>0</v>
      </c>
      <c r="F162" s="462">
        <f t="shared" si="9"/>
        <v>0</v>
      </c>
      <c r="G162" s="462">
        <f t="shared" si="9"/>
        <v>0</v>
      </c>
      <c r="H162" s="462">
        <f t="shared" si="9"/>
        <v>0</v>
      </c>
      <c r="I162" s="462">
        <f t="shared" si="9"/>
        <v>0</v>
      </c>
    </row>
    <row r="163" spans="2:9" s="455" customFormat="1" x14ac:dyDescent="0.2">
      <c r="C163" s="446"/>
      <c r="D163" s="447"/>
      <c r="E163" s="447"/>
      <c r="F163" s="447"/>
      <c r="G163" s="447"/>
      <c r="H163" s="447"/>
      <c r="I163" s="447"/>
    </row>
    <row r="164" spans="2:9" s="455" customFormat="1" x14ac:dyDescent="0.2">
      <c r="B164" s="37" t="s">
        <v>114</v>
      </c>
      <c r="C164" s="308">
        <v>0</v>
      </c>
      <c r="D164" s="308">
        <v>0</v>
      </c>
      <c r="E164" s="308">
        <v>0</v>
      </c>
      <c r="F164" s="308">
        <v>0</v>
      </c>
      <c r="G164" s="308">
        <v>0</v>
      </c>
      <c r="H164" s="308">
        <v>0</v>
      </c>
      <c r="I164" s="308">
        <v>0</v>
      </c>
    </row>
    <row r="165" spans="2:9" s="455" customFormat="1" x14ac:dyDescent="0.2">
      <c r="C165" s="446"/>
      <c r="D165" s="447"/>
      <c r="E165" s="447"/>
      <c r="F165" s="447"/>
      <c r="G165" s="447"/>
      <c r="H165" s="447"/>
      <c r="I165" s="447"/>
    </row>
    <row r="166" spans="2:9" s="455" customFormat="1" x14ac:dyDescent="0.2">
      <c r="C166" s="446"/>
      <c r="D166" s="447"/>
      <c r="E166" s="447"/>
      <c r="F166" s="447"/>
      <c r="G166" s="447"/>
      <c r="H166" s="447"/>
      <c r="I166" s="447"/>
    </row>
    <row r="167" spans="2:9" s="455" customFormat="1" x14ac:dyDescent="0.2">
      <c r="C167" s="446"/>
      <c r="D167" s="447"/>
      <c r="E167" s="447"/>
      <c r="F167" s="447"/>
      <c r="G167" s="447"/>
      <c r="H167" s="447"/>
      <c r="I167" s="447"/>
    </row>
    <row r="168" spans="2:9" s="455" customFormat="1" x14ac:dyDescent="0.2">
      <c r="C168" s="446"/>
      <c r="D168" s="447"/>
      <c r="E168" s="447"/>
      <c r="F168" s="447"/>
      <c r="G168" s="447"/>
      <c r="H168" s="447"/>
      <c r="I168" s="447"/>
    </row>
    <row r="169" spans="2:9" s="455" customFormat="1" x14ac:dyDescent="0.2">
      <c r="B169" s="15" t="s">
        <v>120</v>
      </c>
      <c r="C169" s="133"/>
      <c r="D169" s="447"/>
      <c r="E169" s="447"/>
      <c r="F169" s="447"/>
      <c r="G169" s="447"/>
      <c r="H169" s="447"/>
      <c r="I169" s="447"/>
    </row>
    <row r="170" spans="2:9" s="455" customFormat="1" x14ac:dyDescent="0.2">
      <c r="C170" s="444"/>
      <c r="D170" s="445"/>
      <c r="E170" s="447"/>
      <c r="F170" s="447"/>
      <c r="G170" s="447"/>
      <c r="H170" s="447"/>
      <c r="I170" s="447"/>
    </row>
    <row r="171" spans="2:9" s="455" customFormat="1" x14ac:dyDescent="0.2">
      <c r="C171" s="154" t="s">
        <v>280</v>
      </c>
      <c r="D171" s="155" t="s">
        <v>281</v>
      </c>
      <c r="E171" s="156" t="s">
        <v>282</v>
      </c>
      <c r="F171" s="157" t="s">
        <v>272</v>
      </c>
      <c r="G171" s="158" t="s">
        <v>279</v>
      </c>
      <c r="H171" s="156" t="s">
        <v>278</v>
      </c>
      <c r="I171" s="157" t="s">
        <v>276</v>
      </c>
    </row>
    <row r="172" spans="2:9" s="455" customFormat="1" ht="25.5" x14ac:dyDescent="0.2">
      <c r="C172" s="461" t="s">
        <v>283</v>
      </c>
      <c r="D172" s="461" t="s">
        <v>284</v>
      </c>
      <c r="E172" s="461" t="s">
        <v>285</v>
      </c>
      <c r="F172" s="161" t="s">
        <v>273</v>
      </c>
      <c r="G172" s="462" t="s">
        <v>274</v>
      </c>
      <c r="H172" s="462" t="s">
        <v>275</v>
      </c>
      <c r="I172" s="161" t="s">
        <v>277</v>
      </c>
    </row>
    <row r="173" spans="2:9" s="455" customFormat="1" x14ac:dyDescent="0.2">
      <c r="C173" s="461">
        <f t="shared" ref="C173:I173" si="10">SUM(C175:C178)</f>
        <v>95</v>
      </c>
      <c r="D173" s="463">
        <f t="shared" si="10"/>
        <v>67</v>
      </c>
      <c r="E173" s="463">
        <f t="shared" si="10"/>
        <v>175</v>
      </c>
      <c r="F173" s="462">
        <f t="shared" si="10"/>
        <v>559</v>
      </c>
      <c r="G173" s="462">
        <f t="shared" si="10"/>
        <v>135</v>
      </c>
      <c r="H173" s="462">
        <f t="shared" si="10"/>
        <v>40</v>
      </c>
      <c r="I173" s="462">
        <f t="shared" si="10"/>
        <v>734</v>
      </c>
    </row>
    <row r="174" spans="2:9" s="455" customFormat="1" x14ac:dyDescent="0.2">
      <c r="C174" s="446"/>
      <c r="D174" s="447"/>
      <c r="E174" s="447"/>
      <c r="F174" s="447"/>
      <c r="G174" s="447"/>
      <c r="H174" s="447"/>
      <c r="I174" s="447"/>
    </row>
    <row r="175" spans="2:9" s="455" customFormat="1" x14ac:dyDescent="0.2">
      <c r="B175" s="37" t="s">
        <v>122</v>
      </c>
      <c r="C175" s="308">
        <v>0</v>
      </c>
      <c r="D175" s="308">
        <v>0</v>
      </c>
      <c r="E175" s="308">
        <v>0</v>
      </c>
      <c r="F175" s="308">
        <v>0</v>
      </c>
      <c r="G175" s="308">
        <v>0</v>
      </c>
      <c r="H175" s="308">
        <v>0</v>
      </c>
      <c r="I175" s="308">
        <v>0</v>
      </c>
    </row>
    <row r="176" spans="2:9" s="455" customFormat="1" x14ac:dyDescent="0.2">
      <c r="B176" s="37" t="s">
        <v>123</v>
      </c>
      <c r="C176" s="308">
        <v>0</v>
      </c>
      <c r="D176" s="308">
        <v>0</v>
      </c>
      <c r="E176" s="308">
        <v>0</v>
      </c>
      <c r="F176" s="308">
        <v>0</v>
      </c>
      <c r="G176" s="308">
        <v>0</v>
      </c>
      <c r="H176" s="308">
        <v>0</v>
      </c>
      <c r="I176" s="308">
        <v>0</v>
      </c>
    </row>
    <row r="177" spans="2:9" s="455" customFormat="1" x14ac:dyDescent="0.2">
      <c r="B177" s="37" t="s">
        <v>124</v>
      </c>
      <c r="C177" s="308">
        <v>0</v>
      </c>
      <c r="D177" s="308">
        <v>0</v>
      </c>
      <c r="E177" s="308">
        <v>13</v>
      </c>
      <c r="F177" s="308">
        <v>122</v>
      </c>
      <c r="G177" s="308">
        <v>13</v>
      </c>
      <c r="H177" s="308">
        <v>0</v>
      </c>
      <c r="I177" s="308">
        <v>135</v>
      </c>
    </row>
    <row r="178" spans="2:9" s="455" customFormat="1" x14ac:dyDescent="0.2">
      <c r="B178" s="37" t="s">
        <v>125</v>
      </c>
      <c r="C178" s="308">
        <v>95</v>
      </c>
      <c r="D178" s="308">
        <v>67</v>
      </c>
      <c r="E178" s="308">
        <v>162</v>
      </c>
      <c r="F178" s="308">
        <v>437</v>
      </c>
      <c r="G178" s="308">
        <v>122</v>
      </c>
      <c r="H178" s="308">
        <v>40</v>
      </c>
      <c r="I178" s="308">
        <v>599</v>
      </c>
    </row>
    <row r="179" spans="2:9" s="455" customFormat="1" x14ac:dyDescent="0.2">
      <c r="C179" s="446"/>
      <c r="D179" s="447"/>
      <c r="E179" s="447"/>
      <c r="F179" s="447"/>
      <c r="G179" s="447"/>
      <c r="H179" s="447"/>
      <c r="I179" s="447"/>
    </row>
    <row r="180" spans="2:9" s="455" customFormat="1" x14ac:dyDescent="0.2">
      <c r="C180" s="446"/>
      <c r="D180" s="447"/>
      <c r="E180" s="447"/>
      <c r="F180" s="447"/>
      <c r="G180" s="447"/>
      <c r="H180" s="447"/>
      <c r="I180" s="447"/>
    </row>
    <row r="181" spans="2:9" s="455" customFormat="1" x14ac:dyDescent="0.2">
      <c r="B181" s="15" t="s">
        <v>126</v>
      </c>
      <c r="C181" s="133"/>
      <c r="D181" s="447"/>
      <c r="E181" s="447"/>
      <c r="F181" s="447"/>
      <c r="G181" s="447"/>
      <c r="H181" s="447"/>
      <c r="I181" s="447"/>
    </row>
    <row r="182" spans="2:9" s="455" customFormat="1" x14ac:dyDescent="0.2">
      <c r="C182" s="446"/>
      <c r="D182" s="447"/>
      <c r="E182" s="447"/>
      <c r="F182" s="447"/>
      <c r="G182" s="447"/>
      <c r="H182" s="447"/>
      <c r="I182" s="447"/>
    </row>
    <row r="183" spans="2:9" s="455" customFormat="1" x14ac:dyDescent="0.2">
      <c r="C183" s="154" t="s">
        <v>280</v>
      </c>
      <c r="D183" s="155" t="s">
        <v>281</v>
      </c>
      <c r="E183" s="156" t="s">
        <v>282</v>
      </c>
      <c r="F183" s="157" t="s">
        <v>272</v>
      </c>
      <c r="G183" s="158" t="s">
        <v>279</v>
      </c>
      <c r="H183" s="156" t="s">
        <v>278</v>
      </c>
      <c r="I183" s="157" t="s">
        <v>276</v>
      </c>
    </row>
    <row r="184" spans="2:9" s="455" customFormat="1" ht="25.5" x14ac:dyDescent="0.2">
      <c r="C184" s="461" t="s">
        <v>283</v>
      </c>
      <c r="D184" s="461" t="s">
        <v>284</v>
      </c>
      <c r="E184" s="461" t="s">
        <v>285</v>
      </c>
      <c r="F184" s="161" t="s">
        <v>273</v>
      </c>
      <c r="G184" s="462" t="s">
        <v>274</v>
      </c>
      <c r="H184" s="462" t="s">
        <v>275</v>
      </c>
      <c r="I184" s="161" t="s">
        <v>277</v>
      </c>
    </row>
    <row r="185" spans="2:9" s="455" customFormat="1" x14ac:dyDescent="0.2">
      <c r="C185" s="461">
        <f t="shared" ref="C185:I185" si="11">SUM(C187:C211)</f>
        <v>65</v>
      </c>
      <c r="D185" s="463">
        <f t="shared" si="11"/>
        <v>69</v>
      </c>
      <c r="E185" s="463">
        <f t="shared" si="11"/>
        <v>470</v>
      </c>
      <c r="F185" s="462">
        <f t="shared" si="11"/>
        <v>5923</v>
      </c>
      <c r="G185" s="462">
        <f t="shared" si="11"/>
        <v>424</v>
      </c>
      <c r="H185" s="462">
        <f t="shared" si="11"/>
        <v>46</v>
      </c>
      <c r="I185" s="462">
        <f t="shared" si="11"/>
        <v>6393</v>
      </c>
    </row>
    <row r="186" spans="2:9" s="455" customFormat="1" x14ac:dyDescent="0.2">
      <c r="C186" s="446"/>
      <c r="D186" s="447"/>
      <c r="E186" s="447"/>
      <c r="F186" s="447"/>
      <c r="G186" s="447"/>
      <c r="H186" s="447"/>
      <c r="I186" s="447"/>
    </row>
    <row r="187" spans="2:9" s="455" customFormat="1" x14ac:dyDescent="0.2">
      <c r="B187" s="37" t="s">
        <v>128</v>
      </c>
      <c r="C187" s="308">
        <v>7</v>
      </c>
      <c r="D187" s="308">
        <v>4</v>
      </c>
      <c r="E187" s="308">
        <v>13</v>
      </c>
      <c r="F187" s="308">
        <v>39</v>
      </c>
      <c r="G187" s="308">
        <v>10</v>
      </c>
      <c r="H187" s="308">
        <v>3</v>
      </c>
      <c r="I187" s="308">
        <v>52</v>
      </c>
    </row>
    <row r="188" spans="2:9" s="455" customFormat="1" x14ac:dyDescent="0.2">
      <c r="B188" s="37" t="s">
        <v>129</v>
      </c>
      <c r="C188" s="308">
        <v>0</v>
      </c>
      <c r="D188" s="308">
        <v>0</v>
      </c>
      <c r="E188" s="308">
        <v>0</v>
      </c>
      <c r="F188" s="308">
        <v>0</v>
      </c>
      <c r="G188" s="308">
        <v>0</v>
      </c>
      <c r="H188" s="308">
        <v>0</v>
      </c>
      <c r="I188" s="308">
        <v>0</v>
      </c>
    </row>
    <row r="189" spans="2:9" s="455" customFormat="1" x14ac:dyDescent="0.2">
      <c r="B189" s="37" t="s">
        <v>130</v>
      </c>
      <c r="C189" s="308">
        <v>0</v>
      </c>
      <c r="D189" s="308">
        <v>0</v>
      </c>
      <c r="E189" s="308">
        <v>0</v>
      </c>
      <c r="F189" s="308">
        <v>0</v>
      </c>
      <c r="G189" s="308">
        <v>0</v>
      </c>
      <c r="H189" s="308">
        <v>0</v>
      </c>
      <c r="I189" s="308">
        <v>0</v>
      </c>
    </row>
    <row r="190" spans="2:9" s="455" customFormat="1" x14ac:dyDescent="0.2">
      <c r="B190" s="37" t="s">
        <v>131</v>
      </c>
      <c r="C190" s="308">
        <v>0</v>
      </c>
      <c r="D190" s="308">
        <v>1</v>
      </c>
      <c r="E190" s="308">
        <v>1</v>
      </c>
      <c r="F190" s="308">
        <v>4</v>
      </c>
      <c r="G190" s="308">
        <v>1</v>
      </c>
      <c r="H190" s="308">
        <v>0</v>
      </c>
      <c r="I190" s="308">
        <v>5</v>
      </c>
    </row>
    <row r="191" spans="2:9" s="455" customFormat="1" x14ac:dyDescent="0.2">
      <c r="B191" s="37" t="s">
        <v>132</v>
      </c>
      <c r="C191" s="308">
        <v>0</v>
      </c>
      <c r="D191" s="308">
        <v>0</v>
      </c>
      <c r="E191" s="308">
        <v>0</v>
      </c>
      <c r="F191" s="308">
        <v>27</v>
      </c>
      <c r="G191" s="308">
        <v>0</v>
      </c>
      <c r="H191" s="308">
        <v>0</v>
      </c>
      <c r="I191" s="308">
        <v>27</v>
      </c>
    </row>
    <row r="192" spans="2:9" s="455" customFormat="1" x14ac:dyDescent="0.2">
      <c r="B192" s="37" t="s">
        <v>133</v>
      </c>
      <c r="C192" s="308">
        <v>3</v>
      </c>
      <c r="D192" s="308">
        <v>0</v>
      </c>
      <c r="E192" s="308">
        <v>3</v>
      </c>
      <c r="F192" s="308">
        <v>0</v>
      </c>
      <c r="G192" s="308">
        <v>0</v>
      </c>
      <c r="H192" s="308">
        <v>3</v>
      </c>
      <c r="I192" s="308">
        <v>3</v>
      </c>
    </row>
    <row r="193" spans="2:9" s="455" customFormat="1" x14ac:dyDescent="0.2">
      <c r="B193" s="37" t="s">
        <v>134</v>
      </c>
      <c r="C193" s="308">
        <v>0</v>
      </c>
      <c r="D193" s="308">
        <v>0</v>
      </c>
      <c r="E193" s="308">
        <v>31</v>
      </c>
      <c r="F193" s="308">
        <v>227</v>
      </c>
      <c r="G193" s="308">
        <v>22</v>
      </c>
      <c r="H193" s="308">
        <v>9</v>
      </c>
      <c r="I193" s="308">
        <v>258</v>
      </c>
    </row>
    <row r="194" spans="2:9" s="455" customFormat="1" x14ac:dyDescent="0.2">
      <c r="B194" s="37" t="s">
        <v>135</v>
      </c>
      <c r="C194" s="308">
        <v>3</v>
      </c>
      <c r="D194" s="308">
        <v>0</v>
      </c>
      <c r="E194" s="308">
        <v>3</v>
      </c>
      <c r="F194" s="308">
        <v>13</v>
      </c>
      <c r="G194" s="308">
        <v>1</v>
      </c>
      <c r="H194" s="308">
        <v>2</v>
      </c>
      <c r="I194" s="308">
        <v>16</v>
      </c>
    </row>
    <row r="195" spans="2:9" s="455" customFormat="1" x14ac:dyDescent="0.2">
      <c r="B195" s="37" t="s">
        <v>545</v>
      </c>
      <c r="C195" s="308">
        <v>0</v>
      </c>
      <c r="D195" s="308">
        <v>0</v>
      </c>
      <c r="E195" s="308">
        <v>160</v>
      </c>
      <c r="F195" s="308">
        <v>525</v>
      </c>
      <c r="G195" s="308">
        <v>160</v>
      </c>
      <c r="H195" s="308">
        <v>0</v>
      </c>
      <c r="I195" s="308">
        <v>685</v>
      </c>
    </row>
    <row r="196" spans="2:9" s="455" customFormat="1" x14ac:dyDescent="0.2">
      <c r="B196" s="37" t="s">
        <v>136</v>
      </c>
      <c r="C196" s="308">
        <v>30</v>
      </c>
      <c r="D196" s="308">
        <v>26</v>
      </c>
      <c r="E196" s="308">
        <v>56</v>
      </c>
      <c r="F196" s="308">
        <v>2500</v>
      </c>
      <c r="G196" s="308">
        <v>31</v>
      </c>
      <c r="H196" s="308">
        <v>25</v>
      </c>
      <c r="I196" s="308">
        <v>2556</v>
      </c>
    </row>
    <row r="197" spans="2:9" s="455" customFormat="1" x14ac:dyDescent="0.2">
      <c r="B197" s="37" t="s">
        <v>137</v>
      </c>
      <c r="C197" s="309">
        <v>3</v>
      </c>
      <c r="D197" s="309">
        <v>5</v>
      </c>
      <c r="E197" s="308">
        <v>8</v>
      </c>
      <c r="F197" s="308">
        <v>7</v>
      </c>
      <c r="G197" s="308">
        <v>8</v>
      </c>
      <c r="H197" s="308">
        <v>0</v>
      </c>
      <c r="I197" s="308">
        <v>15</v>
      </c>
    </row>
    <row r="198" spans="2:9" s="455" customFormat="1" x14ac:dyDescent="0.2">
      <c r="B198" s="37" t="s">
        <v>138</v>
      </c>
      <c r="C198" s="308">
        <v>0</v>
      </c>
      <c r="D198" s="308">
        <v>1</v>
      </c>
      <c r="E198" s="308">
        <v>1</v>
      </c>
      <c r="F198" s="308">
        <v>100</v>
      </c>
      <c r="G198" s="308">
        <v>1</v>
      </c>
      <c r="H198" s="308">
        <v>0</v>
      </c>
      <c r="I198" s="308">
        <v>101</v>
      </c>
    </row>
    <row r="199" spans="2:9" s="455" customFormat="1" x14ac:dyDescent="0.2">
      <c r="B199" s="37" t="s">
        <v>139</v>
      </c>
      <c r="C199" s="308">
        <v>4</v>
      </c>
      <c r="D199" s="308">
        <v>4</v>
      </c>
      <c r="E199" s="308">
        <v>4</v>
      </c>
      <c r="F199" s="308">
        <v>0</v>
      </c>
      <c r="G199" s="308">
        <v>4</v>
      </c>
      <c r="H199" s="308">
        <v>0</v>
      </c>
      <c r="I199" s="308">
        <v>4</v>
      </c>
    </row>
    <row r="200" spans="2:9" s="455" customFormat="1" x14ac:dyDescent="0.2">
      <c r="B200" s="37" t="s">
        <v>539</v>
      </c>
      <c r="C200" s="308">
        <v>7</v>
      </c>
      <c r="D200" s="308">
        <v>1</v>
      </c>
      <c r="E200" s="308">
        <v>8</v>
      </c>
      <c r="F200" s="308">
        <v>38</v>
      </c>
      <c r="G200" s="308">
        <v>8</v>
      </c>
      <c r="H200" s="308">
        <v>0</v>
      </c>
      <c r="I200" s="308">
        <v>46</v>
      </c>
    </row>
    <row r="201" spans="2:9" s="455" customFormat="1" x14ac:dyDescent="0.2">
      <c r="B201" s="37" t="s">
        <v>140</v>
      </c>
      <c r="C201" s="308">
        <v>0</v>
      </c>
      <c r="D201" s="308">
        <v>0</v>
      </c>
      <c r="E201" s="308">
        <v>0</v>
      </c>
      <c r="F201" s="308">
        <v>0</v>
      </c>
      <c r="G201" s="308">
        <v>0</v>
      </c>
      <c r="H201" s="308">
        <v>0</v>
      </c>
      <c r="I201" s="308">
        <v>0</v>
      </c>
    </row>
    <row r="202" spans="2:9" s="455" customFormat="1" x14ac:dyDescent="0.2">
      <c r="B202" s="37" t="s">
        <v>141</v>
      </c>
      <c r="C202" s="308">
        <v>0</v>
      </c>
      <c r="D202" s="308">
        <v>0</v>
      </c>
      <c r="E202" s="308">
        <v>0</v>
      </c>
      <c r="F202" s="308">
        <v>0</v>
      </c>
      <c r="G202" s="308">
        <v>0</v>
      </c>
      <c r="H202" s="308">
        <v>0</v>
      </c>
      <c r="I202" s="308">
        <v>0</v>
      </c>
    </row>
    <row r="203" spans="2:9" s="455" customFormat="1" x14ac:dyDescent="0.2">
      <c r="B203" s="37" t="s">
        <v>142</v>
      </c>
      <c r="C203" s="308">
        <v>0</v>
      </c>
      <c r="D203" s="308">
        <v>0</v>
      </c>
      <c r="E203" s="308">
        <v>0</v>
      </c>
      <c r="F203" s="308">
        <v>0</v>
      </c>
      <c r="G203" s="308">
        <v>0</v>
      </c>
      <c r="H203" s="308">
        <v>0</v>
      </c>
      <c r="I203" s="308">
        <v>0</v>
      </c>
    </row>
    <row r="204" spans="2:9" s="455" customFormat="1" x14ac:dyDescent="0.2">
      <c r="B204" s="37" t="s">
        <v>143</v>
      </c>
      <c r="C204" s="308">
        <v>1</v>
      </c>
      <c r="D204" s="308">
        <v>2</v>
      </c>
      <c r="E204" s="308">
        <v>3</v>
      </c>
      <c r="F204" s="308">
        <v>14</v>
      </c>
      <c r="G204" s="308">
        <v>1</v>
      </c>
      <c r="H204" s="308">
        <v>2</v>
      </c>
      <c r="I204" s="308">
        <v>17</v>
      </c>
    </row>
    <row r="205" spans="2:9" s="455" customFormat="1" x14ac:dyDescent="0.2">
      <c r="B205" s="263" t="s">
        <v>561</v>
      </c>
      <c r="C205" s="308">
        <v>0</v>
      </c>
      <c r="D205" s="308">
        <v>0</v>
      </c>
      <c r="E205" s="308">
        <v>0</v>
      </c>
      <c r="F205" s="308">
        <v>18</v>
      </c>
      <c r="G205" s="308">
        <v>0</v>
      </c>
      <c r="H205" s="308">
        <v>0</v>
      </c>
      <c r="I205" s="308">
        <v>18</v>
      </c>
    </row>
    <row r="206" spans="2:9" s="455" customFormat="1" x14ac:dyDescent="0.2">
      <c r="B206" s="37" t="s">
        <v>562</v>
      </c>
      <c r="C206" s="308">
        <v>1</v>
      </c>
      <c r="D206" s="308">
        <v>0</v>
      </c>
      <c r="E206" s="308">
        <v>1</v>
      </c>
      <c r="F206" s="308">
        <v>25</v>
      </c>
      <c r="G206" s="308">
        <v>1</v>
      </c>
      <c r="H206" s="308">
        <v>0</v>
      </c>
      <c r="I206" s="308">
        <v>26</v>
      </c>
    </row>
    <row r="207" spans="2:9" s="455" customFormat="1" x14ac:dyDescent="0.2">
      <c r="B207" s="37" t="s">
        <v>144</v>
      </c>
      <c r="C207" s="308">
        <v>0</v>
      </c>
      <c r="D207" s="308">
        <v>0</v>
      </c>
      <c r="E207" s="308">
        <v>45</v>
      </c>
      <c r="F207" s="308">
        <v>765</v>
      </c>
      <c r="G207" s="308">
        <v>45</v>
      </c>
      <c r="H207" s="308">
        <v>0</v>
      </c>
      <c r="I207" s="308">
        <v>810</v>
      </c>
    </row>
    <row r="208" spans="2:9" s="455" customFormat="1" x14ac:dyDescent="0.2">
      <c r="B208" s="37" t="s">
        <v>145</v>
      </c>
      <c r="C208" s="308">
        <v>5</v>
      </c>
      <c r="D208" s="308">
        <v>25</v>
      </c>
      <c r="E208" s="308">
        <v>30</v>
      </c>
      <c r="F208" s="308">
        <v>45</v>
      </c>
      <c r="G208" s="308">
        <v>28</v>
      </c>
      <c r="H208" s="308">
        <v>2</v>
      </c>
      <c r="I208" s="308">
        <v>75</v>
      </c>
    </row>
    <row r="209" spans="2:9" s="455" customFormat="1" x14ac:dyDescent="0.2">
      <c r="B209" s="37" t="s">
        <v>546</v>
      </c>
      <c r="C209" s="308">
        <v>0</v>
      </c>
      <c r="D209" s="308">
        <v>0</v>
      </c>
      <c r="E209" s="308">
        <v>0</v>
      </c>
      <c r="F209" s="308">
        <v>0</v>
      </c>
      <c r="G209" s="308">
        <v>0</v>
      </c>
      <c r="H209" s="308">
        <v>0</v>
      </c>
      <c r="I209" s="308">
        <v>0</v>
      </c>
    </row>
    <row r="210" spans="2:9" s="455" customFormat="1" x14ac:dyDescent="0.2">
      <c r="B210" s="37" t="s">
        <v>147</v>
      </c>
      <c r="C210" s="308">
        <v>1</v>
      </c>
      <c r="D210" s="308">
        <v>0</v>
      </c>
      <c r="E210" s="308">
        <v>1</v>
      </c>
      <c r="F210" s="308">
        <v>0</v>
      </c>
      <c r="G210" s="308">
        <v>1</v>
      </c>
      <c r="H210" s="308">
        <v>0</v>
      </c>
      <c r="I210" s="308">
        <v>1</v>
      </c>
    </row>
    <row r="211" spans="2:9" s="455" customFormat="1" x14ac:dyDescent="0.2">
      <c r="B211" s="37" t="s">
        <v>148</v>
      </c>
      <c r="C211" s="308">
        <v>0</v>
      </c>
      <c r="D211" s="308">
        <v>0</v>
      </c>
      <c r="E211" s="308">
        <v>102</v>
      </c>
      <c r="F211" s="308">
        <v>1576</v>
      </c>
      <c r="G211" s="308">
        <v>102</v>
      </c>
      <c r="H211" s="308">
        <v>0</v>
      </c>
      <c r="I211" s="308">
        <v>1678</v>
      </c>
    </row>
    <row r="212" spans="2:9" s="455" customFormat="1" x14ac:dyDescent="0.2">
      <c r="C212" s="163"/>
      <c r="D212" s="165"/>
      <c r="E212" s="165"/>
      <c r="F212" s="165"/>
      <c r="G212" s="165"/>
      <c r="H212" s="165"/>
      <c r="I212" s="165"/>
    </row>
    <row r="213" spans="2:9" s="455" customFormat="1" x14ac:dyDescent="0.2">
      <c r="C213" s="446"/>
      <c r="D213" s="447"/>
      <c r="E213" s="447"/>
      <c r="F213" s="447"/>
      <c r="G213" s="447"/>
      <c r="H213" s="447"/>
      <c r="I213" s="447"/>
    </row>
    <row r="214" spans="2:9" s="455" customFormat="1" x14ac:dyDescent="0.2">
      <c r="B214" s="15" t="s">
        <v>149</v>
      </c>
      <c r="C214" s="133"/>
      <c r="D214" s="447"/>
      <c r="E214" s="447"/>
      <c r="F214" s="447"/>
      <c r="G214" s="447"/>
      <c r="H214" s="447"/>
      <c r="I214" s="447"/>
    </row>
    <row r="215" spans="2:9" s="455" customFormat="1" x14ac:dyDescent="0.2">
      <c r="C215" s="446"/>
      <c r="D215" s="447"/>
      <c r="E215" s="447"/>
      <c r="F215" s="447"/>
      <c r="G215" s="447"/>
      <c r="H215" s="447"/>
      <c r="I215" s="447"/>
    </row>
    <row r="216" spans="2:9" s="455" customFormat="1" x14ac:dyDescent="0.2">
      <c r="C216" s="154" t="s">
        <v>280</v>
      </c>
      <c r="D216" s="155" t="s">
        <v>281</v>
      </c>
      <c r="E216" s="156" t="s">
        <v>282</v>
      </c>
      <c r="F216" s="157" t="s">
        <v>272</v>
      </c>
      <c r="G216" s="158" t="s">
        <v>279</v>
      </c>
      <c r="H216" s="156" t="s">
        <v>278</v>
      </c>
      <c r="I216" s="157" t="s">
        <v>276</v>
      </c>
    </row>
    <row r="217" spans="2:9" s="455" customFormat="1" ht="25.5" x14ac:dyDescent="0.2">
      <c r="C217" s="461" t="s">
        <v>283</v>
      </c>
      <c r="D217" s="461" t="s">
        <v>284</v>
      </c>
      <c r="E217" s="461" t="s">
        <v>285</v>
      </c>
      <c r="F217" s="161" t="s">
        <v>273</v>
      </c>
      <c r="G217" s="462" t="s">
        <v>274</v>
      </c>
      <c r="H217" s="462" t="s">
        <v>275</v>
      </c>
      <c r="I217" s="161" t="s">
        <v>277</v>
      </c>
    </row>
    <row r="218" spans="2:9" s="455" customFormat="1" x14ac:dyDescent="0.2">
      <c r="C218" s="461">
        <f t="shared" ref="C218:I218" si="12">SUM(C220)</f>
        <v>0</v>
      </c>
      <c r="D218" s="463">
        <f t="shared" si="12"/>
        <v>0</v>
      </c>
      <c r="E218" s="463">
        <f t="shared" si="12"/>
        <v>0</v>
      </c>
      <c r="F218" s="462">
        <f t="shared" si="12"/>
        <v>0</v>
      </c>
      <c r="G218" s="462">
        <f t="shared" si="12"/>
        <v>0</v>
      </c>
      <c r="H218" s="462">
        <f t="shared" si="12"/>
        <v>0</v>
      </c>
      <c r="I218" s="462">
        <f t="shared" si="12"/>
        <v>0</v>
      </c>
    </row>
    <row r="219" spans="2:9" s="455" customFormat="1" x14ac:dyDescent="0.2">
      <c r="C219" s="446"/>
      <c r="D219" s="447"/>
      <c r="E219" s="447"/>
      <c r="F219" s="447"/>
      <c r="G219" s="447"/>
      <c r="H219" s="447"/>
      <c r="I219" s="447"/>
    </row>
    <row r="220" spans="2:9" s="455" customFormat="1" x14ac:dyDescent="0.2">
      <c r="B220" s="37" t="s">
        <v>150</v>
      </c>
      <c r="C220" s="308">
        <v>0</v>
      </c>
      <c r="D220" s="308">
        <v>0</v>
      </c>
      <c r="E220" s="308">
        <v>0</v>
      </c>
      <c r="F220" s="308">
        <v>0</v>
      </c>
      <c r="G220" s="308">
        <v>0</v>
      </c>
      <c r="H220" s="308">
        <v>0</v>
      </c>
      <c r="I220" s="308">
        <v>0</v>
      </c>
    </row>
    <row r="221" spans="2:9" s="455" customFormat="1" x14ac:dyDescent="0.2">
      <c r="C221" s="446"/>
      <c r="D221" s="447"/>
      <c r="E221" s="447"/>
      <c r="F221" s="447"/>
      <c r="G221" s="447"/>
      <c r="H221" s="447"/>
      <c r="I221" s="446"/>
    </row>
    <row r="222" spans="2:9" s="455" customFormat="1" x14ac:dyDescent="0.2">
      <c r="C222" s="446"/>
      <c r="D222" s="447"/>
      <c r="E222" s="447"/>
      <c r="F222" s="447"/>
      <c r="G222" s="447"/>
      <c r="H222" s="447"/>
      <c r="I222" s="446"/>
    </row>
    <row r="223" spans="2:9" ht="15" x14ac:dyDescent="0.25">
      <c r="B223" s="16" t="s">
        <v>499</v>
      </c>
      <c r="C223" s="142"/>
      <c r="D223" s="449"/>
      <c r="E223" s="449"/>
      <c r="F223" s="449"/>
      <c r="G223" s="450"/>
      <c r="H223" s="450"/>
      <c r="I223" s="451"/>
    </row>
    <row r="224" spans="2:9" s="455" customFormat="1" x14ac:dyDescent="0.2">
      <c r="C224" s="446"/>
      <c r="D224" s="447"/>
      <c r="E224" s="447"/>
      <c r="F224" s="447"/>
      <c r="G224" s="447"/>
      <c r="H224" s="447"/>
      <c r="I224" s="446"/>
    </row>
    <row r="225" spans="3:9" s="455" customFormat="1" x14ac:dyDescent="0.2">
      <c r="C225" s="446"/>
      <c r="D225" s="447"/>
      <c r="E225" s="447"/>
      <c r="F225" s="447"/>
      <c r="G225" s="447"/>
      <c r="H225" s="447"/>
      <c r="I225" s="446"/>
    </row>
    <row r="226" spans="3:9" s="455" customFormat="1" x14ac:dyDescent="0.2">
      <c r="C226" s="446"/>
      <c r="D226" s="447"/>
      <c r="E226" s="447"/>
      <c r="F226" s="447"/>
      <c r="G226" s="447"/>
      <c r="H226" s="447"/>
      <c r="I226" s="446"/>
    </row>
    <row r="227" spans="3:9" s="455" customFormat="1" x14ac:dyDescent="0.2">
      <c r="C227" s="446"/>
      <c r="D227" s="447"/>
      <c r="E227" s="447"/>
      <c r="F227" s="447"/>
      <c r="G227" s="447"/>
      <c r="H227" s="447"/>
      <c r="I227" s="446"/>
    </row>
    <row r="228" spans="3:9" s="455" customFormat="1" x14ac:dyDescent="0.2">
      <c r="C228" s="446"/>
      <c r="D228" s="447"/>
      <c r="E228" s="447"/>
      <c r="F228" s="447"/>
      <c r="G228" s="447"/>
      <c r="H228" s="447"/>
      <c r="I228" s="446"/>
    </row>
    <row r="229" spans="3:9" s="455" customFormat="1" x14ac:dyDescent="0.2">
      <c r="C229" s="446"/>
      <c r="D229" s="447"/>
      <c r="E229" s="447"/>
      <c r="F229" s="447"/>
      <c r="G229" s="447"/>
      <c r="H229" s="447"/>
      <c r="I229" s="446"/>
    </row>
    <row r="230" spans="3:9" s="455" customFormat="1" x14ac:dyDescent="0.2">
      <c r="C230" s="446"/>
      <c r="D230" s="447"/>
      <c r="E230" s="447"/>
      <c r="F230" s="447"/>
      <c r="G230" s="447"/>
      <c r="H230" s="447"/>
      <c r="I230" s="446"/>
    </row>
    <row r="231" spans="3:9" s="455" customFormat="1" x14ac:dyDescent="0.2">
      <c r="C231" s="446"/>
      <c r="D231" s="447"/>
      <c r="E231" s="447"/>
      <c r="F231" s="447"/>
      <c r="G231" s="447"/>
      <c r="H231" s="447"/>
      <c r="I231" s="446"/>
    </row>
    <row r="232" spans="3:9" s="455" customFormat="1" x14ac:dyDescent="0.2">
      <c r="C232" s="446"/>
      <c r="D232" s="447"/>
      <c r="E232" s="447"/>
      <c r="F232" s="447"/>
      <c r="G232" s="447"/>
      <c r="H232" s="447"/>
      <c r="I232" s="446"/>
    </row>
    <row r="233" spans="3:9" s="455" customFormat="1" x14ac:dyDescent="0.2">
      <c r="C233" s="446"/>
      <c r="D233" s="447"/>
      <c r="E233" s="447"/>
      <c r="F233" s="447"/>
      <c r="G233" s="447"/>
      <c r="H233" s="447"/>
      <c r="I233" s="446"/>
    </row>
    <row r="234" spans="3:9" s="455" customFormat="1" x14ac:dyDescent="0.2">
      <c r="C234" s="446"/>
      <c r="D234" s="447"/>
      <c r="E234" s="447"/>
      <c r="F234" s="447"/>
      <c r="G234" s="447"/>
      <c r="H234" s="447"/>
      <c r="I234" s="446"/>
    </row>
    <row r="235" spans="3:9" s="455" customFormat="1" x14ac:dyDescent="0.2">
      <c r="C235" s="446"/>
      <c r="D235" s="447"/>
      <c r="E235" s="447"/>
      <c r="F235" s="447"/>
      <c r="G235" s="447"/>
      <c r="H235" s="447"/>
      <c r="I235" s="446"/>
    </row>
    <row r="236" spans="3:9" s="455" customFormat="1" x14ac:dyDescent="0.2">
      <c r="C236" s="446"/>
      <c r="D236" s="447"/>
      <c r="E236" s="447"/>
      <c r="F236" s="447"/>
      <c r="G236" s="447"/>
      <c r="H236" s="447"/>
      <c r="I236" s="446"/>
    </row>
    <row r="237" spans="3:9" s="455" customFormat="1" x14ac:dyDescent="0.2">
      <c r="C237" s="446"/>
      <c r="D237" s="447"/>
      <c r="E237" s="447"/>
      <c r="F237" s="447"/>
      <c r="G237" s="447"/>
      <c r="H237" s="447"/>
      <c r="I237" s="446"/>
    </row>
    <row r="238" spans="3:9" s="455" customFormat="1" x14ac:dyDescent="0.2">
      <c r="C238" s="446"/>
      <c r="D238" s="447"/>
      <c r="E238" s="447"/>
      <c r="F238" s="447"/>
      <c r="G238" s="447"/>
      <c r="H238" s="447"/>
      <c r="I238" s="446"/>
    </row>
    <row r="239" spans="3:9" s="455" customFormat="1" x14ac:dyDescent="0.2">
      <c r="C239" s="446"/>
      <c r="D239" s="447"/>
      <c r="E239" s="447"/>
      <c r="F239" s="447"/>
      <c r="G239" s="447"/>
      <c r="H239" s="447"/>
      <c r="I239" s="446"/>
    </row>
    <row r="240" spans="3:9" s="455" customFormat="1" x14ac:dyDescent="0.2">
      <c r="C240" s="446"/>
      <c r="D240" s="447"/>
      <c r="E240" s="447"/>
      <c r="F240" s="447"/>
      <c r="G240" s="447"/>
      <c r="H240" s="447"/>
      <c r="I240" s="446"/>
    </row>
    <row r="241" spans="2:9" ht="15" x14ac:dyDescent="0.25">
      <c r="B241" s="16" t="s">
        <v>500</v>
      </c>
      <c r="C241" s="142"/>
      <c r="D241" s="449"/>
      <c r="E241" s="449"/>
      <c r="F241" s="449"/>
      <c r="G241" s="450"/>
      <c r="H241" s="450"/>
      <c r="I241" s="451"/>
    </row>
    <row r="242" spans="2:9" s="455" customFormat="1" x14ac:dyDescent="0.2">
      <c r="C242" s="446"/>
      <c r="D242" s="447"/>
      <c r="E242" s="447"/>
      <c r="F242" s="447"/>
      <c r="G242" s="447"/>
      <c r="H242" s="447"/>
      <c r="I242" s="446"/>
    </row>
    <row r="243" spans="2:9" s="455" customFormat="1" x14ac:dyDescent="0.2">
      <c r="C243" s="446"/>
      <c r="D243" s="447"/>
      <c r="E243" s="447"/>
      <c r="F243" s="447"/>
      <c r="G243" s="447"/>
      <c r="H243" s="447"/>
      <c r="I243" s="446"/>
    </row>
    <row r="244" spans="2:9" s="455" customFormat="1" x14ac:dyDescent="0.2">
      <c r="C244" s="446"/>
      <c r="D244" s="447"/>
      <c r="E244" s="447"/>
      <c r="F244" s="447"/>
      <c r="G244" s="447"/>
      <c r="H244" s="447"/>
      <c r="I244" s="446"/>
    </row>
    <row r="245" spans="2:9" s="455" customFormat="1" x14ac:dyDescent="0.2">
      <c r="C245" s="446"/>
      <c r="D245" s="447"/>
      <c r="E245" s="447"/>
      <c r="F245" s="447"/>
      <c r="G245" s="447"/>
      <c r="H245" s="447"/>
      <c r="I245" s="446"/>
    </row>
    <row r="246" spans="2:9" s="455" customFormat="1" x14ac:dyDescent="0.2">
      <c r="C246" s="446"/>
      <c r="D246" s="447"/>
      <c r="E246" s="447"/>
      <c r="F246" s="447"/>
      <c r="G246" s="447"/>
      <c r="H246" s="447"/>
      <c r="I246" s="446"/>
    </row>
    <row r="247" spans="2:9" s="455" customFormat="1" x14ac:dyDescent="0.2">
      <c r="C247" s="446"/>
      <c r="D247" s="447"/>
      <c r="E247" s="447"/>
      <c r="F247" s="447"/>
      <c r="G247" s="447"/>
      <c r="H247" s="447"/>
      <c r="I247" s="446"/>
    </row>
    <row r="248" spans="2:9" s="455" customFormat="1" x14ac:dyDescent="0.2">
      <c r="C248" s="446"/>
      <c r="D248" s="447"/>
      <c r="E248" s="447"/>
      <c r="F248" s="447"/>
      <c r="G248" s="447"/>
      <c r="H248" s="447"/>
      <c r="I248" s="446"/>
    </row>
    <row r="249" spans="2:9" s="455" customFormat="1" x14ac:dyDescent="0.2">
      <c r="C249" s="446"/>
      <c r="D249" s="447"/>
      <c r="E249" s="447"/>
      <c r="F249" s="447"/>
      <c r="G249" s="447"/>
      <c r="H249" s="447"/>
      <c r="I249" s="446"/>
    </row>
    <row r="250" spans="2:9" s="455" customFormat="1" x14ac:dyDescent="0.2">
      <c r="C250" s="446"/>
      <c r="D250" s="447"/>
      <c r="E250" s="447"/>
      <c r="F250" s="447"/>
      <c r="G250" s="447"/>
      <c r="H250" s="447"/>
      <c r="I250" s="446"/>
    </row>
    <row r="251" spans="2:9" s="455" customFormat="1" x14ac:dyDescent="0.2">
      <c r="C251" s="446"/>
      <c r="D251" s="447"/>
      <c r="E251" s="447"/>
      <c r="F251" s="447"/>
      <c r="G251" s="447"/>
      <c r="H251" s="447"/>
      <c r="I251" s="446"/>
    </row>
    <row r="252" spans="2:9" s="455" customFormat="1" x14ac:dyDescent="0.2">
      <c r="C252" s="446"/>
      <c r="D252" s="447"/>
      <c r="E252" s="447"/>
      <c r="F252" s="447"/>
      <c r="G252" s="447"/>
      <c r="H252" s="447"/>
      <c r="I252" s="446"/>
    </row>
    <row r="253" spans="2:9" s="455" customFormat="1" x14ac:dyDescent="0.2">
      <c r="C253" s="446"/>
      <c r="D253" s="447"/>
      <c r="E253" s="447"/>
      <c r="F253" s="447"/>
      <c r="G253" s="447"/>
      <c r="H253" s="447"/>
      <c r="I253" s="446"/>
    </row>
    <row r="254" spans="2:9" s="455" customFormat="1" x14ac:dyDescent="0.2">
      <c r="C254" s="446"/>
      <c r="D254" s="447"/>
      <c r="E254" s="447"/>
      <c r="F254" s="447"/>
      <c r="G254" s="447"/>
      <c r="H254" s="447"/>
      <c r="I254" s="446"/>
    </row>
    <row r="255" spans="2:9" s="455" customFormat="1" x14ac:dyDescent="0.2">
      <c r="C255" s="446"/>
      <c r="D255" s="447"/>
      <c r="E255" s="447"/>
      <c r="F255" s="447"/>
      <c r="G255" s="447"/>
      <c r="H255" s="447"/>
      <c r="I255" s="446"/>
    </row>
    <row r="256" spans="2:9" s="455" customFormat="1" x14ac:dyDescent="0.2">
      <c r="C256" s="446"/>
      <c r="D256" s="447"/>
      <c r="E256" s="447"/>
      <c r="F256" s="447"/>
      <c r="G256" s="447"/>
      <c r="H256" s="447"/>
      <c r="I256" s="446"/>
    </row>
    <row r="257" spans="2:9" s="455" customFormat="1" x14ac:dyDescent="0.2">
      <c r="C257" s="446"/>
      <c r="D257" s="447"/>
      <c r="E257" s="447"/>
      <c r="F257" s="447"/>
      <c r="G257" s="447"/>
      <c r="H257" s="447"/>
      <c r="I257" s="446"/>
    </row>
    <row r="258" spans="2:9" s="455" customFormat="1" x14ac:dyDescent="0.2">
      <c r="C258" s="446"/>
      <c r="D258" s="447"/>
      <c r="E258" s="447"/>
      <c r="F258" s="447"/>
      <c r="G258" s="447"/>
      <c r="H258" s="447"/>
      <c r="I258" s="446"/>
    </row>
    <row r="259" spans="2:9" s="455" customFormat="1" x14ac:dyDescent="0.2">
      <c r="C259" s="446"/>
      <c r="D259" s="447"/>
      <c r="E259" s="447"/>
      <c r="F259" s="447"/>
      <c r="G259" s="447"/>
      <c r="H259" s="447"/>
      <c r="I259" s="446"/>
    </row>
    <row r="260" spans="2:9" s="455" customFormat="1" x14ac:dyDescent="0.2">
      <c r="C260" s="446"/>
      <c r="D260" s="447"/>
      <c r="E260" s="447"/>
      <c r="F260" s="447"/>
      <c r="G260" s="447"/>
      <c r="H260" s="447"/>
      <c r="I260" s="446"/>
    </row>
    <row r="261" spans="2:9" s="455" customFormat="1" x14ac:dyDescent="0.2">
      <c r="C261" s="446"/>
      <c r="D261" s="447"/>
      <c r="E261" s="447"/>
      <c r="F261" s="447"/>
      <c r="G261" s="447"/>
      <c r="H261" s="447"/>
      <c r="I261" s="446"/>
    </row>
    <row r="262" spans="2:9" s="455" customFormat="1" x14ac:dyDescent="0.2">
      <c r="C262" s="446"/>
      <c r="D262" s="447"/>
      <c r="E262" s="447"/>
      <c r="F262" s="447"/>
      <c r="G262" s="447"/>
      <c r="H262" s="447"/>
      <c r="I262" s="446"/>
    </row>
    <row r="263" spans="2:9" ht="15" x14ac:dyDescent="0.25">
      <c r="B263" s="16" t="s">
        <v>549</v>
      </c>
      <c r="C263" s="142"/>
      <c r="D263" s="449"/>
      <c r="E263" s="449"/>
      <c r="F263" s="449"/>
      <c r="G263" s="450"/>
      <c r="H263" s="450"/>
      <c r="I263" s="451"/>
    </row>
    <row r="264" spans="2:9" s="455" customFormat="1" x14ac:dyDescent="0.2">
      <c r="C264" s="446"/>
      <c r="D264" s="447"/>
      <c r="E264" s="447"/>
      <c r="F264" s="447"/>
      <c r="G264" s="447"/>
      <c r="H264" s="447"/>
      <c r="I264" s="446"/>
    </row>
    <row r="265" spans="2:9" s="455" customFormat="1" x14ac:dyDescent="0.2">
      <c r="C265" s="446"/>
      <c r="D265" s="447"/>
      <c r="E265" s="447"/>
      <c r="F265" s="447"/>
      <c r="G265" s="447"/>
      <c r="H265" s="447"/>
      <c r="I265" s="446"/>
    </row>
    <row r="266" spans="2:9" s="455" customFormat="1" x14ac:dyDescent="0.2">
      <c r="C266" s="446"/>
      <c r="D266" s="447"/>
      <c r="E266" s="447"/>
      <c r="F266" s="447"/>
      <c r="G266" s="447"/>
      <c r="H266" s="447"/>
      <c r="I266" s="446"/>
    </row>
    <row r="267" spans="2:9" s="455" customFormat="1" x14ac:dyDescent="0.2">
      <c r="C267" s="446"/>
      <c r="D267" s="447"/>
      <c r="E267" s="447"/>
      <c r="F267" s="447"/>
      <c r="G267" s="447"/>
      <c r="H267" s="447"/>
      <c r="I267" s="446"/>
    </row>
    <row r="268" spans="2:9" s="455" customFormat="1" x14ac:dyDescent="0.2">
      <c r="C268" s="446"/>
      <c r="D268" s="447"/>
      <c r="E268" s="447"/>
      <c r="F268" s="447"/>
      <c r="G268" s="447"/>
      <c r="H268" s="447"/>
      <c r="I268" s="446"/>
    </row>
    <row r="269" spans="2:9" s="455" customFormat="1" x14ac:dyDescent="0.2">
      <c r="C269" s="446"/>
      <c r="D269" s="447"/>
      <c r="E269" s="447"/>
      <c r="F269" s="447"/>
      <c r="G269" s="447"/>
      <c r="H269" s="447"/>
      <c r="I269" s="446"/>
    </row>
    <row r="270" spans="2:9" s="455" customFormat="1" x14ac:dyDescent="0.2">
      <c r="C270" s="446"/>
      <c r="D270" s="447"/>
      <c r="E270" s="447"/>
      <c r="F270" s="447"/>
      <c r="G270" s="447"/>
      <c r="H270" s="447"/>
      <c r="I270" s="446"/>
    </row>
    <row r="271" spans="2:9" s="455" customFormat="1" x14ac:dyDescent="0.2">
      <c r="C271" s="446"/>
      <c r="D271" s="447"/>
      <c r="E271" s="447"/>
      <c r="F271" s="447"/>
      <c r="G271" s="447"/>
      <c r="H271" s="447"/>
      <c r="I271" s="446"/>
    </row>
    <row r="272" spans="2:9" s="455" customFormat="1" x14ac:dyDescent="0.2">
      <c r="C272" s="446"/>
      <c r="D272" s="447"/>
      <c r="E272" s="447"/>
      <c r="F272" s="447"/>
      <c r="G272" s="447"/>
      <c r="H272" s="447"/>
      <c r="I272" s="446"/>
    </row>
    <row r="273" spans="3:9" s="455" customFormat="1" x14ac:dyDescent="0.2">
      <c r="C273" s="446"/>
      <c r="D273" s="447"/>
      <c r="E273" s="447"/>
      <c r="F273" s="447"/>
      <c r="G273" s="447"/>
      <c r="H273" s="447"/>
      <c r="I273" s="446"/>
    </row>
    <row r="274" spans="3:9" s="455" customFormat="1" x14ac:dyDescent="0.2">
      <c r="C274" s="446"/>
      <c r="D274" s="447"/>
      <c r="E274" s="447"/>
      <c r="F274" s="447"/>
      <c r="G274" s="447"/>
      <c r="H274" s="447"/>
      <c r="I274" s="446"/>
    </row>
    <row r="275" spans="3:9" s="455" customFormat="1" x14ac:dyDescent="0.2">
      <c r="C275" s="446"/>
      <c r="D275" s="447"/>
      <c r="E275" s="447"/>
      <c r="F275" s="447"/>
      <c r="G275" s="447"/>
      <c r="H275" s="447"/>
      <c r="I275" s="446"/>
    </row>
    <row r="276" spans="3:9" s="455" customFormat="1" x14ac:dyDescent="0.2">
      <c r="C276" s="446"/>
      <c r="D276" s="447"/>
      <c r="E276" s="447"/>
      <c r="F276" s="447"/>
      <c r="G276" s="447"/>
      <c r="H276" s="447"/>
      <c r="I276" s="446"/>
    </row>
    <row r="277" spans="3:9" s="455" customFormat="1" x14ac:dyDescent="0.2">
      <c r="C277" s="446"/>
      <c r="D277" s="447"/>
      <c r="E277" s="447"/>
      <c r="F277" s="447"/>
      <c r="G277" s="447"/>
      <c r="H277" s="447"/>
      <c r="I277" s="446"/>
    </row>
    <row r="278" spans="3:9" s="455" customFormat="1" x14ac:dyDescent="0.2">
      <c r="C278" s="446"/>
      <c r="D278" s="447"/>
      <c r="E278" s="447"/>
      <c r="F278" s="447"/>
      <c r="G278" s="447"/>
      <c r="H278" s="447"/>
      <c r="I278" s="446"/>
    </row>
    <row r="279" spans="3:9" s="455" customFormat="1" x14ac:dyDescent="0.2">
      <c r="C279" s="446"/>
      <c r="D279" s="447"/>
      <c r="E279" s="447"/>
      <c r="F279" s="447"/>
      <c r="G279" s="447"/>
      <c r="H279" s="447"/>
      <c r="I279" s="446"/>
    </row>
    <row r="280" spans="3:9" s="455" customFormat="1" x14ac:dyDescent="0.2">
      <c r="C280" s="446"/>
      <c r="D280" s="447"/>
      <c r="E280" s="447"/>
      <c r="F280" s="447"/>
      <c r="G280" s="447"/>
      <c r="H280" s="447"/>
      <c r="I280" s="446"/>
    </row>
    <row r="281" spans="3:9" s="455" customFormat="1" x14ac:dyDescent="0.2">
      <c r="C281" s="446"/>
      <c r="D281" s="447"/>
      <c r="E281" s="447"/>
      <c r="F281" s="447"/>
      <c r="G281" s="447"/>
      <c r="H281" s="447"/>
      <c r="I281" s="446"/>
    </row>
    <row r="282" spans="3:9" s="455" customFormat="1" x14ac:dyDescent="0.2">
      <c r="C282" s="446"/>
      <c r="D282" s="447"/>
      <c r="E282" s="447"/>
      <c r="F282" s="447"/>
      <c r="G282" s="447"/>
      <c r="H282" s="447"/>
      <c r="I282" s="446"/>
    </row>
    <row r="283" spans="3:9" s="455" customFormat="1" x14ac:dyDescent="0.2">
      <c r="C283" s="446"/>
      <c r="D283" s="447"/>
      <c r="E283" s="447"/>
      <c r="F283" s="447"/>
      <c r="G283" s="447"/>
      <c r="H283" s="447"/>
      <c r="I283" s="446"/>
    </row>
    <row r="284" spans="3:9" s="455" customFormat="1" x14ac:dyDescent="0.2">
      <c r="C284" s="446"/>
      <c r="D284" s="447"/>
      <c r="E284" s="447"/>
      <c r="F284" s="447"/>
      <c r="G284" s="447"/>
      <c r="H284" s="447"/>
      <c r="I284" s="446"/>
    </row>
    <row r="285" spans="3:9" s="455" customFormat="1" x14ac:dyDescent="0.2">
      <c r="C285" s="446"/>
      <c r="D285" s="447"/>
      <c r="E285" s="447"/>
      <c r="F285" s="447"/>
      <c r="G285" s="447"/>
      <c r="H285" s="447"/>
      <c r="I285" s="446"/>
    </row>
    <row r="286" spans="3:9" s="455" customFormat="1" x14ac:dyDescent="0.2">
      <c r="C286" s="446"/>
      <c r="D286" s="447"/>
      <c r="E286" s="447"/>
      <c r="F286" s="447"/>
      <c r="G286" s="447"/>
      <c r="H286" s="447"/>
      <c r="I286" s="446"/>
    </row>
    <row r="287" spans="3:9" s="455" customFormat="1" x14ac:dyDescent="0.2">
      <c r="C287" s="446"/>
      <c r="D287" s="447"/>
      <c r="E287" s="447"/>
      <c r="F287" s="447"/>
      <c r="G287" s="447"/>
      <c r="H287" s="447"/>
      <c r="I287" s="446"/>
    </row>
    <row r="288" spans="3:9" s="455" customFormat="1" x14ac:dyDescent="0.2">
      <c r="C288" s="446"/>
      <c r="D288" s="447"/>
      <c r="E288" s="447"/>
      <c r="F288" s="447"/>
      <c r="G288" s="447"/>
      <c r="H288" s="447"/>
      <c r="I288" s="446"/>
    </row>
    <row r="289" spans="3:9" s="455" customFormat="1" x14ac:dyDescent="0.2">
      <c r="C289" s="446"/>
      <c r="D289" s="447"/>
      <c r="E289" s="447"/>
      <c r="F289" s="447"/>
      <c r="G289" s="447"/>
      <c r="H289" s="447"/>
      <c r="I289" s="446"/>
    </row>
    <row r="290" spans="3:9" s="455" customFormat="1" x14ac:dyDescent="0.2">
      <c r="C290" s="446"/>
      <c r="D290" s="447"/>
      <c r="E290" s="447"/>
      <c r="F290" s="447"/>
      <c r="G290" s="447"/>
      <c r="H290" s="447"/>
      <c r="I290" s="446"/>
    </row>
    <row r="291" spans="3:9" s="455" customFormat="1" x14ac:dyDescent="0.2">
      <c r="C291" s="446"/>
      <c r="D291" s="447"/>
      <c r="E291" s="447"/>
      <c r="F291" s="447"/>
      <c r="G291" s="447"/>
      <c r="H291" s="447"/>
      <c r="I291" s="446"/>
    </row>
    <row r="292" spans="3:9" s="455" customFormat="1" x14ac:dyDescent="0.2">
      <c r="C292" s="446"/>
      <c r="D292" s="447"/>
      <c r="E292" s="447"/>
      <c r="F292" s="447"/>
      <c r="G292" s="447"/>
      <c r="H292" s="447"/>
      <c r="I292" s="446"/>
    </row>
    <row r="293" spans="3:9" s="455" customFormat="1" x14ac:dyDescent="0.2">
      <c r="C293" s="446"/>
      <c r="D293" s="447"/>
      <c r="E293" s="447"/>
      <c r="F293" s="447"/>
      <c r="G293" s="447"/>
      <c r="H293" s="447"/>
      <c r="I293" s="446"/>
    </row>
    <row r="294" spans="3:9" s="455" customFormat="1" x14ac:dyDescent="0.2">
      <c r="C294" s="446"/>
      <c r="D294" s="447"/>
      <c r="E294" s="447"/>
      <c r="F294" s="447"/>
      <c r="G294" s="447"/>
      <c r="H294" s="447"/>
      <c r="I294" s="446"/>
    </row>
    <row r="295" spans="3:9" s="455" customFormat="1" x14ac:dyDescent="0.2">
      <c r="C295" s="446"/>
      <c r="D295" s="447"/>
      <c r="E295" s="447"/>
      <c r="F295" s="447"/>
      <c r="G295" s="447"/>
      <c r="H295" s="447"/>
      <c r="I295" s="446"/>
    </row>
    <row r="296" spans="3:9" s="455" customFormat="1" x14ac:dyDescent="0.2">
      <c r="C296" s="446"/>
      <c r="D296" s="447"/>
      <c r="E296" s="447"/>
      <c r="F296" s="447"/>
      <c r="G296" s="447"/>
      <c r="H296" s="447"/>
      <c r="I296" s="446"/>
    </row>
    <row r="297" spans="3:9" s="455" customFormat="1" x14ac:dyDescent="0.2">
      <c r="C297" s="446"/>
      <c r="D297" s="447"/>
      <c r="E297" s="447"/>
      <c r="F297" s="447"/>
      <c r="G297" s="447"/>
      <c r="H297" s="447"/>
      <c r="I297" s="446"/>
    </row>
    <row r="298" spans="3:9" s="455" customFormat="1" x14ac:dyDescent="0.2">
      <c r="C298" s="446"/>
      <c r="D298" s="447"/>
      <c r="E298" s="447"/>
      <c r="F298" s="447"/>
      <c r="G298" s="447"/>
      <c r="H298" s="447"/>
      <c r="I298" s="446"/>
    </row>
    <row r="299" spans="3:9" s="455" customFormat="1" x14ac:dyDescent="0.2">
      <c r="C299" s="446"/>
      <c r="D299" s="447"/>
      <c r="E299" s="447"/>
      <c r="F299" s="447"/>
      <c r="G299" s="447"/>
      <c r="H299" s="447"/>
      <c r="I299" s="446"/>
    </row>
    <row r="300" spans="3:9" s="455" customFormat="1" x14ac:dyDescent="0.2">
      <c r="C300" s="446"/>
      <c r="D300" s="447"/>
      <c r="E300" s="447"/>
      <c r="F300" s="447"/>
      <c r="G300" s="447"/>
      <c r="H300" s="447"/>
      <c r="I300" s="446"/>
    </row>
    <row r="301" spans="3:9" s="455" customFormat="1" x14ac:dyDescent="0.2">
      <c r="C301" s="446"/>
      <c r="D301" s="447"/>
      <c r="E301" s="447"/>
      <c r="F301" s="447"/>
      <c r="G301" s="447"/>
      <c r="H301" s="447"/>
      <c r="I301" s="446"/>
    </row>
    <row r="302" spans="3:9" s="455" customFormat="1" x14ac:dyDescent="0.2">
      <c r="C302" s="446"/>
      <c r="D302" s="447"/>
      <c r="E302" s="447"/>
      <c r="F302" s="447"/>
      <c r="G302" s="447"/>
      <c r="H302" s="447"/>
      <c r="I302" s="446"/>
    </row>
    <row r="303" spans="3:9" s="455" customFormat="1" x14ac:dyDescent="0.2">
      <c r="C303" s="446"/>
      <c r="D303" s="447"/>
      <c r="E303" s="447"/>
      <c r="F303" s="447"/>
      <c r="G303" s="447"/>
      <c r="H303" s="447"/>
      <c r="I303" s="446"/>
    </row>
    <row r="304" spans="3:9" s="455" customFormat="1" x14ac:dyDescent="0.2">
      <c r="C304" s="446"/>
      <c r="D304" s="447"/>
      <c r="E304" s="447"/>
      <c r="F304" s="447"/>
      <c r="G304" s="447"/>
      <c r="H304" s="447"/>
      <c r="I304" s="446"/>
    </row>
    <row r="305" spans="3:9" s="455" customFormat="1" x14ac:dyDescent="0.2">
      <c r="C305" s="446"/>
      <c r="D305" s="447"/>
      <c r="E305" s="447"/>
      <c r="F305" s="447"/>
      <c r="G305" s="447"/>
      <c r="H305" s="447"/>
      <c r="I305" s="446"/>
    </row>
    <row r="306" spans="3:9" s="455" customFormat="1" x14ac:dyDescent="0.2">
      <c r="C306" s="446"/>
      <c r="D306" s="447"/>
      <c r="E306" s="447"/>
      <c r="F306" s="447"/>
      <c r="G306" s="447"/>
      <c r="H306" s="447"/>
      <c r="I306" s="446"/>
    </row>
    <row r="307" spans="3:9" s="455" customFormat="1" x14ac:dyDescent="0.2">
      <c r="C307" s="446"/>
      <c r="D307" s="447"/>
      <c r="E307" s="447"/>
      <c r="F307" s="447"/>
      <c r="G307" s="447"/>
      <c r="H307" s="447"/>
      <c r="I307" s="446"/>
    </row>
    <row r="308" spans="3:9" s="455" customFormat="1" x14ac:dyDescent="0.2">
      <c r="C308" s="446"/>
      <c r="D308" s="447"/>
      <c r="E308" s="447"/>
      <c r="F308" s="447"/>
      <c r="G308" s="447"/>
      <c r="H308" s="447"/>
      <c r="I308" s="446"/>
    </row>
    <row r="309" spans="3:9" s="455" customFormat="1" x14ac:dyDescent="0.2">
      <c r="C309" s="446"/>
      <c r="D309" s="447"/>
      <c r="E309" s="447"/>
      <c r="F309" s="447"/>
      <c r="G309" s="447"/>
      <c r="H309" s="447"/>
      <c r="I309" s="446"/>
    </row>
    <row r="310" spans="3:9" s="455" customFormat="1" x14ac:dyDescent="0.2">
      <c r="C310" s="446"/>
      <c r="D310" s="447"/>
      <c r="E310" s="447"/>
      <c r="F310" s="447"/>
      <c r="G310" s="447"/>
      <c r="H310" s="447"/>
      <c r="I310" s="446"/>
    </row>
    <row r="311" spans="3:9" s="455" customFormat="1" x14ac:dyDescent="0.2">
      <c r="C311" s="446"/>
      <c r="D311" s="447"/>
      <c r="E311" s="447"/>
      <c r="F311" s="447"/>
      <c r="G311" s="447"/>
      <c r="H311" s="447"/>
      <c r="I311" s="446"/>
    </row>
    <row r="312" spans="3:9" s="455" customFormat="1" x14ac:dyDescent="0.2">
      <c r="C312" s="446"/>
      <c r="D312" s="447"/>
      <c r="E312" s="447"/>
      <c r="F312" s="447"/>
      <c r="G312" s="447"/>
      <c r="H312" s="447"/>
      <c r="I312" s="446"/>
    </row>
    <row r="313" spans="3:9" s="455" customFormat="1" x14ac:dyDescent="0.2">
      <c r="C313" s="446"/>
      <c r="D313" s="447"/>
      <c r="E313" s="447"/>
      <c r="F313" s="447"/>
      <c r="G313" s="447"/>
      <c r="H313" s="447"/>
      <c r="I313" s="446"/>
    </row>
    <row r="314" spans="3:9" s="455" customFormat="1" x14ac:dyDescent="0.2">
      <c r="C314" s="446"/>
      <c r="D314" s="447"/>
      <c r="E314" s="447"/>
      <c r="F314" s="447"/>
      <c r="G314" s="447"/>
      <c r="H314" s="447"/>
      <c r="I314" s="446"/>
    </row>
    <row r="315" spans="3:9" x14ac:dyDescent="0.2">
      <c r="G315" s="447"/>
      <c r="H315" s="447"/>
    </row>
    <row r="316" spans="3:9" x14ac:dyDescent="0.2">
      <c r="G316" s="447"/>
      <c r="H316" s="447"/>
    </row>
    <row r="317" spans="3:9" x14ac:dyDescent="0.2">
      <c r="G317" s="447"/>
      <c r="H317" s="447"/>
    </row>
    <row r="318" spans="3:9" x14ac:dyDescent="0.2">
      <c r="G318" s="447"/>
      <c r="H318" s="447"/>
    </row>
    <row r="319" spans="3:9" x14ac:dyDescent="0.2">
      <c r="G319" s="447"/>
      <c r="H319" s="447"/>
    </row>
    <row r="320" spans="3:9" x14ac:dyDescent="0.2">
      <c r="G320" s="447"/>
      <c r="H320" s="447"/>
    </row>
    <row r="321" spans="7:8" x14ac:dyDescent="0.2">
      <c r="G321" s="447"/>
      <c r="H321" s="447"/>
    </row>
    <row r="322" spans="7:8" x14ac:dyDescent="0.2">
      <c r="G322" s="447"/>
      <c r="H322" s="447"/>
    </row>
    <row r="323" spans="7:8" x14ac:dyDescent="0.2">
      <c r="G323" s="447"/>
      <c r="H323" s="447"/>
    </row>
    <row r="324" spans="7:8" x14ac:dyDescent="0.2">
      <c r="G324" s="447"/>
      <c r="H324" s="447"/>
    </row>
    <row r="325" spans="7:8" x14ac:dyDescent="0.2">
      <c r="G325" s="447"/>
      <c r="H325" s="447"/>
    </row>
    <row r="326" spans="7:8" x14ac:dyDescent="0.2">
      <c r="G326" s="447"/>
      <c r="H326" s="447"/>
    </row>
    <row r="327" spans="7:8" x14ac:dyDescent="0.2">
      <c r="G327" s="447"/>
      <c r="H327" s="447"/>
    </row>
    <row r="328" spans="7:8" x14ac:dyDescent="0.2">
      <c r="G328" s="447"/>
      <c r="H328" s="447"/>
    </row>
    <row r="329" spans="7:8" x14ac:dyDescent="0.2">
      <c r="G329" s="447"/>
      <c r="H329" s="447"/>
    </row>
    <row r="330" spans="7:8" x14ac:dyDescent="0.2">
      <c r="G330" s="447"/>
      <c r="H330" s="447"/>
    </row>
    <row r="331" spans="7:8" x14ac:dyDescent="0.2">
      <c r="G331" s="447"/>
      <c r="H331" s="447"/>
    </row>
    <row r="332" spans="7:8" x14ac:dyDescent="0.2">
      <c r="G332" s="447"/>
      <c r="H332" s="447"/>
    </row>
    <row r="333" spans="7:8" x14ac:dyDescent="0.2">
      <c r="G333" s="447"/>
      <c r="H333" s="447"/>
    </row>
    <row r="334" spans="7:8" x14ac:dyDescent="0.2">
      <c r="G334" s="447"/>
      <c r="H334" s="447"/>
    </row>
    <row r="335" spans="7:8" x14ac:dyDescent="0.2">
      <c r="G335" s="447"/>
      <c r="H335" s="447"/>
    </row>
    <row r="336" spans="7:8" x14ac:dyDescent="0.2">
      <c r="G336" s="447"/>
      <c r="H336" s="447"/>
    </row>
    <row r="337" spans="7:8" x14ac:dyDescent="0.2">
      <c r="G337" s="447"/>
      <c r="H337" s="447"/>
    </row>
    <row r="338" spans="7:8" x14ac:dyDescent="0.2">
      <c r="G338" s="447"/>
      <c r="H338" s="447"/>
    </row>
    <row r="339" spans="7:8" x14ac:dyDescent="0.2">
      <c r="G339" s="447"/>
      <c r="H339" s="447"/>
    </row>
    <row r="340" spans="7:8" x14ac:dyDescent="0.2">
      <c r="G340" s="447"/>
      <c r="H340" s="447"/>
    </row>
    <row r="341" spans="7:8" x14ac:dyDescent="0.2">
      <c r="G341" s="447"/>
      <c r="H341" s="447"/>
    </row>
    <row r="342" spans="7:8" x14ac:dyDescent="0.2">
      <c r="G342" s="447"/>
      <c r="H342" s="447"/>
    </row>
    <row r="343" spans="7:8" x14ac:dyDescent="0.2">
      <c r="G343" s="447"/>
      <c r="H343" s="447"/>
    </row>
    <row r="344" spans="7:8" x14ac:dyDescent="0.2">
      <c r="G344" s="447"/>
      <c r="H344" s="447"/>
    </row>
    <row r="345" spans="7:8" x14ac:dyDescent="0.2">
      <c r="G345" s="447"/>
      <c r="H345" s="447"/>
    </row>
    <row r="346" spans="7:8" x14ac:dyDescent="0.2">
      <c r="G346" s="447"/>
      <c r="H346" s="447"/>
    </row>
    <row r="347" spans="7:8" x14ac:dyDescent="0.2">
      <c r="G347" s="447"/>
      <c r="H347" s="447"/>
    </row>
    <row r="348" spans="7:8" x14ac:dyDescent="0.2">
      <c r="G348" s="447"/>
      <c r="H348" s="447"/>
    </row>
    <row r="349" spans="7:8" x14ac:dyDescent="0.2">
      <c r="G349" s="447"/>
      <c r="H349" s="447"/>
    </row>
    <row r="350" spans="7:8" x14ac:dyDescent="0.2">
      <c r="G350" s="447"/>
      <c r="H350" s="447"/>
    </row>
    <row r="351" spans="7:8" x14ac:dyDescent="0.2">
      <c r="G351" s="447"/>
      <c r="H351" s="447"/>
    </row>
    <row r="352" spans="7:8" x14ac:dyDescent="0.2">
      <c r="G352" s="447"/>
      <c r="H352" s="447"/>
    </row>
    <row r="353" spans="7:8" x14ac:dyDescent="0.2">
      <c r="G353" s="447"/>
      <c r="H353" s="447"/>
    </row>
    <row r="354" spans="7:8" x14ac:dyDescent="0.2">
      <c r="G354" s="447"/>
      <c r="H354" s="447"/>
    </row>
    <row r="355" spans="7:8" x14ac:dyDescent="0.2">
      <c r="G355" s="447"/>
      <c r="H355" s="447"/>
    </row>
  </sheetData>
  <mergeCells count="1">
    <mergeCell ref="G13:H13"/>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E2" sqref="E2"/>
    </sheetView>
  </sheetViews>
  <sheetFormatPr baseColWidth="10" defaultRowHeight="12.75" x14ac:dyDescent="0.2"/>
  <cols>
    <col min="1" max="1" width="3.5703125" style="2" customWidth="1"/>
    <col min="2" max="2" width="81" style="2" customWidth="1"/>
    <col min="3" max="3" width="24.14062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18"/>
    </row>
    <row r="9" spans="2:5" ht="5.25" customHeight="1" x14ac:dyDescent="0.2">
      <c r="B9" s="5"/>
      <c r="C9" s="119"/>
    </row>
    <row r="11" spans="2:5" ht="15" x14ac:dyDescent="0.25">
      <c r="B11" s="16" t="s">
        <v>286</v>
      </c>
      <c r="C11" s="120"/>
      <c r="D11" s="5"/>
    </row>
    <row r="12" spans="2:5" x14ac:dyDescent="0.2">
      <c r="B12" s="6"/>
      <c r="C12" s="119"/>
    </row>
    <row r="13" spans="2:5" s="8" customFormat="1" x14ac:dyDescent="0.2">
      <c r="B13" s="13" t="s">
        <v>5</v>
      </c>
      <c r="C13" s="121" t="s">
        <v>287</v>
      </c>
    </row>
    <row r="14" spans="2:5" x14ac:dyDescent="0.2">
      <c r="B14" s="3" t="s">
        <v>31</v>
      </c>
      <c r="C14" s="122">
        <f>SUM(C21,C31,C52,C66,C74,C82,C92,C152)</f>
        <v>461</v>
      </c>
    </row>
    <row r="15" spans="2:5" x14ac:dyDescent="0.2">
      <c r="B15" s="3" t="s">
        <v>34</v>
      </c>
      <c r="C15" s="122">
        <f>SUM(C162,C173,C205)</f>
        <v>87</v>
      </c>
    </row>
    <row r="16" spans="2:5" x14ac:dyDescent="0.2">
      <c r="B16" s="10" t="s">
        <v>6</v>
      </c>
      <c r="C16" s="123">
        <f>SUM(C14,C15)</f>
        <v>548</v>
      </c>
    </row>
    <row r="19" spans="2:4" s="3" customFormat="1" x14ac:dyDescent="0.2">
      <c r="B19" s="15" t="s">
        <v>43</v>
      </c>
      <c r="C19" s="124"/>
    </row>
    <row r="20" spans="2:4" s="3" customFormat="1" x14ac:dyDescent="0.2">
      <c r="B20" s="41"/>
      <c r="C20" s="125" t="s">
        <v>287</v>
      </c>
    </row>
    <row r="21" spans="2:4" s="3" customFormat="1" x14ac:dyDescent="0.2">
      <c r="C21" s="123">
        <f>SUM(C23:C26)</f>
        <v>225</v>
      </c>
    </row>
    <row r="22" spans="2:4" s="3" customFormat="1" x14ac:dyDescent="0.2">
      <c r="C22" s="122"/>
      <c r="D22" s="54"/>
    </row>
    <row r="23" spans="2:4" s="3" customFormat="1" x14ac:dyDescent="0.2">
      <c r="B23" s="3" t="s">
        <v>544</v>
      </c>
      <c r="C23" s="310">
        <v>0</v>
      </c>
      <c r="D23" s="54"/>
    </row>
    <row r="24" spans="2:4" s="3" customFormat="1" x14ac:dyDescent="0.2">
      <c r="B24" s="3" t="s">
        <v>37</v>
      </c>
      <c r="C24" s="310">
        <v>0</v>
      </c>
      <c r="D24" s="54"/>
    </row>
    <row r="25" spans="2:4" s="3" customFormat="1" x14ac:dyDescent="0.2">
      <c r="B25" s="3" t="s">
        <v>38</v>
      </c>
      <c r="C25" s="310">
        <v>0</v>
      </c>
      <c r="D25" s="54"/>
    </row>
    <row r="26" spans="2:4" s="3" customFormat="1" x14ac:dyDescent="0.2">
      <c r="B26" s="3" t="s">
        <v>39</v>
      </c>
      <c r="C26" s="433">
        <v>225</v>
      </c>
      <c r="D26" s="54"/>
    </row>
    <row r="27" spans="2:4" s="3" customFormat="1" x14ac:dyDescent="0.2">
      <c r="C27" s="122"/>
      <c r="D27" s="54"/>
    </row>
    <row r="28" spans="2:4" s="3" customFormat="1" x14ac:dyDescent="0.2">
      <c r="C28" s="122"/>
      <c r="D28" s="54"/>
    </row>
    <row r="29" spans="2:4" s="3" customFormat="1" x14ac:dyDescent="0.2">
      <c r="B29" s="15" t="s">
        <v>44</v>
      </c>
      <c r="C29" s="124"/>
      <c r="D29" s="54"/>
    </row>
    <row r="30" spans="2:4" s="3" customFormat="1" x14ac:dyDescent="0.2">
      <c r="C30" s="125" t="s">
        <v>287</v>
      </c>
      <c r="D30" s="54"/>
    </row>
    <row r="31" spans="2:4" s="3" customFormat="1" x14ac:dyDescent="0.2">
      <c r="C31" s="123">
        <f>SUM(C33:C47)</f>
        <v>26</v>
      </c>
      <c r="D31" s="54"/>
    </row>
    <row r="32" spans="2:4" s="3" customFormat="1" x14ac:dyDescent="0.2">
      <c r="C32" s="122"/>
      <c r="D32" s="54"/>
    </row>
    <row r="33" spans="2:4" s="3" customFormat="1" x14ac:dyDescent="0.2">
      <c r="B33" s="3" t="s">
        <v>543</v>
      </c>
      <c r="C33" s="310">
        <v>26</v>
      </c>
      <c r="D33" s="54"/>
    </row>
    <row r="34" spans="2:4" s="3" customFormat="1" x14ac:dyDescent="0.2">
      <c r="B34" s="3" t="s">
        <v>536</v>
      </c>
      <c r="C34" s="310">
        <v>0</v>
      </c>
      <c r="D34" s="54"/>
    </row>
    <row r="35" spans="2:4" s="3" customFormat="1" x14ac:dyDescent="0.2">
      <c r="B35" s="455" t="s">
        <v>564</v>
      </c>
      <c r="C35" s="310">
        <v>0</v>
      </c>
      <c r="D35" s="54"/>
    </row>
    <row r="36" spans="2:4" s="3" customFormat="1" x14ac:dyDescent="0.2">
      <c r="B36" s="3" t="s">
        <v>537</v>
      </c>
      <c r="C36" s="310">
        <v>0</v>
      </c>
      <c r="D36" s="54"/>
    </row>
    <row r="37" spans="2:4" s="3" customFormat="1" x14ac:dyDescent="0.2">
      <c r="B37" s="3" t="s">
        <v>532</v>
      </c>
      <c r="C37" s="310">
        <v>0</v>
      </c>
      <c r="D37" s="54"/>
    </row>
    <row r="38" spans="2:4" s="3" customFormat="1" x14ac:dyDescent="0.2">
      <c r="B38" s="455" t="s">
        <v>530</v>
      </c>
      <c r="C38" s="310">
        <v>0</v>
      </c>
      <c r="D38" s="54"/>
    </row>
    <row r="39" spans="2:4" s="3" customFormat="1" x14ac:dyDescent="0.2">
      <c r="B39" s="3" t="s">
        <v>531</v>
      </c>
      <c r="C39" s="310">
        <v>0</v>
      </c>
      <c r="D39" s="54"/>
    </row>
    <row r="40" spans="2:4" s="3" customFormat="1" x14ac:dyDescent="0.2">
      <c r="B40" s="3" t="s">
        <v>533</v>
      </c>
      <c r="C40" s="310">
        <v>0</v>
      </c>
      <c r="D40" s="54"/>
    </row>
    <row r="41" spans="2:4" s="3" customFormat="1" x14ac:dyDescent="0.2">
      <c r="B41" s="3" t="s">
        <v>557</v>
      </c>
      <c r="C41" s="310">
        <v>0</v>
      </c>
      <c r="D41" s="54"/>
    </row>
    <row r="42" spans="2:4" s="3" customFormat="1" x14ac:dyDescent="0.2">
      <c r="B42" s="469" t="s">
        <v>534</v>
      </c>
      <c r="C42" s="310">
        <v>0</v>
      </c>
      <c r="D42" s="54"/>
    </row>
    <row r="43" spans="2:4" s="3" customFormat="1" x14ac:dyDescent="0.2">
      <c r="B43" s="3" t="s">
        <v>556</v>
      </c>
      <c r="C43" s="310">
        <v>0</v>
      </c>
      <c r="D43" s="54"/>
    </row>
    <row r="44" spans="2:4" s="3" customFormat="1" x14ac:dyDescent="0.2">
      <c r="B44" s="3" t="s">
        <v>535</v>
      </c>
      <c r="C44" s="310">
        <v>0</v>
      </c>
      <c r="D44" s="54"/>
    </row>
    <row r="45" spans="2:4" s="3" customFormat="1" x14ac:dyDescent="0.2">
      <c r="B45" s="3" t="s">
        <v>40</v>
      </c>
      <c r="C45" s="310">
        <v>0</v>
      </c>
      <c r="D45" s="54"/>
    </row>
    <row r="46" spans="2:4" s="3" customFormat="1" x14ac:dyDescent="0.2">
      <c r="B46" s="3" t="s">
        <v>41</v>
      </c>
      <c r="C46" s="310">
        <v>0</v>
      </c>
      <c r="D46" s="54"/>
    </row>
    <row r="47" spans="2:4" s="3" customFormat="1" x14ac:dyDescent="0.2">
      <c r="B47" s="3" t="s">
        <v>42</v>
      </c>
      <c r="C47" s="310">
        <v>0</v>
      </c>
      <c r="D47" s="54"/>
    </row>
    <row r="48" spans="2:4" s="3" customFormat="1" x14ac:dyDescent="0.2">
      <c r="C48" s="122"/>
      <c r="D48" s="54"/>
    </row>
    <row r="49" spans="2:4" s="3" customFormat="1" x14ac:dyDescent="0.2">
      <c r="C49" s="122"/>
      <c r="D49" s="54"/>
    </row>
    <row r="50" spans="2:4" s="3" customFormat="1" x14ac:dyDescent="0.2">
      <c r="B50" s="15" t="s">
        <v>45</v>
      </c>
      <c r="C50" s="117"/>
      <c r="D50" s="54"/>
    </row>
    <row r="51" spans="2:4" s="3" customFormat="1" x14ac:dyDescent="0.2">
      <c r="C51" s="125" t="s">
        <v>287</v>
      </c>
      <c r="D51" s="54"/>
    </row>
    <row r="52" spans="2:4" s="3" customFormat="1" x14ac:dyDescent="0.2">
      <c r="C52" s="123">
        <f>SUM(C54:C60)</f>
        <v>0</v>
      </c>
      <c r="D52" s="54"/>
    </row>
    <row r="53" spans="2:4" s="3" customFormat="1" x14ac:dyDescent="0.2">
      <c r="C53" s="122"/>
      <c r="D53" s="54"/>
    </row>
    <row r="54" spans="2:4" s="3" customFormat="1" x14ac:dyDescent="0.2">
      <c r="B54" s="37" t="s">
        <v>538</v>
      </c>
      <c r="C54" s="310">
        <v>0</v>
      </c>
      <c r="D54" s="54"/>
    </row>
    <row r="55" spans="2:4" s="3" customFormat="1" x14ac:dyDescent="0.2">
      <c r="B55" s="37" t="s">
        <v>46</v>
      </c>
      <c r="C55" s="310">
        <v>0</v>
      </c>
      <c r="D55" s="54"/>
    </row>
    <row r="56" spans="2:4" s="3" customFormat="1" x14ac:dyDescent="0.2">
      <c r="B56" s="37" t="s">
        <v>47</v>
      </c>
      <c r="C56" s="310">
        <v>0</v>
      </c>
      <c r="D56" s="54"/>
    </row>
    <row r="57" spans="2:4" s="3" customFormat="1" x14ac:dyDescent="0.2">
      <c r="B57" s="37" t="s">
        <v>48</v>
      </c>
      <c r="C57" s="310">
        <v>0</v>
      </c>
      <c r="D57" s="54"/>
    </row>
    <row r="58" spans="2:4" s="3" customFormat="1" x14ac:dyDescent="0.2">
      <c r="B58" s="37" t="s">
        <v>49</v>
      </c>
      <c r="C58" s="310">
        <v>0</v>
      </c>
      <c r="D58" s="54"/>
    </row>
    <row r="59" spans="2:4" s="3" customFormat="1" x14ac:dyDescent="0.2">
      <c r="B59" s="37" t="s">
        <v>50</v>
      </c>
      <c r="C59" s="310">
        <v>0</v>
      </c>
      <c r="D59" s="54"/>
    </row>
    <row r="60" spans="2:4" s="3" customFormat="1" x14ac:dyDescent="0.2">
      <c r="B60" s="37" t="s">
        <v>540</v>
      </c>
      <c r="C60" s="310">
        <v>0</v>
      </c>
      <c r="D60" s="54"/>
    </row>
    <row r="61" spans="2:4" s="3" customFormat="1" x14ac:dyDescent="0.2">
      <c r="C61" s="122"/>
      <c r="D61" s="54"/>
    </row>
    <row r="62" spans="2:4" s="3" customFormat="1" x14ac:dyDescent="0.2">
      <c r="C62" s="122"/>
      <c r="D62" s="54"/>
    </row>
    <row r="63" spans="2:4" s="3" customFormat="1" x14ac:dyDescent="0.2">
      <c r="B63" s="15" t="s">
        <v>115</v>
      </c>
      <c r="C63" s="117"/>
      <c r="D63" s="54"/>
    </row>
    <row r="64" spans="2:4" s="3" customFormat="1" x14ac:dyDescent="0.2">
      <c r="C64" s="122"/>
      <c r="D64" s="54"/>
    </row>
    <row r="65" spans="2:4" s="3" customFormat="1" x14ac:dyDescent="0.2">
      <c r="C65" s="125" t="s">
        <v>287</v>
      </c>
      <c r="D65" s="54"/>
    </row>
    <row r="66" spans="2:4" s="3" customFormat="1" x14ac:dyDescent="0.2">
      <c r="C66" s="123">
        <f>SUM(C68)</f>
        <v>1</v>
      </c>
      <c r="D66" s="54"/>
    </row>
    <row r="67" spans="2:4" s="3" customFormat="1" x14ac:dyDescent="0.2">
      <c r="C67" s="122"/>
      <c r="D67" s="54"/>
    </row>
    <row r="68" spans="2:4" s="3" customFormat="1" x14ac:dyDescent="0.2">
      <c r="B68" s="3" t="s">
        <v>52</v>
      </c>
      <c r="C68" s="310">
        <v>1</v>
      </c>
      <c r="D68" s="54"/>
    </row>
    <row r="69" spans="2:4" s="3" customFormat="1" x14ac:dyDescent="0.2">
      <c r="C69" s="122"/>
      <c r="D69" s="54"/>
    </row>
    <row r="70" spans="2:4" s="3" customFormat="1" x14ac:dyDescent="0.2">
      <c r="C70" s="122"/>
      <c r="D70" s="54"/>
    </row>
    <row r="71" spans="2:4" s="3" customFormat="1" x14ac:dyDescent="0.2">
      <c r="B71" s="15" t="s">
        <v>117</v>
      </c>
      <c r="C71" s="117"/>
      <c r="D71" s="54"/>
    </row>
    <row r="72" spans="2:4" s="3" customFormat="1" x14ac:dyDescent="0.2">
      <c r="C72" s="122"/>
      <c r="D72" s="54"/>
    </row>
    <row r="73" spans="2:4" s="3" customFormat="1" x14ac:dyDescent="0.2">
      <c r="C73" s="125" t="s">
        <v>287</v>
      </c>
      <c r="D73" s="54"/>
    </row>
    <row r="74" spans="2:4" s="3" customFormat="1" x14ac:dyDescent="0.2">
      <c r="C74" s="123">
        <f>SUM(C76)</f>
        <v>0</v>
      </c>
      <c r="D74" s="54"/>
    </row>
    <row r="75" spans="2:4" s="3" customFormat="1" x14ac:dyDescent="0.2">
      <c r="C75" s="122"/>
      <c r="D75" s="54"/>
    </row>
    <row r="76" spans="2:4" s="3" customFormat="1" x14ac:dyDescent="0.2">
      <c r="B76" s="3" t="s">
        <v>53</v>
      </c>
      <c r="C76" s="307">
        <v>0</v>
      </c>
      <c r="D76" s="54"/>
    </row>
    <row r="77" spans="2:4" s="3" customFormat="1" x14ac:dyDescent="0.2">
      <c r="C77" s="122"/>
      <c r="D77" s="54"/>
    </row>
    <row r="78" spans="2:4" s="3" customFormat="1" x14ac:dyDescent="0.2">
      <c r="C78" s="122"/>
      <c r="D78" s="54"/>
    </row>
    <row r="79" spans="2:4" s="3" customFormat="1" x14ac:dyDescent="0.2">
      <c r="B79" s="15" t="s">
        <v>116</v>
      </c>
      <c r="C79" s="117"/>
      <c r="D79" s="54"/>
    </row>
    <row r="80" spans="2:4" s="3" customFormat="1" x14ac:dyDescent="0.2">
      <c r="C80" s="122"/>
      <c r="D80" s="54"/>
    </row>
    <row r="81" spans="2:4" s="3" customFormat="1" x14ac:dyDescent="0.2">
      <c r="C81" s="125" t="s">
        <v>287</v>
      </c>
      <c r="D81" s="54"/>
    </row>
    <row r="82" spans="2:4" s="3" customFormat="1" x14ac:dyDescent="0.2">
      <c r="C82" s="123">
        <f>SUM(C84,C85,C86)</f>
        <v>1</v>
      </c>
      <c r="D82" s="54"/>
    </row>
    <row r="83" spans="2:4" s="3" customFormat="1" x14ac:dyDescent="0.2">
      <c r="C83" s="122"/>
      <c r="D83" s="54"/>
    </row>
    <row r="84" spans="2:4" s="3" customFormat="1" x14ac:dyDescent="0.2">
      <c r="B84" s="37" t="s">
        <v>54</v>
      </c>
      <c r="C84" s="310">
        <v>0</v>
      </c>
      <c r="D84" s="54"/>
    </row>
    <row r="85" spans="2:4" s="3" customFormat="1" x14ac:dyDescent="0.2">
      <c r="B85" s="37" t="s">
        <v>55</v>
      </c>
      <c r="C85" s="310">
        <v>1</v>
      </c>
      <c r="D85" s="54"/>
    </row>
    <row r="86" spans="2:4" s="3" customFormat="1" x14ac:dyDescent="0.2">
      <c r="B86" s="37" t="s">
        <v>56</v>
      </c>
      <c r="C86" s="310">
        <v>0</v>
      </c>
      <c r="D86" s="54"/>
    </row>
    <row r="87" spans="2:4" s="3" customFormat="1" x14ac:dyDescent="0.2">
      <c r="C87" s="122"/>
      <c r="D87" s="54"/>
    </row>
    <row r="88" spans="2:4" s="3" customFormat="1" x14ac:dyDescent="0.2">
      <c r="C88" s="122"/>
      <c r="D88" s="54"/>
    </row>
    <row r="89" spans="2:4" s="3" customFormat="1" x14ac:dyDescent="0.2">
      <c r="B89" s="15" t="s">
        <v>118</v>
      </c>
      <c r="C89" s="117"/>
      <c r="D89" s="54"/>
    </row>
    <row r="90" spans="2:4" s="3" customFormat="1" x14ac:dyDescent="0.2">
      <c r="C90" s="122"/>
      <c r="D90" s="54"/>
    </row>
    <row r="91" spans="2:4" s="3" customFormat="1" x14ac:dyDescent="0.2">
      <c r="C91" s="125" t="s">
        <v>287</v>
      </c>
      <c r="D91" s="54"/>
    </row>
    <row r="92" spans="2:4" s="3" customFormat="1" x14ac:dyDescent="0.2">
      <c r="C92" s="123">
        <f>SUM(C94:C146)</f>
        <v>208</v>
      </c>
      <c r="D92" s="54"/>
    </row>
    <row r="93" spans="2:4" s="3" customFormat="1" x14ac:dyDescent="0.2">
      <c r="C93" s="122"/>
      <c r="D93" s="54"/>
    </row>
    <row r="94" spans="2:4" s="3" customFormat="1" x14ac:dyDescent="0.2">
      <c r="B94" s="37" t="s">
        <v>57</v>
      </c>
      <c r="C94" s="310">
        <v>0</v>
      </c>
      <c r="D94" s="54"/>
    </row>
    <row r="95" spans="2:4" s="3" customFormat="1" x14ac:dyDescent="0.2">
      <c r="B95" s="37" t="s">
        <v>58</v>
      </c>
      <c r="C95" s="310">
        <v>0</v>
      </c>
      <c r="D95" s="54"/>
    </row>
    <row r="96" spans="2:4" s="3" customFormat="1" x14ac:dyDescent="0.2">
      <c r="B96" s="37" t="s">
        <v>59</v>
      </c>
      <c r="C96" s="310">
        <v>0</v>
      </c>
      <c r="D96" s="54"/>
    </row>
    <row r="97" spans="2:4" s="3" customFormat="1" x14ac:dyDescent="0.2">
      <c r="B97" s="37" t="s">
        <v>60</v>
      </c>
      <c r="C97" s="310">
        <v>0</v>
      </c>
      <c r="D97" s="54"/>
    </row>
    <row r="98" spans="2:4" s="3" customFormat="1" x14ac:dyDescent="0.2">
      <c r="B98" s="37" t="s">
        <v>61</v>
      </c>
      <c r="C98" s="310">
        <v>20</v>
      </c>
      <c r="D98" s="54"/>
    </row>
    <row r="99" spans="2:4" s="3" customFormat="1" x14ac:dyDescent="0.2">
      <c r="B99" s="37" t="s">
        <v>62</v>
      </c>
      <c r="C99" s="310">
        <v>0</v>
      </c>
      <c r="D99" s="54"/>
    </row>
    <row r="100" spans="2:4" s="3" customFormat="1" x14ac:dyDescent="0.2">
      <c r="B100" s="37" t="s">
        <v>64</v>
      </c>
      <c r="C100" s="310">
        <v>0</v>
      </c>
      <c r="D100" s="54"/>
    </row>
    <row r="101" spans="2:4" s="3" customFormat="1" x14ac:dyDescent="0.2">
      <c r="B101" s="37" t="s">
        <v>65</v>
      </c>
      <c r="C101" s="310">
        <v>0</v>
      </c>
      <c r="D101" s="54"/>
    </row>
    <row r="102" spans="2:4" s="3" customFormat="1" x14ac:dyDescent="0.2">
      <c r="B102" s="37" t="s">
        <v>66</v>
      </c>
      <c r="C102" s="310">
        <v>68</v>
      </c>
      <c r="D102" s="54"/>
    </row>
    <row r="103" spans="2:4" s="3" customFormat="1" x14ac:dyDescent="0.2">
      <c r="B103" s="37" t="s">
        <v>67</v>
      </c>
      <c r="C103" s="310">
        <v>0</v>
      </c>
      <c r="D103" s="54"/>
    </row>
    <row r="104" spans="2:4" s="3" customFormat="1" x14ac:dyDescent="0.2">
      <c r="B104" s="37" t="s">
        <v>68</v>
      </c>
      <c r="C104" s="310">
        <v>0</v>
      </c>
      <c r="D104" s="54"/>
    </row>
    <row r="105" spans="2:4" s="3" customFormat="1" x14ac:dyDescent="0.2">
      <c r="B105" s="37" t="s">
        <v>69</v>
      </c>
      <c r="C105" s="310">
        <v>0</v>
      </c>
      <c r="D105" s="54"/>
    </row>
    <row r="106" spans="2:4" s="3" customFormat="1" x14ac:dyDescent="0.2">
      <c r="B106" s="37" t="s">
        <v>72</v>
      </c>
      <c r="C106" s="310">
        <v>0</v>
      </c>
      <c r="D106" s="54"/>
    </row>
    <row r="107" spans="2:4" s="3" customFormat="1" x14ac:dyDescent="0.2">
      <c r="B107" s="37" t="s">
        <v>73</v>
      </c>
      <c r="C107" s="310">
        <v>0</v>
      </c>
      <c r="D107" s="54"/>
    </row>
    <row r="108" spans="2:4" s="3" customFormat="1" x14ac:dyDescent="0.2">
      <c r="B108" s="37" t="s">
        <v>75</v>
      </c>
      <c r="C108" s="310">
        <v>0</v>
      </c>
      <c r="D108" s="54"/>
    </row>
    <row r="109" spans="2:4" s="3" customFormat="1" x14ac:dyDescent="0.2">
      <c r="B109" s="37" t="s">
        <v>76</v>
      </c>
      <c r="C109" s="310">
        <v>20</v>
      </c>
      <c r="D109" s="54"/>
    </row>
    <row r="110" spans="2:4" s="3" customFormat="1" x14ac:dyDescent="0.2">
      <c r="B110" s="37" t="s">
        <v>77</v>
      </c>
      <c r="C110" s="310">
        <v>0</v>
      </c>
      <c r="D110" s="54"/>
    </row>
    <row r="111" spans="2:4" s="3" customFormat="1" x14ac:dyDescent="0.2">
      <c r="B111" s="37" t="s">
        <v>79</v>
      </c>
      <c r="C111" s="310">
        <v>1</v>
      </c>
      <c r="D111" s="54"/>
    </row>
    <row r="112" spans="2:4" s="3" customFormat="1" x14ac:dyDescent="0.2">
      <c r="B112" s="37" t="s">
        <v>80</v>
      </c>
      <c r="C112" s="310">
        <v>0</v>
      </c>
      <c r="D112" s="54"/>
    </row>
    <row r="113" spans="2:4" s="3" customFormat="1" x14ac:dyDescent="0.2">
      <c r="B113" s="37" t="s">
        <v>81</v>
      </c>
      <c r="C113" s="310">
        <v>0</v>
      </c>
      <c r="D113" s="54"/>
    </row>
    <row r="114" spans="2:4" s="3" customFormat="1" x14ac:dyDescent="0.2">
      <c r="B114" s="37" t="s">
        <v>82</v>
      </c>
      <c r="C114" s="310">
        <v>34</v>
      </c>
      <c r="D114" s="54"/>
    </row>
    <row r="115" spans="2:4" s="3" customFormat="1" x14ac:dyDescent="0.2">
      <c r="B115" s="37" t="s">
        <v>83</v>
      </c>
      <c r="C115" s="310">
        <v>5</v>
      </c>
      <c r="D115" s="54"/>
    </row>
    <row r="116" spans="2:4" s="3" customFormat="1" x14ac:dyDescent="0.2">
      <c r="B116" s="37" t="s">
        <v>84</v>
      </c>
      <c r="C116" s="310">
        <v>0</v>
      </c>
      <c r="D116" s="54"/>
    </row>
    <row r="117" spans="2:4" s="3" customFormat="1" x14ac:dyDescent="0.2">
      <c r="B117" s="37" t="s">
        <v>558</v>
      </c>
      <c r="C117" s="310">
        <v>0</v>
      </c>
      <c r="D117" s="54"/>
    </row>
    <row r="118" spans="2:4" s="3" customFormat="1" x14ac:dyDescent="0.2">
      <c r="B118" s="263" t="s">
        <v>85</v>
      </c>
      <c r="C118" s="310">
        <v>0</v>
      </c>
      <c r="D118" s="54"/>
    </row>
    <row r="119" spans="2:4" s="3" customFormat="1" x14ac:dyDescent="0.2">
      <c r="B119" s="37" t="s">
        <v>86</v>
      </c>
      <c r="C119" s="310">
        <v>0</v>
      </c>
      <c r="D119" s="54"/>
    </row>
    <row r="120" spans="2:4" s="3" customFormat="1" x14ac:dyDescent="0.2">
      <c r="B120" s="37" t="s">
        <v>87</v>
      </c>
      <c r="C120" s="310">
        <v>25</v>
      </c>
      <c r="D120" s="54"/>
    </row>
    <row r="121" spans="2:4" s="3" customFormat="1" x14ac:dyDescent="0.2">
      <c r="B121" s="37" t="s">
        <v>565</v>
      </c>
      <c r="C121" s="310">
        <v>15</v>
      </c>
      <c r="D121" s="54"/>
    </row>
    <row r="122" spans="2:4" s="3" customFormat="1" x14ac:dyDescent="0.2">
      <c r="B122" s="37" t="s">
        <v>88</v>
      </c>
      <c r="C122" s="310">
        <v>0</v>
      </c>
      <c r="D122" s="54"/>
    </row>
    <row r="123" spans="2:4" s="3" customFormat="1" x14ac:dyDescent="0.2">
      <c r="B123" s="37" t="s">
        <v>89</v>
      </c>
      <c r="C123" s="310">
        <v>0</v>
      </c>
      <c r="D123" s="54"/>
    </row>
    <row r="124" spans="2:4" s="3" customFormat="1" x14ac:dyDescent="0.2">
      <c r="B124" s="37" t="s">
        <v>90</v>
      </c>
      <c r="C124" s="310">
        <v>0</v>
      </c>
      <c r="D124" s="54"/>
    </row>
    <row r="125" spans="2:4" s="3" customFormat="1" x14ac:dyDescent="0.2">
      <c r="B125" s="37" t="s">
        <v>91</v>
      </c>
      <c r="C125" s="310">
        <v>0</v>
      </c>
      <c r="D125" s="54"/>
    </row>
    <row r="126" spans="2:4" s="3" customFormat="1" x14ac:dyDescent="0.2">
      <c r="B126" s="37" t="s">
        <v>92</v>
      </c>
      <c r="C126" s="310">
        <v>0</v>
      </c>
      <c r="D126" s="54"/>
    </row>
    <row r="127" spans="2:4" s="3" customFormat="1" x14ac:dyDescent="0.2">
      <c r="B127" s="37" t="s">
        <v>93</v>
      </c>
      <c r="C127" s="310">
        <v>0</v>
      </c>
      <c r="D127" s="54"/>
    </row>
    <row r="128" spans="2:4" s="3" customFormat="1" x14ac:dyDescent="0.2">
      <c r="B128" s="37" t="s">
        <v>94</v>
      </c>
      <c r="C128" s="310">
        <v>0</v>
      </c>
      <c r="D128" s="54"/>
    </row>
    <row r="129" spans="2:4" s="3" customFormat="1" x14ac:dyDescent="0.2">
      <c r="B129" s="37" t="s">
        <v>95</v>
      </c>
      <c r="C129" s="310">
        <v>0</v>
      </c>
      <c r="D129" s="54"/>
    </row>
    <row r="130" spans="2:4" s="3" customFormat="1" x14ac:dyDescent="0.2">
      <c r="B130" s="37" t="s">
        <v>96</v>
      </c>
      <c r="C130" s="310">
        <v>3</v>
      </c>
      <c r="D130" s="54"/>
    </row>
    <row r="131" spans="2:4" s="3" customFormat="1" x14ac:dyDescent="0.2">
      <c r="B131" s="37" t="s">
        <v>560</v>
      </c>
      <c r="C131" s="310">
        <v>0</v>
      </c>
      <c r="D131" s="54"/>
    </row>
    <row r="132" spans="2:4" s="3" customFormat="1" x14ac:dyDescent="0.2">
      <c r="B132" s="37" t="s">
        <v>97</v>
      </c>
      <c r="C132" s="310">
        <v>0</v>
      </c>
      <c r="D132" s="54"/>
    </row>
    <row r="133" spans="2:4" s="3" customFormat="1" x14ac:dyDescent="0.2">
      <c r="B133" s="37" t="s">
        <v>98</v>
      </c>
      <c r="C133" s="310">
        <v>0</v>
      </c>
      <c r="D133" s="54"/>
    </row>
    <row r="134" spans="2:4" s="3" customFormat="1" x14ac:dyDescent="0.2">
      <c r="B134" s="37" t="s">
        <v>99</v>
      </c>
      <c r="C134" s="310">
        <v>0</v>
      </c>
      <c r="D134" s="54"/>
    </row>
    <row r="135" spans="2:4" s="3" customFormat="1" x14ac:dyDescent="0.2">
      <c r="B135" s="37" t="s">
        <v>101</v>
      </c>
      <c r="C135" s="310">
        <v>0</v>
      </c>
      <c r="D135" s="54"/>
    </row>
    <row r="136" spans="2:4" s="3" customFormat="1" x14ac:dyDescent="0.2">
      <c r="B136" s="37" t="s">
        <v>102</v>
      </c>
      <c r="C136" s="310">
        <v>17</v>
      </c>
      <c r="D136" s="54"/>
    </row>
    <row r="137" spans="2:4" s="3" customFormat="1" x14ac:dyDescent="0.2">
      <c r="B137" s="37" t="s">
        <v>103</v>
      </c>
      <c r="C137" s="310">
        <v>0</v>
      </c>
      <c r="D137" s="54"/>
    </row>
    <row r="138" spans="2:4" s="3" customFormat="1" x14ac:dyDescent="0.2">
      <c r="B138" s="37" t="s">
        <v>104</v>
      </c>
      <c r="C138" s="310">
        <v>0</v>
      </c>
      <c r="D138" s="54"/>
    </row>
    <row r="139" spans="2:4" s="3" customFormat="1" x14ac:dyDescent="0.2">
      <c r="B139" s="37" t="s">
        <v>105</v>
      </c>
      <c r="C139" s="310">
        <v>0</v>
      </c>
      <c r="D139" s="54"/>
    </row>
    <row r="140" spans="2:4" s="3" customFormat="1" x14ac:dyDescent="0.2">
      <c r="B140" s="37" t="s">
        <v>106</v>
      </c>
      <c r="C140" s="310">
        <v>0</v>
      </c>
      <c r="D140" s="54"/>
    </row>
    <row r="141" spans="2:4" s="3" customFormat="1" x14ac:dyDescent="0.2">
      <c r="B141" s="37" t="s">
        <v>107</v>
      </c>
      <c r="C141" s="310">
        <v>0</v>
      </c>
      <c r="D141" s="54"/>
    </row>
    <row r="142" spans="2:4" s="3" customFormat="1" x14ac:dyDescent="0.2">
      <c r="B142" s="37" t="s">
        <v>108</v>
      </c>
      <c r="C142" s="310">
        <v>0</v>
      </c>
      <c r="D142" s="54"/>
    </row>
    <row r="143" spans="2:4" s="3" customFormat="1" x14ac:dyDescent="0.2">
      <c r="B143" s="37" t="s">
        <v>109</v>
      </c>
      <c r="C143" s="310">
        <v>0</v>
      </c>
      <c r="D143" s="54"/>
    </row>
    <row r="144" spans="2:4" s="3" customFormat="1" x14ac:dyDescent="0.2">
      <c r="B144" s="37" t="s">
        <v>110</v>
      </c>
      <c r="C144" s="310">
        <v>0</v>
      </c>
      <c r="D144" s="54"/>
    </row>
    <row r="145" spans="2:4" s="3" customFormat="1" x14ac:dyDescent="0.2">
      <c r="B145" s="37" t="s">
        <v>111</v>
      </c>
      <c r="C145" s="310">
        <v>0</v>
      </c>
      <c r="D145" s="54"/>
    </row>
    <row r="146" spans="2:4" s="3" customFormat="1" x14ac:dyDescent="0.2">
      <c r="B146" s="37" t="s">
        <v>112</v>
      </c>
      <c r="C146" s="310">
        <v>0</v>
      </c>
      <c r="D146" s="54"/>
    </row>
    <row r="147" spans="2:4" s="3" customFormat="1" x14ac:dyDescent="0.2">
      <c r="C147" s="126"/>
      <c r="D147" s="54"/>
    </row>
    <row r="148" spans="2:4" s="3" customFormat="1" x14ac:dyDescent="0.2">
      <c r="C148" s="122"/>
      <c r="D148" s="54"/>
    </row>
    <row r="149" spans="2:4" s="3" customFormat="1" x14ac:dyDescent="0.2">
      <c r="B149" s="15" t="s">
        <v>113</v>
      </c>
      <c r="C149" s="117"/>
      <c r="D149" s="54"/>
    </row>
    <row r="150" spans="2:4" s="3" customFormat="1" x14ac:dyDescent="0.2">
      <c r="C150" s="122"/>
      <c r="D150" s="54"/>
    </row>
    <row r="151" spans="2:4" s="3" customFormat="1" x14ac:dyDescent="0.2">
      <c r="C151" s="125" t="s">
        <v>287</v>
      </c>
      <c r="D151" s="54"/>
    </row>
    <row r="152" spans="2:4" s="3" customFormat="1" x14ac:dyDescent="0.2">
      <c r="C152" s="123">
        <f>SUM(C154:C157)</f>
        <v>0</v>
      </c>
      <c r="D152" s="54"/>
    </row>
    <row r="153" spans="2:4" s="3" customFormat="1" x14ac:dyDescent="0.2">
      <c r="C153" s="122"/>
      <c r="D153" s="54"/>
    </row>
    <row r="154" spans="2:4" s="3" customFormat="1" x14ac:dyDescent="0.2">
      <c r="B154" s="37" t="s">
        <v>114</v>
      </c>
      <c r="C154" s="310">
        <v>0</v>
      </c>
      <c r="D154" s="54"/>
    </row>
    <row r="155" spans="2:4" s="3" customFormat="1" x14ac:dyDescent="0.2">
      <c r="C155" s="122"/>
      <c r="D155" s="54"/>
    </row>
    <row r="156" spans="2:4" s="3" customFormat="1" x14ac:dyDescent="0.2">
      <c r="C156" s="122"/>
      <c r="D156" s="54"/>
    </row>
    <row r="157" spans="2:4" s="3" customFormat="1" x14ac:dyDescent="0.2">
      <c r="C157" s="122"/>
      <c r="D157" s="54"/>
    </row>
    <row r="158" spans="2:4" s="3" customFormat="1" x14ac:dyDescent="0.2">
      <c r="C158" s="122"/>
      <c r="D158" s="54"/>
    </row>
    <row r="159" spans="2:4" s="3" customFormat="1" x14ac:dyDescent="0.2">
      <c r="B159" s="15" t="s">
        <v>120</v>
      </c>
      <c r="C159" s="117"/>
      <c r="D159" s="54"/>
    </row>
    <row r="160" spans="2:4" s="3" customFormat="1" x14ac:dyDescent="0.2">
      <c r="C160" s="122"/>
      <c r="D160" s="54"/>
    </row>
    <row r="161" spans="2:4" s="3" customFormat="1" x14ac:dyDescent="0.2">
      <c r="C161" s="125" t="s">
        <v>287</v>
      </c>
      <c r="D161" s="54"/>
    </row>
    <row r="162" spans="2:4" s="3" customFormat="1" x14ac:dyDescent="0.2">
      <c r="C162" s="123">
        <f>SUM(C164:C167)</f>
        <v>79</v>
      </c>
      <c r="D162" s="54"/>
    </row>
    <row r="163" spans="2:4" s="3" customFormat="1" x14ac:dyDescent="0.2">
      <c r="C163" s="122"/>
      <c r="D163" s="54"/>
    </row>
    <row r="164" spans="2:4" s="3" customFormat="1" x14ac:dyDescent="0.2">
      <c r="B164" s="37" t="s">
        <v>122</v>
      </c>
      <c r="C164" s="310">
        <v>0</v>
      </c>
      <c r="D164" s="54"/>
    </row>
    <row r="165" spans="2:4" s="3" customFormat="1" x14ac:dyDescent="0.2">
      <c r="B165" s="37" t="s">
        <v>123</v>
      </c>
      <c r="C165" s="310">
        <v>0</v>
      </c>
      <c r="D165" s="54"/>
    </row>
    <row r="166" spans="2:4" s="3" customFormat="1" x14ac:dyDescent="0.2">
      <c r="B166" s="37" t="s">
        <v>124</v>
      </c>
      <c r="C166" s="310">
        <v>0</v>
      </c>
      <c r="D166" s="54"/>
    </row>
    <row r="167" spans="2:4" s="3" customFormat="1" x14ac:dyDescent="0.2">
      <c r="B167" s="37" t="s">
        <v>125</v>
      </c>
      <c r="C167" s="310">
        <v>79</v>
      </c>
      <c r="D167" s="54"/>
    </row>
    <row r="168" spans="2:4" s="3" customFormat="1" x14ac:dyDescent="0.2">
      <c r="C168" s="122"/>
      <c r="D168" s="54"/>
    </row>
    <row r="169" spans="2:4" s="3" customFormat="1" x14ac:dyDescent="0.2">
      <c r="C169" s="122"/>
      <c r="D169" s="54"/>
    </row>
    <row r="170" spans="2:4" s="3" customFormat="1" x14ac:dyDescent="0.2">
      <c r="B170" s="15" t="s">
        <v>126</v>
      </c>
      <c r="C170" s="117"/>
      <c r="D170" s="54"/>
    </row>
    <row r="171" spans="2:4" s="3" customFormat="1" x14ac:dyDescent="0.2">
      <c r="C171" s="122"/>
      <c r="D171" s="54"/>
    </row>
    <row r="172" spans="2:4" s="3" customFormat="1" x14ac:dyDescent="0.2">
      <c r="C172" s="125" t="s">
        <v>287</v>
      </c>
      <c r="D172" s="54"/>
    </row>
    <row r="173" spans="2:4" s="3" customFormat="1" x14ac:dyDescent="0.2">
      <c r="C173" s="123">
        <f>SUM(C175:C199)</f>
        <v>8</v>
      </c>
      <c r="D173" s="54"/>
    </row>
    <row r="174" spans="2:4" s="3" customFormat="1" x14ac:dyDescent="0.2">
      <c r="C174" s="122"/>
      <c r="D174" s="54"/>
    </row>
    <row r="175" spans="2:4" s="3" customFormat="1" x14ac:dyDescent="0.2">
      <c r="B175" s="37" t="s">
        <v>128</v>
      </c>
      <c r="C175" s="310">
        <v>0</v>
      </c>
      <c r="D175" s="54"/>
    </row>
    <row r="176" spans="2:4" s="3" customFormat="1" x14ac:dyDescent="0.2">
      <c r="B176" s="37" t="s">
        <v>129</v>
      </c>
      <c r="C176" s="310">
        <v>0</v>
      </c>
      <c r="D176" s="54"/>
    </row>
    <row r="177" spans="2:4" s="3" customFormat="1" x14ac:dyDescent="0.2">
      <c r="B177" s="37" t="s">
        <v>130</v>
      </c>
      <c r="C177" s="310">
        <v>0</v>
      </c>
      <c r="D177" s="54"/>
    </row>
    <row r="178" spans="2:4" s="3" customFormat="1" x14ac:dyDescent="0.2">
      <c r="B178" s="37" t="s">
        <v>131</v>
      </c>
      <c r="C178" s="310">
        <v>0</v>
      </c>
      <c r="D178" s="54"/>
    </row>
    <row r="179" spans="2:4" s="3" customFormat="1" x14ac:dyDescent="0.2">
      <c r="B179" s="37" t="s">
        <v>132</v>
      </c>
      <c r="C179" s="310">
        <v>0</v>
      </c>
      <c r="D179" s="54"/>
    </row>
    <row r="180" spans="2:4" s="3" customFormat="1" x14ac:dyDescent="0.2">
      <c r="B180" s="37" t="s">
        <v>133</v>
      </c>
      <c r="C180" s="310">
        <v>0</v>
      </c>
      <c r="D180" s="54"/>
    </row>
    <row r="181" spans="2:4" s="3" customFormat="1" x14ac:dyDescent="0.2">
      <c r="B181" s="37" t="s">
        <v>134</v>
      </c>
      <c r="C181" s="310">
        <v>0</v>
      </c>
      <c r="D181" s="54"/>
    </row>
    <row r="182" spans="2:4" s="3" customFormat="1" x14ac:dyDescent="0.2">
      <c r="B182" s="37" t="s">
        <v>135</v>
      </c>
      <c r="C182" s="310">
        <v>0</v>
      </c>
      <c r="D182" s="54"/>
    </row>
    <row r="183" spans="2:4" s="3" customFormat="1" x14ac:dyDescent="0.2">
      <c r="B183" s="37" t="s">
        <v>545</v>
      </c>
      <c r="C183" s="310">
        <v>0</v>
      </c>
      <c r="D183" s="54"/>
    </row>
    <row r="184" spans="2:4" s="3" customFormat="1" x14ac:dyDescent="0.2">
      <c r="B184" s="37" t="s">
        <v>136</v>
      </c>
      <c r="C184" s="310">
        <v>0</v>
      </c>
      <c r="D184" s="54"/>
    </row>
    <row r="185" spans="2:4" s="3" customFormat="1" x14ac:dyDescent="0.2">
      <c r="B185" s="37" t="s">
        <v>137</v>
      </c>
      <c r="C185" s="310">
        <v>0</v>
      </c>
      <c r="D185" s="54"/>
    </row>
    <row r="186" spans="2:4" s="3" customFormat="1" x14ac:dyDescent="0.2">
      <c r="B186" s="37" t="s">
        <v>138</v>
      </c>
      <c r="C186" s="310">
        <v>0</v>
      </c>
      <c r="D186" s="54"/>
    </row>
    <row r="187" spans="2:4" s="3" customFormat="1" x14ac:dyDescent="0.2">
      <c r="B187" s="37" t="s">
        <v>139</v>
      </c>
      <c r="C187" s="310">
        <v>0</v>
      </c>
      <c r="D187" s="54"/>
    </row>
    <row r="188" spans="2:4" s="3" customFormat="1" x14ac:dyDescent="0.2">
      <c r="B188" s="37" t="s">
        <v>539</v>
      </c>
      <c r="C188" s="310">
        <v>0</v>
      </c>
      <c r="D188" s="54"/>
    </row>
    <row r="189" spans="2:4" s="3" customFormat="1" x14ac:dyDescent="0.2">
      <c r="B189" s="37" t="s">
        <v>140</v>
      </c>
      <c r="C189" s="310">
        <v>0</v>
      </c>
      <c r="D189" s="54"/>
    </row>
    <row r="190" spans="2:4" s="3" customFormat="1" x14ac:dyDescent="0.2">
      <c r="B190" s="37" t="s">
        <v>141</v>
      </c>
      <c r="C190" s="310">
        <v>0</v>
      </c>
      <c r="D190" s="54"/>
    </row>
    <row r="191" spans="2:4" s="3" customFormat="1" x14ac:dyDescent="0.2">
      <c r="B191" s="37" t="s">
        <v>142</v>
      </c>
      <c r="C191" s="310">
        <v>0</v>
      </c>
      <c r="D191" s="54"/>
    </row>
    <row r="192" spans="2:4" s="3" customFormat="1" x14ac:dyDescent="0.2">
      <c r="B192" s="37" t="s">
        <v>143</v>
      </c>
      <c r="C192" s="310">
        <v>0</v>
      </c>
      <c r="D192" s="54"/>
    </row>
    <row r="193" spans="2:4" s="3" customFormat="1" x14ac:dyDescent="0.2">
      <c r="B193" s="263" t="s">
        <v>561</v>
      </c>
      <c r="C193" s="310">
        <v>0</v>
      </c>
      <c r="D193" s="54"/>
    </row>
    <row r="194" spans="2:4" s="3" customFormat="1" x14ac:dyDescent="0.2">
      <c r="B194" s="37" t="s">
        <v>562</v>
      </c>
      <c r="C194" s="310">
        <v>0</v>
      </c>
      <c r="D194" s="54"/>
    </row>
    <row r="195" spans="2:4" s="3" customFormat="1" x14ac:dyDescent="0.2">
      <c r="B195" s="37" t="s">
        <v>144</v>
      </c>
      <c r="C195" s="310">
        <v>0</v>
      </c>
      <c r="D195" s="54"/>
    </row>
    <row r="196" spans="2:4" s="3" customFormat="1" x14ac:dyDescent="0.2">
      <c r="B196" s="37" t="s">
        <v>145</v>
      </c>
      <c r="C196" s="310">
        <v>0</v>
      </c>
      <c r="D196" s="54"/>
    </row>
    <row r="197" spans="2:4" s="3" customFormat="1" x14ac:dyDescent="0.2">
      <c r="B197" s="37" t="s">
        <v>546</v>
      </c>
      <c r="C197" s="310">
        <v>0</v>
      </c>
      <c r="D197" s="54"/>
    </row>
    <row r="198" spans="2:4" s="3" customFormat="1" x14ac:dyDescent="0.2">
      <c r="B198" s="37" t="s">
        <v>147</v>
      </c>
      <c r="C198" s="310">
        <v>0</v>
      </c>
      <c r="D198" s="54"/>
    </row>
    <row r="199" spans="2:4" s="3" customFormat="1" x14ac:dyDescent="0.2">
      <c r="B199" s="37" t="s">
        <v>148</v>
      </c>
      <c r="C199" s="310">
        <v>8</v>
      </c>
      <c r="D199" s="54"/>
    </row>
    <row r="200" spans="2:4" s="3" customFormat="1" x14ac:dyDescent="0.2">
      <c r="C200" s="126"/>
      <c r="D200" s="54"/>
    </row>
    <row r="201" spans="2:4" s="3" customFormat="1" x14ac:dyDescent="0.2">
      <c r="C201" s="122"/>
      <c r="D201" s="54"/>
    </row>
    <row r="202" spans="2:4" s="3" customFormat="1" x14ac:dyDescent="0.2">
      <c r="B202" s="15" t="s">
        <v>149</v>
      </c>
      <c r="C202" s="117"/>
      <c r="D202" s="54"/>
    </row>
    <row r="203" spans="2:4" s="3" customFormat="1" x14ac:dyDescent="0.2">
      <c r="C203" s="122"/>
      <c r="D203" s="54"/>
    </row>
    <row r="204" spans="2:4" s="3" customFormat="1" x14ac:dyDescent="0.2">
      <c r="C204" s="125" t="s">
        <v>287</v>
      </c>
      <c r="D204" s="54"/>
    </row>
    <row r="205" spans="2:4" s="3" customFormat="1" x14ac:dyDescent="0.2">
      <c r="C205" s="123">
        <f>SUM(C207)</f>
        <v>0</v>
      </c>
      <c r="D205" s="54"/>
    </row>
    <row r="206" spans="2:4" s="3" customFormat="1" x14ac:dyDescent="0.2">
      <c r="C206" s="122"/>
      <c r="D206" s="54"/>
    </row>
    <row r="207" spans="2:4" s="3" customFormat="1" x14ac:dyDescent="0.2">
      <c r="B207" s="37" t="s">
        <v>150</v>
      </c>
      <c r="C207" s="310">
        <v>0</v>
      </c>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3:4" s="3" customFormat="1" x14ac:dyDescent="0.2">
      <c r="C273" s="122"/>
      <c r="D273" s="54"/>
    </row>
    <row r="274" spans="3:4" s="3" customFormat="1" x14ac:dyDescent="0.2">
      <c r="C274" s="122"/>
      <c r="D274" s="54"/>
    </row>
    <row r="275" spans="3:4" s="3" customFormat="1" x14ac:dyDescent="0.2">
      <c r="C275" s="122"/>
      <c r="D275" s="54"/>
    </row>
    <row r="276" spans="3:4" s="3" customFormat="1" x14ac:dyDescent="0.2">
      <c r="C276" s="122"/>
      <c r="D276" s="54"/>
    </row>
    <row r="277" spans="3:4" s="3" customFormat="1" x14ac:dyDescent="0.2">
      <c r="C277" s="122"/>
      <c r="D277" s="54"/>
    </row>
    <row r="278" spans="3:4" s="3" customFormat="1" x14ac:dyDescent="0.2">
      <c r="C278" s="122"/>
      <c r="D278" s="54"/>
    </row>
    <row r="279" spans="3:4" s="3" customFormat="1" x14ac:dyDescent="0.2">
      <c r="C279" s="122"/>
      <c r="D279" s="54"/>
    </row>
    <row r="280" spans="3:4" s="3" customFormat="1" x14ac:dyDescent="0.2">
      <c r="C280" s="122"/>
      <c r="D280" s="54"/>
    </row>
    <row r="281" spans="3:4" s="3" customFormat="1" x14ac:dyDescent="0.2">
      <c r="C281" s="122"/>
      <c r="D281" s="54"/>
    </row>
    <row r="282" spans="3:4" s="3" customFormat="1" x14ac:dyDescent="0.2">
      <c r="C282" s="122"/>
      <c r="D282" s="54"/>
    </row>
    <row r="283" spans="3:4" s="3" customFormat="1" x14ac:dyDescent="0.2">
      <c r="C283" s="122"/>
      <c r="D283" s="54"/>
    </row>
    <row r="284" spans="3:4" s="3" customFormat="1" x14ac:dyDescent="0.2">
      <c r="C284" s="122"/>
      <c r="D284" s="54"/>
    </row>
    <row r="285" spans="3:4" s="3" customFormat="1" x14ac:dyDescent="0.2">
      <c r="C285" s="122"/>
      <c r="D285" s="54"/>
    </row>
    <row r="286" spans="3:4" s="3" customFormat="1" x14ac:dyDescent="0.2">
      <c r="C286" s="122"/>
      <c r="D286" s="54"/>
    </row>
    <row r="287" spans="3:4" s="3" customFormat="1" x14ac:dyDescent="0.2">
      <c r="C287" s="122"/>
      <c r="D287" s="54"/>
    </row>
    <row r="288" spans="3:4" s="3" customFormat="1" x14ac:dyDescent="0.2">
      <c r="C288" s="122"/>
      <c r="D288" s="54"/>
    </row>
    <row r="289" spans="3:4" s="3" customFormat="1" x14ac:dyDescent="0.2">
      <c r="C289" s="122"/>
      <c r="D289" s="54"/>
    </row>
    <row r="290" spans="3:4" s="3" customFormat="1" x14ac:dyDescent="0.2">
      <c r="C290" s="122"/>
      <c r="D290" s="54"/>
    </row>
    <row r="291" spans="3:4" s="3" customFormat="1" x14ac:dyDescent="0.2">
      <c r="C291" s="122"/>
      <c r="D291" s="54"/>
    </row>
    <row r="292" spans="3:4" s="3" customFormat="1" x14ac:dyDescent="0.2">
      <c r="C292" s="122"/>
      <c r="D292" s="54"/>
    </row>
    <row r="293" spans="3:4" s="3" customFormat="1" x14ac:dyDescent="0.2">
      <c r="C293" s="122"/>
      <c r="D293" s="54"/>
    </row>
    <row r="294" spans="3:4" s="3" customFormat="1" x14ac:dyDescent="0.2">
      <c r="C294" s="122"/>
      <c r="D294" s="54"/>
    </row>
    <row r="295" spans="3:4" s="3" customFormat="1" x14ac:dyDescent="0.2">
      <c r="C295" s="122"/>
      <c r="D295" s="54"/>
    </row>
    <row r="296" spans="3:4" s="3" customFormat="1" x14ac:dyDescent="0.2">
      <c r="C296" s="122"/>
      <c r="D296" s="54"/>
    </row>
    <row r="297" spans="3:4" s="3" customFormat="1" x14ac:dyDescent="0.2">
      <c r="C297" s="122"/>
      <c r="D297" s="54"/>
    </row>
    <row r="298" spans="3:4" s="3" customFormat="1" x14ac:dyDescent="0.2">
      <c r="C298" s="122"/>
      <c r="D298" s="54"/>
    </row>
    <row r="299" spans="3:4" s="3" customFormat="1" x14ac:dyDescent="0.2">
      <c r="C299" s="122"/>
      <c r="D299" s="54"/>
    </row>
    <row r="300" spans="3:4" s="3" customFormat="1" x14ac:dyDescent="0.2">
      <c r="C300" s="122"/>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4"/>
  <sheetViews>
    <sheetView showGridLines="0" zoomScaleNormal="100" workbookViewId="0">
      <selection activeCell="G3" sqref="G3"/>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1" t="s">
        <v>567</v>
      </c>
      <c r="C4" s="2"/>
      <c r="D4" s="24"/>
      <c r="E4" s="24"/>
    </row>
    <row r="5" spans="1:5" x14ac:dyDescent="0.2">
      <c r="C5" s="2"/>
      <c r="D5" s="24"/>
      <c r="E5" s="24"/>
    </row>
    <row r="6" spans="1:5" x14ac:dyDescent="0.2">
      <c r="C6" s="2"/>
      <c r="D6" s="2"/>
      <c r="E6" s="358" t="s">
        <v>4</v>
      </c>
    </row>
    <row r="7" spans="1:5" ht="4.5" customHeight="1" x14ac:dyDescent="0.2">
      <c r="C7" s="359"/>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288</v>
      </c>
      <c r="C11" s="142"/>
      <c r="D11" s="143"/>
      <c r="E11" s="187"/>
    </row>
    <row r="12" spans="1:5" x14ac:dyDescent="0.2">
      <c r="B12" s="6"/>
      <c r="C12" s="139"/>
    </row>
    <row r="13" spans="1:5" s="77" customFormat="1" x14ac:dyDescent="0.2">
      <c r="A13" s="424"/>
      <c r="B13" s="13" t="s">
        <v>5</v>
      </c>
      <c r="C13" s="166" t="s">
        <v>289</v>
      </c>
      <c r="D13" s="167" t="s">
        <v>291</v>
      </c>
      <c r="E13" s="168" t="s">
        <v>291</v>
      </c>
    </row>
    <row r="14" spans="1:5" s="77" customFormat="1" x14ac:dyDescent="0.2">
      <c r="A14" s="424"/>
      <c r="B14" s="78"/>
      <c r="C14" s="147" t="s">
        <v>290</v>
      </c>
      <c r="D14" s="169" t="s">
        <v>292</v>
      </c>
      <c r="E14" s="170" t="s">
        <v>293</v>
      </c>
    </row>
    <row r="15" spans="1:5" x14ac:dyDescent="0.2">
      <c r="B15" s="3" t="s">
        <v>31</v>
      </c>
      <c r="C15" s="135">
        <f>SUM(C23,C34,C56,C71,C80,C89,C100,C162)</f>
        <v>0</v>
      </c>
      <c r="D15" s="150">
        <f>SUM(D23,D34,D56,D71,D80,D89,D100,D162)</f>
        <v>0</v>
      </c>
      <c r="E15" s="134">
        <f>SUM(E23,E34,E56,E71,E80,E89,E100,E162)</f>
        <v>1345</v>
      </c>
    </row>
    <row r="16" spans="1:5" x14ac:dyDescent="0.2">
      <c r="B16" s="3" t="s">
        <v>34</v>
      </c>
      <c r="C16" s="135">
        <f>SUM(C174,C186,C219)</f>
        <v>89</v>
      </c>
      <c r="D16" s="134">
        <f>SUM(D174,D186,D219)</f>
        <v>150</v>
      </c>
      <c r="E16" s="134">
        <f>SUM(E174,E186,E219)</f>
        <v>130</v>
      </c>
    </row>
    <row r="17" spans="2:5" x14ac:dyDescent="0.2">
      <c r="B17" s="10" t="s">
        <v>6</v>
      </c>
      <c r="C17" s="151">
        <f>SUM(C15:C16)</f>
        <v>89</v>
      </c>
      <c r="D17" s="152">
        <f>SUM(D15:D16)</f>
        <v>150</v>
      </c>
      <c r="E17" s="152">
        <f>SUM(E15,E16)</f>
        <v>1475</v>
      </c>
    </row>
    <row r="20" spans="2:5" s="3" customFormat="1" x14ac:dyDescent="0.2">
      <c r="B20" s="15" t="s">
        <v>43</v>
      </c>
      <c r="C20" s="153"/>
      <c r="D20" s="140"/>
      <c r="E20" s="134"/>
    </row>
    <row r="21" spans="2:5" s="3" customFormat="1" x14ac:dyDescent="0.2">
      <c r="B21" s="41"/>
      <c r="C21" s="171" t="s">
        <v>289</v>
      </c>
      <c r="D21" s="172" t="s">
        <v>291</v>
      </c>
      <c r="E21" s="172" t="s">
        <v>291</v>
      </c>
    </row>
    <row r="22" spans="2:5" s="3" customFormat="1" x14ac:dyDescent="0.2">
      <c r="C22" s="159" t="s">
        <v>290</v>
      </c>
      <c r="D22" s="160" t="s">
        <v>292</v>
      </c>
      <c r="E22" s="160" t="s">
        <v>293</v>
      </c>
    </row>
    <row r="23" spans="2:5" s="3" customFormat="1" x14ac:dyDescent="0.2">
      <c r="C23" s="159">
        <f>SUM(C25:C28)</f>
        <v>0</v>
      </c>
      <c r="D23" s="160">
        <f>SUM(D25:D28)</f>
        <v>0</v>
      </c>
      <c r="E23" s="160">
        <f>SUM(E25:E28)</f>
        <v>505</v>
      </c>
    </row>
    <row r="24" spans="2:5" s="3" customFormat="1" x14ac:dyDescent="0.2">
      <c r="C24" s="135"/>
      <c r="D24" s="134"/>
      <c r="E24" s="134"/>
    </row>
    <row r="25" spans="2:5" s="3" customFormat="1" x14ac:dyDescent="0.2">
      <c r="B25" s="3" t="s">
        <v>544</v>
      </c>
      <c r="C25" s="308">
        <v>0</v>
      </c>
      <c r="D25" s="308">
        <v>0</v>
      </c>
      <c r="E25" s="308">
        <v>0</v>
      </c>
    </row>
    <row r="26" spans="2:5" s="3" customFormat="1" x14ac:dyDescent="0.2">
      <c r="B26" s="3" t="s">
        <v>37</v>
      </c>
      <c r="C26" s="308">
        <v>0</v>
      </c>
      <c r="D26" s="308">
        <v>0</v>
      </c>
      <c r="E26" s="308">
        <v>0</v>
      </c>
    </row>
    <row r="27" spans="2:5" s="3" customFormat="1" x14ac:dyDescent="0.2">
      <c r="B27" s="3" t="s">
        <v>38</v>
      </c>
      <c r="C27" s="308">
        <v>0</v>
      </c>
      <c r="D27" s="308">
        <v>0</v>
      </c>
      <c r="E27" s="308">
        <v>70</v>
      </c>
    </row>
    <row r="28" spans="2:5" s="3" customFormat="1" x14ac:dyDescent="0.2">
      <c r="B28" s="475" t="s">
        <v>39</v>
      </c>
      <c r="C28" s="474">
        <v>0</v>
      </c>
      <c r="D28" s="474">
        <v>0</v>
      </c>
      <c r="E28" s="474">
        <v>435</v>
      </c>
    </row>
    <row r="29" spans="2:5" s="3" customFormat="1" x14ac:dyDescent="0.2">
      <c r="C29" s="135"/>
      <c r="D29" s="134"/>
      <c r="E29" s="134"/>
    </row>
    <row r="30" spans="2:5" s="3" customFormat="1" x14ac:dyDescent="0.2">
      <c r="C30" s="135"/>
      <c r="D30" s="134"/>
      <c r="E30" s="134"/>
    </row>
    <row r="31" spans="2:5" s="3" customFormat="1" x14ac:dyDescent="0.2">
      <c r="B31" s="15" t="s">
        <v>44</v>
      </c>
      <c r="C31" s="133"/>
      <c r="D31" s="134"/>
      <c r="E31" s="134"/>
    </row>
    <row r="32" spans="2:5" s="3" customFormat="1" x14ac:dyDescent="0.2">
      <c r="C32" s="171" t="s">
        <v>289</v>
      </c>
      <c r="D32" s="172" t="s">
        <v>291</v>
      </c>
      <c r="E32" s="172" t="s">
        <v>291</v>
      </c>
    </row>
    <row r="33" spans="2:5" s="3" customFormat="1" x14ac:dyDescent="0.2">
      <c r="C33" s="159" t="s">
        <v>290</v>
      </c>
      <c r="D33" s="160" t="s">
        <v>292</v>
      </c>
      <c r="E33" s="160" t="s">
        <v>293</v>
      </c>
    </row>
    <row r="34" spans="2:5" s="3" customFormat="1" x14ac:dyDescent="0.2">
      <c r="C34" s="159">
        <f>SUM(C36:C50)</f>
        <v>0</v>
      </c>
      <c r="D34" s="160">
        <f>SUM(D36:D50)</f>
        <v>0</v>
      </c>
      <c r="E34" s="160">
        <f>SUM(E36:E50)</f>
        <v>0</v>
      </c>
    </row>
    <row r="35" spans="2:5" s="3" customFormat="1" x14ac:dyDescent="0.2">
      <c r="C35" s="135"/>
      <c r="D35" s="164"/>
      <c r="E35" s="164"/>
    </row>
    <row r="36" spans="2:5" s="3" customFormat="1" x14ac:dyDescent="0.2">
      <c r="B36" s="3" t="s">
        <v>543</v>
      </c>
      <c r="C36" s="308">
        <v>0</v>
      </c>
      <c r="D36" s="308">
        <v>0</v>
      </c>
      <c r="E36" s="308">
        <v>0</v>
      </c>
    </row>
    <row r="37" spans="2:5" s="3" customFormat="1" x14ac:dyDescent="0.2">
      <c r="B37" s="3" t="s">
        <v>536</v>
      </c>
      <c r="C37" s="308">
        <v>0</v>
      </c>
      <c r="D37" s="308">
        <v>0</v>
      </c>
      <c r="E37" s="308">
        <v>0</v>
      </c>
    </row>
    <row r="38" spans="2:5" s="3" customFormat="1" x14ac:dyDescent="0.2">
      <c r="B38" s="455" t="s">
        <v>564</v>
      </c>
      <c r="C38" s="308">
        <v>0</v>
      </c>
      <c r="D38" s="308">
        <v>0</v>
      </c>
      <c r="E38" s="308">
        <v>0</v>
      </c>
    </row>
    <row r="39" spans="2:5" s="3" customFormat="1" x14ac:dyDescent="0.2">
      <c r="B39" s="3" t="s">
        <v>537</v>
      </c>
      <c r="C39" s="308">
        <v>0</v>
      </c>
      <c r="D39" s="308">
        <v>0</v>
      </c>
      <c r="E39" s="308">
        <v>0</v>
      </c>
    </row>
    <row r="40" spans="2:5" s="3" customFormat="1" x14ac:dyDescent="0.2">
      <c r="B40" s="3" t="s">
        <v>532</v>
      </c>
      <c r="C40" s="308">
        <v>0</v>
      </c>
      <c r="D40" s="308">
        <v>0</v>
      </c>
      <c r="E40" s="308">
        <v>0</v>
      </c>
    </row>
    <row r="41" spans="2:5" s="3" customFormat="1" x14ac:dyDescent="0.2">
      <c r="B41" s="455" t="s">
        <v>530</v>
      </c>
      <c r="C41" s="308">
        <v>0</v>
      </c>
      <c r="D41" s="308">
        <v>0</v>
      </c>
      <c r="E41" s="308">
        <v>0</v>
      </c>
    </row>
    <row r="42" spans="2:5" s="3" customFormat="1" x14ac:dyDescent="0.2">
      <c r="B42" s="3" t="s">
        <v>531</v>
      </c>
      <c r="C42" s="308">
        <v>0</v>
      </c>
      <c r="D42" s="308">
        <v>0</v>
      </c>
      <c r="E42" s="308">
        <v>0</v>
      </c>
    </row>
    <row r="43" spans="2:5" s="3" customFormat="1" x14ac:dyDescent="0.2">
      <c r="B43" s="3" t="s">
        <v>533</v>
      </c>
      <c r="C43" s="308">
        <v>0</v>
      </c>
      <c r="D43" s="308">
        <v>0</v>
      </c>
      <c r="E43" s="308">
        <v>0</v>
      </c>
    </row>
    <row r="44" spans="2:5" s="3" customFormat="1" x14ac:dyDescent="0.2">
      <c r="B44" s="3" t="s">
        <v>557</v>
      </c>
      <c r="C44" s="308">
        <v>0</v>
      </c>
      <c r="D44" s="308">
        <v>0</v>
      </c>
      <c r="E44" s="308">
        <v>0</v>
      </c>
    </row>
    <row r="45" spans="2:5" s="3" customFormat="1" x14ac:dyDescent="0.2">
      <c r="B45" s="469" t="s">
        <v>534</v>
      </c>
      <c r="C45" s="308">
        <v>0</v>
      </c>
      <c r="D45" s="308">
        <v>0</v>
      </c>
      <c r="E45" s="308">
        <v>0</v>
      </c>
    </row>
    <row r="46" spans="2:5" s="3" customFormat="1" x14ac:dyDescent="0.2">
      <c r="B46" s="3" t="s">
        <v>556</v>
      </c>
      <c r="C46" s="308">
        <v>0</v>
      </c>
      <c r="D46" s="308">
        <v>0</v>
      </c>
      <c r="E46" s="308">
        <v>0</v>
      </c>
    </row>
    <row r="47" spans="2:5" s="3" customFormat="1" x14ac:dyDescent="0.2">
      <c r="B47" s="3" t="s">
        <v>535</v>
      </c>
      <c r="C47" s="308">
        <v>0</v>
      </c>
      <c r="D47" s="308">
        <v>0</v>
      </c>
      <c r="E47" s="308">
        <v>0</v>
      </c>
    </row>
    <row r="48" spans="2:5" s="3" customFormat="1" x14ac:dyDescent="0.2">
      <c r="B48" s="3" t="s">
        <v>40</v>
      </c>
      <c r="C48" s="308">
        <v>0</v>
      </c>
      <c r="D48" s="308">
        <v>0</v>
      </c>
      <c r="E48" s="308">
        <v>0</v>
      </c>
    </row>
    <row r="49" spans="2:5" s="3" customFormat="1" x14ac:dyDescent="0.2">
      <c r="B49" s="3" t="s">
        <v>41</v>
      </c>
      <c r="C49" s="308">
        <v>0</v>
      </c>
      <c r="D49" s="308">
        <v>0</v>
      </c>
      <c r="E49" s="308">
        <v>0</v>
      </c>
    </row>
    <row r="50" spans="2:5" s="3" customFormat="1" x14ac:dyDescent="0.2">
      <c r="B50" s="3" t="s">
        <v>42</v>
      </c>
      <c r="C50" s="308">
        <v>0</v>
      </c>
      <c r="D50" s="308">
        <v>0</v>
      </c>
      <c r="E50" s="308">
        <v>0</v>
      </c>
    </row>
    <row r="51" spans="2:5" s="3" customFormat="1" x14ac:dyDescent="0.2">
      <c r="C51" s="135"/>
      <c r="D51" s="134"/>
      <c r="E51" s="134"/>
    </row>
    <row r="52" spans="2:5" s="3" customFormat="1" x14ac:dyDescent="0.2">
      <c r="C52" s="135"/>
      <c r="D52" s="134"/>
      <c r="E52" s="134"/>
    </row>
    <row r="53" spans="2:5" s="3" customFormat="1" x14ac:dyDescent="0.2">
      <c r="B53" s="15" t="s">
        <v>45</v>
      </c>
      <c r="C53" s="133"/>
      <c r="D53" s="134"/>
      <c r="E53" s="134"/>
    </row>
    <row r="54" spans="2:5" s="3" customFormat="1" x14ac:dyDescent="0.2">
      <c r="C54" s="171" t="s">
        <v>289</v>
      </c>
      <c r="D54" s="172" t="s">
        <v>291</v>
      </c>
      <c r="E54" s="172" t="s">
        <v>291</v>
      </c>
    </row>
    <row r="55" spans="2:5" s="3" customFormat="1" x14ac:dyDescent="0.2">
      <c r="C55" s="159" t="s">
        <v>290</v>
      </c>
      <c r="D55" s="160" t="s">
        <v>292</v>
      </c>
      <c r="E55" s="160" t="s">
        <v>293</v>
      </c>
    </row>
    <row r="56" spans="2:5" s="3" customFormat="1" x14ac:dyDescent="0.2">
      <c r="C56" s="159">
        <f>SUM(C58:C64)</f>
        <v>0</v>
      </c>
      <c r="D56" s="160">
        <f>SUM(D58:D64)</f>
        <v>0</v>
      </c>
      <c r="E56" s="160">
        <f>SUM(E58:E64)</f>
        <v>32</v>
      </c>
    </row>
    <row r="57" spans="2:5" s="3" customFormat="1" x14ac:dyDescent="0.2">
      <c r="C57" s="135"/>
      <c r="D57" s="134"/>
      <c r="E57" s="134"/>
    </row>
    <row r="58" spans="2:5" s="3" customFormat="1" x14ac:dyDescent="0.2">
      <c r="B58" s="37" t="s">
        <v>538</v>
      </c>
      <c r="C58" s="308">
        <v>0</v>
      </c>
      <c r="D58" s="308">
        <v>0</v>
      </c>
      <c r="E58" s="308">
        <v>0</v>
      </c>
    </row>
    <row r="59" spans="2:5" s="3" customFormat="1" x14ac:dyDescent="0.2">
      <c r="B59" s="37" t="s">
        <v>46</v>
      </c>
      <c r="C59" s="308">
        <v>0</v>
      </c>
      <c r="D59" s="308">
        <v>0</v>
      </c>
      <c r="E59" s="308">
        <v>0</v>
      </c>
    </row>
    <row r="60" spans="2:5" s="3" customFormat="1" x14ac:dyDescent="0.2">
      <c r="B60" s="37" t="s">
        <v>47</v>
      </c>
      <c r="C60" s="308">
        <v>0</v>
      </c>
      <c r="D60" s="308">
        <v>0</v>
      </c>
      <c r="E60" s="308">
        <v>0</v>
      </c>
    </row>
    <row r="61" spans="2:5" s="3" customFormat="1" x14ac:dyDescent="0.2">
      <c r="B61" s="37" t="s">
        <v>48</v>
      </c>
      <c r="C61" s="308">
        <v>0</v>
      </c>
      <c r="D61" s="308">
        <v>0</v>
      </c>
      <c r="E61" s="308">
        <v>0</v>
      </c>
    </row>
    <row r="62" spans="2:5" s="3" customFormat="1" x14ac:dyDescent="0.2">
      <c r="B62" s="37" t="s">
        <v>49</v>
      </c>
      <c r="C62" s="308">
        <v>0</v>
      </c>
      <c r="D62" s="308">
        <v>0</v>
      </c>
      <c r="E62" s="308">
        <v>0</v>
      </c>
    </row>
    <row r="63" spans="2:5" s="3" customFormat="1" x14ac:dyDescent="0.2">
      <c r="B63" s="37" t="s">
        <v>50</v>
      </c>
      <c r="C63" s="308">
        <v>0</v>
      </c>
      <c r="D63" s="308">
        <v>0</v>
      </c>
      <c r="E63" s="308">
        <v>0</v>
      </c>
    </row>
    <row r="64" spans="2:5" s="3" customFormat="1" x14ac:dyDescent="0.2">
      <c r="B64" s="37" t="s">
        <v>540</v>
      </c>
      <c r="C64" s="308">
        <v>0</v>
      </c>
      <c r="D64" s="308">
        <v>0</v>
      </c>
      <c r="E64" s="308">
        <v>32</v>
      </c>
    </row>
    <row r="65" spans="2:5" s="3" customFormat="1" x14ac:dyDescent="0.2">
      <c r="C65" s="135"/>
      <c r="D65" s="134"/>
      <c r="E65" s="134"/>
    </row>
    <row r="66" spans="2:5" s="3" customFormat="1" x14ac:dyDescent="0.2">
      <c r="C66" s="135"/>
      <c r="D66" s="134"/>
      <c r="E66" s="134"/>
    </row>
    <row r="67" spans="2:5" s="3" customFormat="1" x14ac:dyDescent="0.2">
      <c r="B67" s="15" t="s">
        <v>115</v>
      </c>
      <c r="C67" s="133"/>
      <c r="D67" s="134"/>
      <c r="E67" s="134"/>
    </row>
    <row r="68" spans="2:5" s="3" customFormat="1" x14ac:dyDescent="0.2">
      <c r="C68" s="135"/>
      <c r="D68" s="134"/>
      <c r="E68" s="134"/>
    </row>
    <row r="69" spans="2:5" s="3" customFormat="1" x14ac:dyDescent="0.2">
      <c r="C69" s="171" t="s">
        <v>289</v>
      </c>
      <c r="D69" s="172" t="s">
        <v>291</v>
      </c>
      <c r="E69" s="172" t="s">
        <v>291</v>
      </c>
    </row>
    <row r="70" spans="2:5" s="3" customFormat="1" x14ac:dyDescent="0.2">
      <c r="C70" s="159" t="s">
        <v>290</v>
      </c>
      <c r="D70" s="160" t="s">
        <v>292</v>
      </c>
      <c r="E70" s="160" t="s">
        <v>293</v>
      </c>
    </row>
    <row r="71" spans="2:5" s="3" customFormat="1" x14ac:dyDescent="0.2">
      <c r="C71" s="159">
        <f>SUM(C73)</f>
        <v>0</v>
      </c>
      <c r="D71" s="160">
        <f>SUM(D73)</f>
        <v>0</v>
      </c>
      <c r="E71" s="160">
        <f>SUM(E73)</f>
        <v>0</v>
      </c>
    </row>
    <row r="72" spans="2:5" s="3" customFormat="1" x14ac:dyDescent="0.2">
      <c r="C72" s="135"/>
      <c r="D72" s="134"/>
      <c r="E72" s="134"/>
    </row>
    <row r="73" spans="2:5" s="3" customFormat="1" x14ac:dyDescent="0.2">
      <c r="B73" s="3" t="s">
        <v>52</v>
      </c>
      <c r="C73" s="308">
        <v>0</v>
      </c>
      <c r="D73" s="308">
        <v>0</v>
      </c>
      <c r="E73" s="308">
        <v>0</v>
      </c>
    </row>
    <row r="74" spans="2:5" s="3" customFormat="1" x14ac:dyDescent="0.2">
      <c r="C74" s="135"/>
      <c r="D74" s="134"/>
      <c r="E74" s="134"/>
    </row>
    <row r="75" spans="2:5" s="3" customFormat="1" x14ac:dyDescent="0.2">
      <c r="C75" s="135"/>
      <c r="D75" s="134"/>
      <c r="E75" s="134"/>
    </row>
    <row r="76" spans="2:5" s="3" customFormat="1" x14ac:dyDescent="0.2">
      <c r="B76" s="15" t="s">
        <v>117</v>
      </c>
      <c r="C76" s="133"/>
      <c r="D76" s="134"/>
      <c r="E76" s="134"/>
    </row>
    <row r="77" spans="2:5" s="3" customFormat="1" x14ac:dyDescent="0.2">
      <c r="C77" s="135"/>
      <c r="D77" s="134"/>
      <c r="E77" s="134"/>
    </row>
    <row r="78" spans="2:5" s="3" customFormat="1" x14ac:dyDescent="0.2">
      <c r="C78" s="171" t="s">
        <v>289</v>
      </c>
      <c r="D78" s="172" t="s">
        <v>291</v>
      </c>
      <c r="E78" s="172" t="s">
        <v>291</v>
      </c>
    </row>
    <row r="79" spans="2:5" s="3" customFormat="1" x14ac:dyDescent="0.2">
      <c r="C79" s="159" t="s">
        <v>290</v>
      </c>
      <c r="D79" s="160" t="s">
        <v>292</v>
      </c>
      <c r="E79" s="160" t="s">
        <v>293</v>
      </c>
    </row>
    <row r="80" spans="2:5" s="3" customFormat="1" x14ac:dyDescent="0.2">
      <c r="C80" s="159">
        <f>SUM(C82)</f>
        <v>0</v>
      </c>
      <c r="D80" s="160">
        <f>SUM(D82)</f>
        <v>0</v>
      </c>
      <c r="E80" s="160">
        <f>SUM(E82)</f>
        <v>0</v>
      </c>
    </row>
    <row r="81" spans="2:5" s="3" customFormat="1" x14ac:dyDescent="0.2">
      <c r="C81" s="135"/>
      <c r="D81" s="134"/>
      <c r="E81" s="134"/>
    </row>
    <row r="82" spans="2:5" s="3" customFormat="1" x14ac:dyDescent="0.2">
      <c r="B82" s="3" t="s">
        <v>53</v>
      </c>
      <c r="C82" s="308">
        <v>0</v>
      </c>
      <c r="D82" s="308">
        <v>0</v>
      </c>
      <c r="E82" s="308">
        <v>0</v>
      </c>
    </row>
    <row r="83" spans="2:5" s="3" customFormat="1" x14ac:dyDescent="0.2">
      <c r="C83" s="135"/>
      <c r="D83" s="134"/>
      <c r="E83" s="134"/>
    </row>
    <row r="84" spans="2:5" s="3" customFormat="1" x14ac:dyDescent="0.2">
      <c r="C84" s="135"/>
      <c r="D84" s="134"/>
      <c r="E84" s="134"/>
    </row>
    <row r="85" spans="2:5" s="3" customFormat="1" x14ac:dyDescent="0.2">
      <c r="B85" s="15" t="s">
        <v>116</v>
      </c>
      <c r="C85" s="133"/>
      <c r="D85" s="134"/>
      <c r="E85" s="134"/>
    </row>
    <row r="86" spans="2:5" s="3" customFormat="1" x14ac:dyDescent="0.2">
      <c r="C86" s="135"/>
      <c r="D86" s="134"/>
      <c r="E86" s="134"/>
    </row>
    <row r="87" spans="2:5" s="3" customFormat="1" x14ac:dyDescent="0.2">
      <c r="C87" s="171" t="s">
        <v>289</v>
      </c>
      <c r="D87" s="172" t="s">
        <v>291</v>
      </c>
      <c r="E87" s="172" t="s">
        <v>291</v>
      </c>
    </row>
    <row r="88" spans="2:5" s="3" customFormat="1" x14ac:dyDescent="0.2">
      <c r="C88" s="159" t="s">
        <v>290</v>
      </c>
      <c r="D88" s="160" t="s">
        <v>292</v>
      </c>
      <c r="E88" s="160" t="s">
        <v>293</v>
      </c>
    </row>
    <row r="89" spans="2:5" s="3" customFormat="1" x14ac:dyDescent="0.2">
      <c r="C89" s="159">
        <f>SUM(C91:C93)</f>
        <v>0</v>
      </c>
      <c r="D89" s="160">
        <f>SUM(D91:D93)</f>
        <v>0</v>
      </c>
      <c r="E89" s="160">
        <f>SUM(E91:E93)</f>
        <v>0</v>
      </c>
    </row>
    <row r="90" spans="2:5" s="3" customFormat="1" x14ac:dyDescent="0.2">
      <c r="C90" s="135"/>
      <c r="D90" s="134"/>
      <c r="E90" s="134"/>
    </row>
    <row r="91" spans="2:5" s="3" customFormat="1" x14ac:dyDescent="0.2">
      <c r="B91" s="37" t="s">
        <v>54</v>
      </c>
      <c r="C91" s="308">
        <v>0</v>
      </c>
      <c r="D91" s="308">
        <v>0</v>
      </c>
      <c r="E91" s="308">
        <v>0</v>
      </c>
    </row>
    <row r="92" spans="2:5" s="3" customFormat="1" x14ac:dyDescent="0.2">
      <c r="B92" s="37" t="s">
        <v>55</v>
      </c>
      <c r="C92" s="308">
        <v>0</v>
      </c>
      <c r="D92" s="308">
        <v>0</v>
      </c>
      <c r="E92" s="308">
        <v>0</v>
      </c>
    </row>
    <row r="93" spans="2:5" s="3" customFormat="1" x14ac:dyDescent="0.2">
      <c r="B93" s="37" t="s">
        <v>56</v>
      </c>
      <c r="C93" s="308">
        <v>0</v>
      </c>
      <c r="D93" s="308">
        <v>0</v>
      </c>
      <c r="E93" s="308">
        <v>0</v>
      </c>
    </row>
    <row r="94" spans="2:5" s="3" customFormat="1" x14ac:dyDescent="0.2">
      <c r="C94" s="135"/>
      <c r="D94" s="134"/>
      <c r="E94" s="134"/>
    </row>
    <row r="95" spans="2:5" s="3" customFormat="1" x14ac:dyDescent="0.2">
      <c r="C95" s="135"/>
      <c r="D95" s="134"/>
      <c r="E95" s="134"/>
    </row>
    <row r="96" spans="2:5" s="3" customFormat="1" x14ac:dyDescent="0.2">
      <c r="B96" s="15" t="s">
        <v>118</v>
      </c>
      <c r="C96" s="133"/>
      <c r="D96" s="134"/>
      <c r="E96" s="134"/>
    </row>
    <row r="97" spans="2:5" s="3" customFormat="1" x14ac:dyDescent="0.2">
      <c r="C97" s="135"/>
      <c r="D97" s="134"/>
      <c r="E97" s="134"/>
    </row>
    <row r="98" spans="2:5" s="3" customFormat="1" x14ac:dyDescent="0.2">
      <c r="C98" s="171" t="s">
        <v>289</v>
      </c>
      <c r="D98" s="172" t="s">
        <v>291</v>
      </c>
      <c r="E98" s="172" t="s">
        <v>291</v>
      </c>
    </row>
    <row r="99" spans="2:5" s="3" customFormat="1" x14ac:dyDescent="0.2">
      <c r="C99" s="159" t="s">
        <v>290</v>
      </c>
      <c r="D99" s="160" t="s">
        <v>292</v>
      </c>
      <c r="E99" s="160" t="s">
        <v>293</v>
      </c>
    </row>
    <row r="100" spans="2:5" s="3" customFormat="1" x14ac:dyDescent="0.2">
      <c r="C100" s="159">
        <f>SUM(C102:C154)</f>
        <v>0</v>
      </c>
      <c r="D100" s="160">
        <f>SUM(D102:D154)</f>
        <v>0</v>
      </c>
      <c r="E100" s="160">
        <f>SUM(E102:E154)</f>
        <v>808</v>
      </c>
    </row>
    <row r="101" spans="2:5" s="3" customFormat="1" x14ac:dyDescent="0.2">
      <c r="C101" s="135"/>
      <c r="D101" s="134"/>
      <c r="E101" s="134"/>
    </row>
    <row r="102" spans="2:5" s="3" customFormat="1" x14ac:dyDescent="0.2">
      <c r="B102" s="37" t="s">
        <v>57</v>
      </c>
      <c r="C102" s="308">
        <v>0</v>
      </c>
      <c r="D102" s="308">
        <v>0</v>
      </c>
      <c r="E102" s="308">
        <v>0</v>
      </c>
    </row>
    <row r="103" spans="2:5" s="3" customFormat="1" x14ac:dyDescent="0.2">
      <c r="B103" s="37" t="s">
        <v>58</v>
      </c>
      <c r="C103" s="308">
        <v>0</v>
      </c>
      <c r="D103" s="308">
        <v>0</v>
      </c>
      <c r="E103" s="308">
        <v>468</v>
      </c>
    </row>
    <row r="104" spans="2:5" s="3" customFormat="1" x14ac:dyDescent="0.2">
      <c r="B104" s="37" t="s">
        <v>59</v>
      </c>
      <c r="C104" s="308">
        <v>0</v>
      </c>
      <c r="D104" s="308">
        <v>0</v>
      </c>
      <c r="E104" s="308">
        <v>172</v>
      </c>
    </row>
    <row r="105" spans="2:5" s="3" customFormat="1" x14ac:dyDescent="0.2">
      <c r="B105" s="37" t="s">
        <v>60</v>
      </c>
      <c r="C105" s="308">
        <v>0</v>
      </c>
      <c r="D105" s="308">
        <v>0</v>
      </c>
      <c r="E105" s="308">
        <v>15</v>
      </c>
    </row>
    <row r="106" spans="2:5" s="3" customFormat="1" x14ac:dyDescent="0.2">
      <c r="B106" s="37" t="s">
        <v>61</v>
      </c>
      <c r="C106" s="308">
        <v>0</v>
      </c>
      <c r="D106" s="308">
        <v>0</v>
      </c>
      <c r="E106" s="308">
        <v>0</v>
      </c>
    </row>
    <row r="107" spans="2:5" s="3" customFormat="1" x14ac:dyDescent="0.2">
      <c r="B107" s="37" t="s">
        <v>62</v>
      </c>
      <c r="C107" s="308">
        <v>0</v>
      </c>
      <c r="D107" s="308">
        <v>0</v>
      </c>
      <c r="E107" s="308">
        <v>0</v>
      </c>
    </row>
    <row r="108" spans="2:5" s="3" customFormat="1" x14ac:dyDescent="0.2">
      <c r="B108" s="37" t="s">
        <v>64</v>
      </c>
      <c r="C108" s="308">
        <v>0</v>
      </c>
      <c r="D108" s="308">
        <v>0</v>
      </c>
      <c r="E108" s="308">
        <v>0</v>
      </c>
    </row>
    <row r="109" spans="2:5" s="3" customFormat="1" x14ac:dyDescent="0.2">
      <c r="B109" s="37" t="s">
        <v>65</v>
      </c>
      <c r="C109" s="308">
        <v>0</v>
      </c>
      <c r="D109" s="308">
        <v>0</v>
      </c>
      <c r="E109" s="308">
        <v>0</v>
      </c>
    </row>
    <row r="110" spans="2:5" s="3" customFormat="1" x14ac:dyDescent="0.2">
      <c r="B110" s="37" t="s">
        <v>66</v>
      </c>
      <c r="C110" s="308">
        <v>0</v>
      </c>
      <c r="D110" s="308">
        <v>0</v>
      </c>
      <c r="E110" s="308">
        <v>0</v>
      </c>
    </row>
    <row r="111" spans="2:5" s="3" customFormat="1" x14ac:dyDescent="0.2">
      <c r="B111" s="37" t="s">
        <v>67</v>
      </c>
      <c r="C111" s="308">
        <v>0</v>
      </c>
      <c r="D111" s="308">
        <v>0</v>
      </c>
      <c r="E111" s="308">
        <v>0</v>
      </c>
    </row>
    <row r="112" spans="2:5" s="3" customFormat="1" x14ac:dyDescent="0.2">
      <c r="B112" s="37" t="s">
        <v>68</v>
      </c>
      <c r="C112" s="308">
        <v>0</v>
      </c>
      <c r="D112" s="308">
        <v>0</v>
      </c>
      <c r="E112" s="308">
        <v>0</v>
      </c>
    </row>
    <row r="113" spans="2:5" s="3" customFormat="1" x14ac:dyDescent="0.2">
      <c r="B113" s="37" t="s">
        <v>69</v>
      </c>
      <c r="C113" s="308">
        <v>0</v>
      </c>
      <c r="D113" s="308">
        <v>0</v>
      </c>
      <c r="E113" s="308">
        <v>0</v>
      </c>
    </row>
    <row r="114" spans="2:5" s="3" customFormat="1" x14ac:dyDescent="0.2">
      <c r="B114" s="37" t="s">
        <v>72</v>
      </c>
      <c r="C114" s="308">
        <v>0</v>
      </c>
      <c r="D114" s="308">
        <v>0</v>
      </c>
      <c r="E114" s="308">
        <v>24</v>
      </c>
    </row>
    <row r="115" spans="2:5" s="3" customFormat="1" x14ac:dyDescent="0.2">
      <c r="B115" s="37" t="s">
        <v>73</v>
      </c>
      <c r="C115" s="308">
        <v>0</v>
      </c>
      <c r="D115" s="308">
        <v>0</v>
      </c>
      <c r="E115" s="308">
        <v>0</v>
      </c>
    </row>
    <row r="116" spans="2:5" s="3" customFormat="1" x14ac:dyDescent="0.2">
      <c r="B116" s="37" t="s">
        <v>75</v>
      </c>
      <c r="C116" s="308">
        <v>0</v>
      </c>
      <c r="D116" s="308">
        <v>0</v>
      </c>
      <c r="E116" s="308">
        <v>0</v>
      </c>
    </row>
    <row r="117" spans="2:5" s="3" customFormat="1" x14ac:dyDescent="0.2">
      <c r="B117" s="37" t="s">
        <v>76</v>
      </c>
      <c r="C117" s="308">
        <v>0</v>
      </c>
      <c r="D117" s="308">
        <v>0</v>
      </c>
      <c r="E117" s="308">
        <v>0</v>
      </c>
    </row>
    <row r="118" spans="2:5" s="3" customFormat="1" x14ac:dyDescent="0.2">
      <c r="B118" s="37" t="s">
        <v>77</v>
      </c>
      <c r="C118" s="308">
        <v>0</v>
      </c>
      <c r="D118" s="308">
        <v>0</v>
      </c>
      <c r="E118" s="308">
        <v>0</v>
      </c>
    </row>
    <row r="119" spans="2:5" s="3" customFormat="1" x14ac:dyDescent="0.2">
      <c r="B119" s="37" t="s">
        <v>79</v>
      </c>
      <c r="C119" s="308">
        <v>0</v>
      </c>
      <c r="D119" s="308">
        <v>0</v>
      </c>
      <c r="E119" s="308">
        <v>0</v>
      </c>
    </row>
    <row r="120" spans="2:5" s="3" customFormat="1" x14ac:dyDescent="0.2">
      <c r="B120" s="37" t="s">
        <v>80</v>
      </c>
      <c r="C120" s="308">
        <v>0</v>
      </c>
      <c r="D120" s="308">
        <v>0</v>
      </c>
      <c r="E120" s="308">
        <v>60</v>
      </c>
    </row>
    <row r="121" spans="2:5" s="3" customFormat="1" x14ac:dyDescent="0.2">
      <c r="B121" s="37" t="s">
        <v>81</v>
      </c>
      <c r="C121" s="308">
        <v>0</v>
      </c>
      <c r="D121" s="308">
        <v>0</v>
      </c>
      <c r="E121" s="308">
        <v>0</v>
      </c>
    </row>
    <row r="122" spans="2:5" s="3" customFormat="1" x14ac:dyDescent="0.2">
      <c r="B122" s="37" t="s">
        <v>82</v>
      </c>
      <c r="C122" s="308">
        <v>0</v>
      </c>
      <c r="D122" s="308">
        <v>0</v>
      </c>
      <c r="E122" s="308">
        <v>0</v>
      </c>
    </row>
    <row r="123" spans="2:5" s="3" customFormat="1" x14ac:dyDescent="0.2">
      <c r="B123" s="37" t="s">
        <v>83</v>
      </c>
      <c r="C123" s="308">
        <v>0</v>
      </c>
      <c r="D123" s="308">
        <v>0</v>
      </c>
      <c r="E123" s="308">
        <v>0</v>
      </c>
    </row>
    <row r="124" spans="2:5" s="3" customFormat="1" x14ac:dyDescent="0.2">
      <c r="B124" s="37" t="s">
        <v>84</v>
      </c>
      <c r="C124" s="308">
        <v>0</v>
      </c>
      <c r="D124" s="308">
        <v>0</v>
      </c>
      <c r="E124" s="308">
        <v>0</v>
      </c>
    </row>
    <row r="125" spans="2:5" s="3" customFormat="1" x14ac:dyDescent="0.2">
      <c r="B125" s="37" t="s">
        <v>558</v>
      </c>
      <c r="C125" s="308">
        <v>0</v>
      </c>
      <c r="D125" s="308">
        <v>0</v>
      </c>
      <c r="E125" s="308">
        <v>0</v>
      </c>
    </row>
    <row r="126" spans="2:5" s="3" customFormat="1" x14ac:dyDescent="0.2">
      <c r="B126" s="263" t="s">
        <v>85</v>
      </c>
      <c r="C126" s="308">
        <v>0</v>
      </c>
      <c r="D126" s="308">
        <v>0</v>
      </c>
      <c r="E126" s="308">
        <v>0</v>
      </c>
    </row>
    <row r="127" spans="2:5" s="3" customFormat="1" x14ac:dyDescent="0.2">
      <c r="B127" s="37" t="s">
        <v>86</v>
      </c>
      <c r="C127" s="308">
        <v>0</v>
      </c>
      <c r="D127" s="308">
        <v>0</v>
      </c>
      <c r="E127" s="308">
        <v>0</v>
      </c>
    </row>
    <row r="128" spans="2:5" s="3" customFormat="1" x14ac:dyDescent="0.2">
      <c r="B128" s="37" t="s">
        <v>87</v>
      </c>
      <c r="C128" s="308">
        <v>0</v>
      </c>
      <c r="D128" s="308">
        <v>0</v>
      </c>
      <c r="E128" s="308">
        <v>0</v>
      </c>
    </row>
    <row r="129" spans="2:5" s="3" customFormat="1" x14ac:dyDescent="0.2">
      <c r="B129" s="37" t="s">
        <v>565</v>
      </c>
      <c r="C129" s="308">
        <v>0</v>
      </c>
      <c r="D129" s="308">
        <v>0</v>
      </c>
      <c r="E129" s="308">
        <v>0</v>
      </c>
    </row>
    <row r="130" spans="2:5" s="3" customFormat="1" x14ac:dyDescent="0.2">
      <c r="B130" s="37" t="s">
        <v>88</v>
      </c>
      <c r="C130" s="308">
        <v>0</v>
      </c>
      <c r="D130" s="308">
        <v>0</v>
      </c>
      <c r="E130" s="308">
        <v>0</v>
      </c>
    </row>
    <row r="131" spans="2:5" s="3" customFormat="1" x14ac:dyDescent="0.2">
      <c r="B131" s="37" t="s">
        <v>89</v>
      </c>
      <c r="C131" s="308">
        <v>0</v>
      </c>
      <c r="D131" s="308">
        <v>0</v>
      </c>
      <c r="E131" s="308">
        <v>0</v>
      </c>
    </row>
    <row r="132" spans="2:5" s="3" customFormat="1" x14ac:dyDescent="0.2">
      <c r="B132" s="37" t="s">
        <v>90</v>
      </c>
      <c r="C132" s="308">
        <v>0</v>
      </c>
      <c r="D132" s="308">
        <v>0</v>
      </c>
      <c r="E132" s="308">
        <v>44</v>
      </c>
    </row>
    <row r="133" spans="2:5" s="3" customFormat="1" x14ac:dyDescent="0.2">
      <c r="B133" s="37" t="s">
        <v>91</v>
      </c>
      <c r="C133" s="308">
        <v>0</v>
      </c>
      <c r="D133" s="308">
        <v>0</v>
      </c>
      <c r="E133" s="308">
        <v>0</v>
      </c>
    </row>
    <row r="134" spans="2:5" s="3" customFormat="1" x14ac:dyDescent="0.2">
      <c r="B134" s="37" t="s">
        <v>92</v>
      </c>
      <c r="C134" s="308">
        <v>0</v>
      </c>
      <c r="D134" s="308">
        <v>0</v>
      </c>
      <c r="E134" s="308">
        <v>0</v>
      </c>
    </row>
    <row r="135" spans="2:5" s="3" customFormat="1" x14ac:dyDescent="0.2">
      <c r="B135" s="37" t="s">
        <v>93</v>
      </c>
      <c r="C135" s="308">
        <v>0</v>
      </c>
      <c r="D135" s="308">
        <v>0</v>
      </c>
      <c r="E135" s="308">
        <v>0</v>
      </c>
    </row>
    <row r="136" spans="2:5" s="3" customFormat="1" x14ac:dyDescent="0.2">
      <c r="B136" s="37" t="s">
        <v>94</v>
      </c>
      <c r="C136" s="308">
        <v>0</v>
      </c>
      <c r="D136" s="308">
        <v>0</v>
      </c>
      <c r="E136" s="308">
        <v>0</v>
      </c>
    </row>
    <row r="137" spans="2:5" s="3" customFormat="1" x14ac:dyDescent="0.2">
      <c r="B137" s="37" t="s">
        <v>95</v>
      </c>
      <c r="C137" s="308">
        <v>0</v>
      </c>
      <c r="D137" s="308">
        <v>0</v>
      </c>
      <c r="E137" s="308">
        <v>0</v>
      </c>
    </row>
    <row r="138" spans="2:5" s="3" customFormat="1" x14ac:dyDescent="0.2">
      <c r="B138" s="37" t="s">
        <v>96</v>
      </c>
      <c r="C138" s="308">
        <v>0</v>
      </c>
      <c r="D138" s="308">
        <v>0</v>
      </c>
      <c r="E138" s="308">
        <v>0</v>
      </c>
    </row>
    <row r="139" spans="2:5" s="3" customFormat="1" x14ac:dyDescent="0.2">
      <c r="B139" s="37" t="s">
        <v>560</v>
      </c>
      <c r="C139" s="308">
        <v>0</v>
      </c>
      <c r="D139" s="308">
        <v>0</v>
      </c>
      <c r="E139" s="308">
        <v>0</v>
      </c>
    </row>
    <row r="140" spans="2:5" s="3" customFormat="1" x14ac:dyDescent="0.2">
      <c r="B140" s="37" t="s">
        <v>97</v>
      </c>
      <c r="C140" s="308">
        <v>0</v>
      </c>
      <c r="D140" s="308">
        <v>0</v>
      </c>
      <c r="E140" s="308">
        <v>0</v>
      </c>
    </row>
    <row r="141" spans="2:5" s="3" customFormat="1" x14ac:dyDescent="0.2">
      <c r="B141" s="37" t="s">
        <v>98</v>
      </c>
      <c r="C141" s="308">
        <v>0</v>
      </c>
      <c r="D141" s="308">
        <v>0</v>
      </c>
      <c r="E141" s="308">
        <v>0</v>
      </c>
    </row>
    <row r="142" spans="2:5" s="3" customFormat="1" x14ac:dyDescent="0.2">
      <c r="B142" s="37" t="s">
        <v>99</v>
      </c>
      <c r="C142" s="308">
        <v>0</v>
      </c>
      <c r="D142" s="308">
        <v>0</v>
      </c>
      <c r="E142" s="308">
        <v>25</v>
      </c>
    </row>
    <row r="143" spans="2:5" s="3" customFormat="1" x14ac:dyDescent="0.2">
      <c r="B143" s="37" t="s">
        <v>101</v>
      </c>
      <c r="C143" s="308">
        <v>0</v>
      </c>
      <c r="D143" s="308">
        <v>0</v>
      </c>
      <c r="E143" s="308">
        <v>0</v>
      </c>
    </row>
    <row r="144" spans="2:5" s="3" customFormat="1" x14ac:dyDescent="0.2">
      <c r="B144" s="37" t="s">
        <v>102</v>
      </c>
      <c r="C144" s="308">
        <v>0</v>
      </c>
      <c r="D144" s="308">
        <v>0</v>
      </c>
      <c r="E144" s="308">
        <v>0</v>
      </c>
    </row>
    <row r="145" spans="2:5" s="3" customFormat="1" x14ac:dyDescent="0.2">
      <c r="B145" s="37" t="s">
        <v>103</v>
      </c>
      <c r="C145" s="308">
        <v>0</v>
      </c>
      <c r="D145" s="308">
        <v>0</v>
      </c>
      <c r="E145" s="308">
        <v>0</v>
      </c>
    </row>
    <row r="146" spans="2:5" s="3" customFormat="1" x14ac:dyDescent="0.2">
      <c r="B146" s="37" t="s">
        <v>104</v>
      </c>
      <c r="C146" s="308">
        <v>0</v>
      </c>
      <c r="D146" s="308">
        <v>0</v>
      </c>
      <c r="E146" s="308">
        <v>0</v>
      </c>
    </row>
    <row r="147" spans="2:5" s="3" customFormat="1" x14ac:dyDescent="0.2">
      <c r="B147" s="37" t="s">
        <v>105</v>
      </c>
      <c r="C147" s="308">
        <v>0</v>
      </c>
      <c r="D147" s="308">
        <v>0</v>
      </c>
      <c r="E147" s="308">
        <v>0</v>
      </c>
    </row>
    <row r="148" spans="2:5" s="3" customFormat="1" x14ac:dyDescent="0.2">
      <c r="B148" s="37" t="s">
        <v>106</v>
      </c>
      <c r="C148" s="308">
        <v>0</v>
      </c>
      <c r="D148" s="308">
        <v>0</v>
      </c>
      <c r="E148" s="308">
        <v>0</v>
      </c>
    </row>
    <row r="149" spans="2:5" s="3" customFormat="1" x14ac:dyDescent="0.2">
      <c r="B149" s="37" t="s">
        <v>107</v>
      </c>
      <c r="C149" s="308">
        <v>0</v>
      </c>
      <c r="D149" s="308">
        <v>0</v>
      </c>
      <c r="E149" s="308">
        <v>0</v>
      </c>
    </row>
    <row r="150" spans="2:5" s="3" customFormat="1" x14ac:dyDescent="0.2">
      <c r="B150" s="37" t="s">
        <v>108</v>
      </c>
      <c r="C150" s="308">
        <v>0</v>
      </c>
      <c r="D150" s="308">
        <v>0</v>
      </c>
      <c r="E150" s="308">
        <v>0</v>
      </c>
    </row>
    <row r="151" spans="2:5" s="3" customFormat="1" x14ac:dyDescent="0.2">
      <c r="B151" s="37" t="s">
        <v>109</v>
      </c>
      <c r="C151" s="308">
        <v>0</v>
      </c>
      <c r="D151" s="308">
        <v>0</v>
      </c>
      <c r="E151" s="308">
        <v>0</v>
      </c>
    </row>
    <row r="152" spans="2:5" s="3" customFormat="1" x14ac:dyDescent="0.2">
      <c r="B152" s="37" t="s">
        <v>110</v>
      </c>
      <c r="C152" s="308">
        <v>0</v>
      </c>
      <c r="D152" s="308">
        <v>0</v>
      </c>
      <c r="E152" s="308">
        <v>0</v>
      </c>
    </row>
    <row r="153" spans="2:5" s="3" customFormat="1" x14ac:dyDescent="0.2">
      <c r="B153" s="37" t="s">
        <v>111</v>
      </c>
      <c r="C153" s="308">
        <v>0</v>
      </c>
      <c r="D153" s="308">
        <v>0</v>
      </c>
      <c r="E153" s="308">
        <v>0</v>
      </c>
    </row>
    <row r="154" spans="2:5" s="3" customFormat="1" x14ac:dyDescent="0.2">
      <c r="B154" s="37" t="s">
        <v>112</v>
      </c>
      <c r="C154" s="308">
        <v>0</v>
      </c>
      <c r="D154" s="308">
        <v>0</v>
      </c>
      <c r="E154" s="308">
        <v>0</v>
      </c>
    </row>
    <row r="155" spans="2:5" s="3" customFormat="1" x14ac:dyDescent="0.2">
      <c r="C155" s="163"/>
      <c r="D155" s="165"/>
      <c r="E155" s="165"/>
    </row>
    <row r="156" spans="2:5" s="3" customFormat="1" x14ac:dyDescent="0.2">
      <c r="C156" s="163"/>
      <c r="D156" s="165"/>
      <c r="E156" s="165"/>
    </row>
    <row r="157" spans="2:5" s="3" customFormat="1" x14ac:dyDescent="0.2">
      <c r="C157" s="163"/>
      <c r="D157" s="165"/>
      <c r="E157" s="165"/>
    </row>
    <row r="158" spans="2:5" s="3" customFormat="1" x14ac:dyDescent="0.2">
      <c r="B158" s="15" t="s">
        <v>113</v>
      </c>
      <c r="C158" s="133"/>
      <c r="D158" s="134"/>
      <c r="E158" s="134"/>
    </row>
    <row r="159" spans="2:5" s="3" customFormat="1" x14ac:dyDescent="0.2">
      <c r="C159" s="135"/>
      <c r="D159" s="134"/>
      <c r="E159" s="134"/>
    </row>
    <row r="160" spans="2:5" s="3" customFormat="1" x14ac:dyDescent="0.2">
      <c r="C160" s="171" t="s">
        <v>289</v>
      </c>
      <c r="D160" s="172" t="s">
        <v>291</v>
      </c>
      <c r="E160" s="172" t="s">
        <v>291</v>
      </c>
    </row>
    <row r="161" spans="2:5" s="3" customFormat="1" x14ac:dyDescent="0.2">
      <c r="C161" s="159" t="s">
        <v>290</v>
      </c>
      <c r="D161" s="160" t="s">
        <v>292</v>
      </c>
      <c r="E161" s="160" t="s">
        <v>293</v>
      </c>
    </row>
    <row r="162" spans="2:5" s="3" customFormat="1" x14ac:dyDescent="0.2">
      <c r="C162" s="159">
        <f>SUM(C164:C167)</f>
        <v>0</v>
      </c>
      <c r="D162" s="160">
        <f>SUM(D164:D167)</f>
        <v>0</v>
      </c>
      <c r="E162" s="160">
        <f>SUM(E164:E167)</f>
        <v>0</v>
      </c>
    </row>
    <row r="163" spans="2:5" s="3" customFormat="1" x14ac:dyDescent="0.2">
      <c r="C163" s="135"/>
      <c r="D163" s="134"/>
      <c r="E163" s="134"/>
    </row>
    <row r="164" spans="2:5" s="3" customFormat="1" x14ac:dyDescent="0.2">
      <c r="B164" s="37" t="s">
        <v>114</v>
      </c>
      <c r="C164" s="308">
        <v>0</v>
      </c>
      <c r="D164" s="308">
        <v>0</v>
      </c>
      <c r="E164" s="308">
        <v>0</v>
      </c>
    </row>
    <row r="165" spans="2:5" s="3" customFormat="1" x14ac:dyDescent="0.2">
      <c r="C165" s="135"/>
      <c r="D165" s="134"/>
      <c r="E165" s="134"/>
    </row>
    <row r="166" spans="2:5" s="3" customFormat="1" x14ac:dyDescent="0.2">
      <c r="C166" s="135"/>
      <c r="D166" s="134"/>
      <c r="E166" s="134"/>
    </row>
    <row r="167" spans="2:5" s="3" customFormat="1" x14ac:dyDescent="0.2">
      <c r="C167" s="135"/>
      <c r="D167" s="134"/>
      <c r="E167" s="134"/>
    </row>
    <row r="168" spans="2:5" s="3" customFormat="1" x14ac:dyDescent="0.2">
      <c r="C168" s="135"/>
      <c r="D168" s="134"/>
      <c r="E168" s="134"/>
    </row>
    <row r="169" spans="2:5" s="3" customFormat="1" x14ac:dyDescent="0.2">
      <c r="C169" s="135"/>
      <c r="D169" s="134"/>
      <c r="E169" s="134"/>
    </row>
    <row r="170" spans="2:5" s="3" customFormat="1" x14ac:dyDescent="0.2">
      <c r="B170" s="15" t="s">
        <v>120</v>
      </c>
      <c r="C170" s="133"/>
      <c r="D170" s="134"/>
      <c r="E170" s="134"/>
    </row>
    <row r="171" spans="2:5" s="3" customFormat="1" x14ac:dyDescent="0.2">
      <c r="C171" s="135"/>
      <c r="D171" s="134"/>
      <c r="E171" s="134"/>
    </row>
    <row r="172" spans="2:5" s="3" customFormat="1" x14ac:dyDescent="0.2">
      <c r="C172" s="171" t="s">
        <v>289</v>
      </c>
      <c r="D172" s="172" t="s">
        <v>291</v>
      </c>
      <c r="E172" s="172" t="s">
        <v>291</v>
      </c>
    </row>
    <row r="173" spans="2:5" s="3" customFormat="1" x14ac:dyDescent="0.2">
      <c r="C173" s="159" t="s">
        <v>290</v>
      </c>
      <c r="D173" s="160" t="s">
        <v>292</v>
      </c>
      <c r="E173" s="160" t="s">
        <v>293</v>
      </c>
    </row>
    <row r="174" spans="2:5" s="3" customFormat="1" x14ac:dyDescent="0.2">
      <c r="C174" s="159">
        <f>SUM(C176:C179)</f>
        <v>0</v>
      </c>
      <c r="D174" s="160">
        <f>SUM(D176:D179)</f>
        <v>0</v>
      </c>
      <c r="E174" s="160">
        <f>SUM(E176:E179)</f>
        <v>0</v>
      </c>
    </row>
    <row r="175" spans="2:5" s="3" customFormat="1" x14ac:dyDescent="0.2">
      <c r="C175" s="135"/>
      <c r="D175" s="134"/>
      <c r="E175" s="134"/>
    </row>
    <row r="176" spans="2:5" s="3" customFormat="1" x14ac:dyDescent="0.2">
      <c r="B176" s="37" t="s">
        <v>122</v>
      </c>
      <c r="C176" s="308">
        <v>0</v>
      </c>
      <c r="D176" s="308">
        <v>0</v>
      </c>
      <c r="E176" s="308">
        <v>0</v>
      </c>
    </row>
    <row r="177" spans="2:5" s="3" customFormat="1" x14ac:dyDescent="0.2">
      <c r="B177" s="37" t="s">
        <v>123</v>
      </c>
      <c r="C177" s="308">
        <v>0</v>
      </c>
      <c r="D177" s="308">
        <v>0</v>
      </c>
      <c r="E177" s="308">
        <v>0</v>
      </c>
    </row>
    <row r="178" spans="2:5" s="3" customFormat="1" x14ac:dyDescent="0.2">
      <c r="B178" s="37" t="s">
        <v>124</v>
      </c>
      <c r="C178" s="308">
        <v>0</v>
      </c>
      <c r="D178" s="308">
        <v>0</v>
      </c>
      <c r="E178" s="308">
        <v>0</v>
      </c>
    </row>
    <row r="179" spans="2:5" s="3" customFormat="1" x14ac:dyDescent="0.2">
      <c r="B179" s="37" t="s">
        <v>125</v>
      </c>
      <c r="C179" s="308">
        <v>0</v>
      </c>
      <c r="D179" s="308">
        <v>0</v>
      </c>
      <c r="E179" s="308">
        <v>0</v>
      </c>
    </row>
    <row r="180" spans="2:5" s="3" customFormat="1" x14ac:dyDescent="0.2">
      <c r="C180" s="135"/>
      <c r="D180" s="134"/>
      <c r="E180" s="134"/>
    </row>
    <row r="181" spans="2:5" s="3" customFormat="1" x14ac:dyDescent="0.2">
      <c r="C181" s="135"/>
      <c r="D181" s="134"/>
      <c r="E181" s="134"/>
    </row>
    <row r="182" spans="2:5" s="3" customFormat="1" x14ac:dyDescent="0.2">
      <c r="B182" s="15" t="s">
        <v>126</v>
      </c>
      <c r="C182" s="133"/>
      <c r="D182" s="134"/>
      <c r="E182" s="134"/>
    </row>
    <row r="183" spans="2:5" s="3" customFormat="1" x14ac:dyDescent="0.2">
      <c r="C183" s="135"/>
      <c r="D183" s="134"/>
      <c r="E183" s="134"/>
    </row>
    <row r="184" spans="2:5" s="3" customFormat="1" x14ac:dyDescent="0.2">
      <c r="C184" s="171" t="s">
        <v>289</v>
      </c>
      <c r="D184" s="172" t="s">
        <v>291</v>
      </c>
      <c r="E184" s="172" t="s">
        <v>291</v>
      </c>
    </row>
    <row r="185" spans="2:5" s="3" customFormat="1" x14ac:dyDescent="0.2">
      <c r="C185" s="159" t="s">
        <v>290</v>
      </c>
      <c r="D185" s="160" t="s">
        <v>292</v>
      </c>
      <c r="E185" s="160" t="s">
        <v>293</v>
      </c>
    </row>
    <row r="186" spans="2:5" s="3" customFormat="1" x14ac:dyDescent="0.2">
      <c r="C186" s="159">
        <f>SUM(C188:C212)</f>
        <v>89</v>
      </c>
      <c r="D186" s="160">
        <f>SUM(D188:D212)</f>
        <v>150</v>
      </c>
      <c r="E186" s="160">
        <f>SUM(E188:E212)</f>
        <v>130</v>
      </c>
    </row>
    <row r="187" spans="2:5" s="3" customFormat="1" x14ac:dyDescent="0.2">
      <c r="C187" s="135"/>
      <c r="D187" s="134"/>
      <c r="E187" s="134"/>
    </row>
    <row r="188" spans="2:5" s="3" customFormat="1" x14ac:dyDescent="0.2">
      <c r="B188" s="37" t="s">
        <v>128</v>
      </c>
      <c r="C188" s="308">
        <v>0</v>
      </c>
      <c r="D188" s="308">
        <v>0</v>
      </c>
      <c r="E188" s="308">
        <v>0</v>
      </c>
    </row>
    <row r="189" spans="2:5" s="3" customFormat="1" x14ac:dyDescent="0.2">
      <c r="B189" s="37" t="s">
        <v>129</v>
      </c>
      <c r="C189" s="308">
        <v>49</v>
      </c>
      <c r="D189" s="308">
        <v>0</v>
      </c>
      <c r="E189" s="308">
        <v>19</v>
      </c>
    </row>
    <row r="190" spans="2:5" s="3" customFormat="1" x14ac:dyDescent="0.2">
      <c r="B190" s="37" t="s">
        <v>130</v>
      </c>
      <c r="C190" s="308">
        <v>0</v>
      </c>
      <c r="D190" s="308">
        <v>0</v>
      </c>
      <c r="E190" s="308">
        <v>0</v>
      </c>
    </row>
    <row r="191" spans="2:5" s="3" customFormat="1" x14ac:dyDescent="0.2">
      <c r="B191" s="37" t="s">
        <v>131</v>
      </c>
      <c r="C191" s="308">
        <v>0</v>
      </c>
      <c r="D191" s="308">
        <v>0</v>
      </c>
      <c r="E191" s="308">
        <v>0</v>
      </c>
    </row>
    <row r="192" spans="2:5" s="3" customFormat="1" x14ac:dyDescent="0.2">
      <c r="B192" s="37" t="s">
        <v>132</v>
      </c>
      <c r="C192" s="308">
        <v>0</v>
      </c>
      <c r="D192" s="308">
        <v>0</v>
      </c>
      <c r="E192" s="308">
        <v>0</v>
      </c>
    </row>
    <row r="193" spans="2:5" s="3" customFormat="1" x14ac:dyDescent="0.2">
      <c r="B193" s="37" t="s">
        <v>133</v>
      </c>
      <c r="C193" s="308">
        <v>0</v>
      </c>
      <c r="D193" s="308">
        <v>0</v>
      </c>
      <c r="E193" s="308">
        <v>0</v>
      </c>
    </row>
    <row r="194" spans="2:5" s="3" customFormat="1" x14ac:dyDescent="0.2">
      <c r="B194" s="37" t="s">
        <v>134</v>
      </c>
      <c r="C194" s="308">
        <v>0</v>
      </c>
      <c r="D194" s="308">
        <v>0</v>
      </c>
      <c r="E194" s="308">
        <v>35</v>
      </c>
    </row>
    <row r="195" spans="2:5" s="3" customFormat="1" x14ac:dyDescent="0.2">
      <c r="B195" s="37" t="s">
        <v>135</v>
      </c>
      <c r="C195" s="308">
        <v>0</v>
      </c>
      <c r="D195" s="308">
        <v>0</v>
      </c>
      <c r="E195" s="308">
        <v>0</v>
      </c>
    </row>
    <row r="196" spans="2:5" s="3" customFormat="1" x14ac:dyDescent="0.2">
      <c r="B196" s="37" t="s">
        <v>545</v>
      </c>
      <c r="C196" s="308">
        <v>0</v>
      </c>
      <c r="D196" s="308">
        <v>0</v>
      </c>
      <c r="E196" s="308">
        <v>0</v>
      </c>
    </row>
    <row r="197" spans="2:5" s="3" customFormat="1" x14ac:dyDescent="0.2">
      <c r="B197" s="37" t="s">
        <v>136</v>
      </c>
      <c r="C197" s="308">
        <v>0</v>
      </c>
      <c r="D197" s="308">
        <v>150</v>
      </c>
      <c r="E197" s="308">
        <v>50</v>
      </c>
    </row>
    <row r="198" spans="2:5" s="3" customFormat="1" x14ac:dyDescent="0.2">
      <c r="B198" s="37" t="s">
        <v>137</v>
      </c>
      <c r="C198" s="308">
        <v>0</v>
      </c>
      <c r="D198" s="308">
        <v>0</v>
      </c>
      <c r="E198" s="308">
        <v>0</v>
      </c>
    </row>
    <row r="199" spans="2:5" s="3" customFormat="1" x14ac:dyDescent="0.2">
      <c r="B199" s="37" t="s">
        <v>138</v>
      </c>
      <c r="C199" s="308">
        <v>0</v>
      </c>
      <c r="D199" s="308">
        <v>0</v>
      </c>
      <c r="E199" s="308">
        <v>0</v>
      </c>
    </row>
    <row r="200" spans="2:5" s="3" customFormat="1" x14ac:dyDescent="0.2">
      <c r="B200" s="37" t="s">
        <v>139</v>
      </c>
      <c r="C200" s="308">
        <v>20</v>
      </c>
      <c r="D200" s="308">
        <v>0</v>
      </c>
      <c r="E200" s="308">
        <v>20</v>
      </c>
    </row>
    <row r="201" spans="2:5" s="3" customFormat="1" x14ac:dyDescent="0.2">
      <c r="B201" s="37" t="s">
        <v>539</v>
      </c>
      <c r="C201" s="308">
        <v>0</v>
      </c>
      <c r="D201" s="308">
        <v>0</v>
      </c>
      <c r="E201" s="308">
        <v>0</v>
      </c>
    </row>
    <row r="202" spans="2:5" s="3" customFormat="1" x14ac:dyDescent="0.2">
      <c r="B202" s="37" t="s">
        <v>140</v>
      </c>
      <c r="C202" s="308">
        <v>0</v>
      </c>
      <c r="D202" s="308">
        <v>0</v>
      </c>
      <c r="E202" s="308">
        <v>0</v>
      </c>
    </row>
    <row r="203" spans="2:5" s="3" customFormat="1" x14ac:dyDescent="0.2">
      <c r="B203" s="37" t="s">
        <v>141</v>
      </c>
      <c r="C203" s="308">
        <v>0</v>
      </c>
      <c r="D203" s="308">
        <v>0</v>
      </c>
      <c r="E203" s="308">
        <v>0</v>
      </c>
    </row>
    <row r="204" spans="2:5" s="3" customFormat="1" x14ac:dyDescent="0.2">
      <c r="B204" s="37" t="s">
        <v>142</v>
      </c>
      <c r="C204" s="308">
        <v>0</v>
      </c>
      <c r="D204" s="308">
        <v>0</v>
      </c>
      <c r="E204" s="308">
        <v>0</v>
      </c>
    </row>
    <row r="205" spans="2:5" s="3" customFormat="1" x14ac:dyDescent="0.2">
      <c r="B205" s="37" t="s">
        <v>143</v>
      </c>
      <c r="C205" s="308">
        <v>0</v>
      </c>
      <c r="D205" s="308">
        <v>0</v>
      </c>
      <c r="E205" s="308">
        <v>0</v>
      </c>
    </row>
    <row r="206" spans="2:5" s="3" customFormat="1" x14ac:dyDescent="0.2">
      <c r="B206" s="263" t="s">
        <v>561</v>
      </c>
      <c r="C206" s="308">
        <v>0</v>
      </c>
      <c r="D206" s="308">
        <v>0</v>
      </c>
      <c r="E206" s="308">
        <v>0</v>
      </c>
    </row>
    <row r="207" spans="2:5" s="3" customFormat="1" x14ac:dyDescent="0.2">
      <c r="B207" s="37" t="s">
        <v>562</v>
      </c>
      <c r="C207" s="308">
        <v>20</v>
      </c>
      <c r="D207" s="308">
        <v>0</v>
      </c>
      <c r="E207" s="308">
        <v>0</v>
      </c>
    </row>
    <row r="208" spans="2:5" s="3" customFormat="1" x14ac:dyDescent="0.2">
      <c r="B208" s="37" t="s">
        <v>144</v>
      </c>
      <c r="C208" s="308">
        <v>0</v>
      </c>
      <c r="D208" s="308">
        <v>0</v>
      </c>
      <c r="E208" s="308">
        <v>0</v>
      </c>
    </row>
    <row r="209" spans="2:5" s="3" customFormat="1" x14ac:dyDescent="0.2">
      <c r="B209" s="37" t="s">
        <v>145</v>
      </c>
      <c r="C209" s="308">
        <v>0</v>
      </c>
      <c r="D209" s="308">
        <v>0</v>
      </c>
      <c r="E209" s="308">
        <v>0</v>
      </c>
    </row>
    <row r="210" spans="2:5" s="3" customFormat="1" x14ac:dyDescent="0.2">
      <c r="B210" s="37" t="s">
        <v>546</v>
      </c>
      <c r="C210" s="308">
        <v>0</v>
      </c>
      <c r="D210" s="308">
        <v>0</v>
      </c>
      <c r="E210" s="308">
        <v>0</v>
      </c>
    </row>
    <row r="211" spans="2:5" s="3" customFormat="1" x14ac:dyDescent="0.2">
      <c r="B211" s="37" t="s">
        <v>147</v>
      </c>
      <c r="C211" s="308">
        <v>0</v>
      </c>
      <c r="D211" s="308">
        <v>0</v>
      </c>
      <c r="E211" s="308">
        <v>0</v>
      </c>
    </row>
    <row r="212" spans="2:5" s="3" customFormat="1" x14ac:dyDescent="0.2">
      <c r="B212" s="37" t="s">
        <v>148</v>
      </c>
      <c r="C212" s="308">
        <v>0</v>
      </c>
      <c r="D212" s="308">
        <v>0</v>
      </c>
      <c r="E212" s="308">
        <v>6</v>
      </c>
    </row>
    <row r="213" spans="2:5" s="3" customFormat="1" x14ac:dyDescent="0.2">
      <c r="C213" s="163"/>
      <c r="D213" s="165"/>
      <c r="E213" s="165"/>
    </row>
    <row r="214" spans="2:5" s="3" customFormat="1" x14ac:dyDescent="0.2">
      <c r="C214" s="135"/>
      <c r="D214" s="134"/>
      <c r="E214" s="134"/>
    </row>
    <row r="215" spans="2:5" s="3" customFormat="1" x14ac:dyDescent="0.2">
      <c r="B215" s="15" t="s">
        <v>149</v>
      </c>
      <c r="C215" s="133"/>
      <c r="D215" s="134"/>
      <c r="E215" s="134"/>
    </row>
    <row r="216" spans="2:5" s="3" customFormat="1" x14ac:dyDescent="0.2">
      <c r="C216" s="135"/>
      <c r="D216" s="134"/>
      <c r="E216" s="134"/>
    </row>
    <row r="217" spans="2:5" s="3" customFormat="1" x14ac:dyDescent="0.2">
      <c r="C217" s="171" t="s">
        <v>289</v>
      </c>
      <c r="D217" s="172" t="s">
        <v>291</v>
      </c>
      <c r="E217" s="172" t="s">
        <v>291</v>
      </c>
    </row>
    <row r="218" spans="2:5" s="3" customFormat="1" x14ac:dyDescent="0.2">
      <c r="C218" s="159" t="s">
        <v>290</v>
      </c>
      <c r="D218" s="160" t="s">
        <v>292</v>
      </c>
      <c r="E218" s="160" t="s">
        <v>293</v>
      </c>
    </row>
    <row r="219" spans="2:5" s="3" customFormat="1" x14ac:dyDescent="0.2">
      <c r="C219" s="159">
        <f>SUM(C221)</f>
        <v>0</v>
      </c>
      <c r="D219" s="160">
        <f>SUM(D221)</f>
        <v>0</v>
      </c>
      <c r="E219" s="160">
        <f>SUM(E221)</f>
        <v>0</v>
      </c>
    </row>
    <row r="220" spans="2:5" s="3" customFormat="1" x14ac:dyDescent="0.2">
      <c r="C220" s="135"/>
      <c r="D220" s="134"/>
      <c r="E220" s="134"/>
    </row>
    <row r="221" spans="2:5" s="3" customFormat="1" x14ac:dyDescent="0.2">
      <c r="B221" s="37" t="s">
        <v>150</v>
      </c>
      <c r="C221" s="308">
        <v>0</v>
      </c>
      <c r="D221" s="308">
        <v>0</v>
      </c>
      <c r="E221" s="308">
        <v>0</v>
      </c>
    </row>
    <row r="222" spans="2:5" s="3" customFormat="1" x14ac:dyDescent="0.2">
      <c r="C222" s="135"/>
      <c r="D222" s="134"/>
      <c r="E222" s="134"/>
    </row>
    <row r="223" spans="2:5" ht="15" x14ac:dyDescent="0.25">
      <c r="B223" s="16" t="s">
        <v>501</v>
      </c>
      <c r="C223" s="142"/>
      <c r="D223" s="143"/>
      <c r="E223" s="187"/>
    </row>
    <row r="224" spans="2: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row r="300" spans="3:5" s="3" customFormat="1" x14ac:dyDescent="0.2">
      <c r="C300" s="135"/>
      <c r="D300" s="134"/>
      <c r="E300" s="134"/>
    </row>
    <row r="301" spans="3:5" s="3" customFormat="1" x14ac:dyDescent="0.2">
      <c r="C301" s="135"/>
      <c r="D301" s="134"/>
      <c r="E301" s="134"/>
    </row>
    <row r="302" spans="3:5" s="3" customFormat="1" x14ac:dyDescent="0.2">
      <c r="C302" s="135"/>
      <c r="D302" s="134"/>
      <c r="E302" s="134"/>
    </row>
    <row r="303" spans="3:5" s="3" customFormat="1" x14ac:dyDescent="0.2">
      <c r="C303" s="135"/>
      <c r="D303" s="134"/>
      <c r="E303" s="134"/>
    </row>
    <row r="304" spans="3:5" s="3" customFormat="1" x14ac:dyDescent="0.2">
      <c r="C304" s="135"/>
      <c r="D304" s="134"/>
      <c r="E304" s="134"/>
    </row>
    <row r="305" spans="3:5" s="3" customFormat="1" x14ac:dyDescent="0.2">
      <c r="C305" s="135"/>
      <c r="D305" s="134"/>
      <c r="E305" s="134"/>
    </row>
    <row r="306" spans="3:5" s="3" customFormat="1" x14ac:dyDescent="0.2">
      <c r="C306" s="135"/>
      <c r="D306" s="134"/>
      <c r="E306" s="134"/>
    </row>
    <row r="307" spans="3:5" s="3" customFormat="1" x14ac:dyDescent="0.2">
      <c r="C307" s="135"/>
      <c r="D307" s="134"/>
      <c r="E307" s="134"/>
    </row>
    <row r="308" spans="3:5" s="3" customFormat="1" x14ac:dyDescent="0.2">
      <c r="C308" s="135"/>
      <c r="D308" s="134"/>
      <c r="E308" s="134"/>
    </row>
    <row r="309" spans="3:5" s="3" customFormat="1" x14ac:dyDescent="0.2">
      <c r="C309" s="135"/>
      <c r="D309" s="134"/>
      <c r="E309" s="134"/>
    </row>
    <row r="310" spans="3:5" s="3" customFormat="1" x14ac:dyDescent="0.2">
      <c r="C310" s="135"/>
      <c r="D310" s="134"/>
      <c r="E310" s="134"/>
    </row>
    <row r="311" spans="3:5" s="3" customFormat="1" x14ac:dyDescent="0.2">
      <c r="C311" s="135"/>
      <c r="D311" s="134"/>
      <c r="E311" s="134"/>
    </row>
    <row r="312" spans="3:5" s="3" customFormat="1" x14ac:dyDescent="0.2">
      <c r="C312" s="135"/>
      <c r="D312" s="134"/>
      <c r="E312" s="134"/>
    </row>
    <row r="313" spans="3:5" s="3" customFormat="1" x14ac:dyDescent="0.2">
      <c r="C313" s="135"/>
      <c r="D313" s="134"/>
      <c r="E313" s="134"/>
    </row>
    <row r="314" spans="3:5" s="3" customFormat="1" x14ac:dyDescent="0.2">
      <c r="C314" s="135"/>
      <c r="D314" s="134"/>
      <c r="E314"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zoomScaleNormal="100" workbookViewId="0">
      <selection activeCell="F2" sqref="F2"/>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294</v>
      </c>
      <c r="C11" s="176"/>
      <c r="D11" s="5"/>
    </row>
    <row r="12" spans="2:5" x14ac:dyDescent="0.2">
      <c r="B12" s="6"/>
      <c r="C12" s="175"/>
    </row>
    <row r="13" spans="2:5" s="8" customFormat="1" x14ac:dyDescent="0.2">
      <c r="B13" s="13" t="s">
        <v>5</v>
      </c>
      <c r="C13" s="177" t="s">
        <v>295</v>
      </c>
    </row>
    <row r="14" spans="2:5" x14ac:dyDescent="0.2">
      <c r="B14" s="3" t="s">
        <v>31</v>
      </c>
      <c r="C14" s="134">
        <f>SUM(C21,C31,C52,C66,C74,C82,C92)</f>
        <v>1361</v>
      </c>
    </row>
    <row r="15" spans="2:5" x14ac:dyDescent="0.2">
      <c r="B15" s="3" t="s">
        <v>34</v>
      </c>
      <c r="C15" s="134">
        <f>SUM(C164,C175,C207)</f>
        <v>3799</v>
      </c>
    </row>
    <row r="16" spans="2:5" x14ac:dyDescent="0.2">
      <c r="B16" s="10" t="s">
        <v>6</v>
      </c>
      <c r="C16" s="152">
        <f>SUM(C14,C15)</f>
        <v>5160</v>
      </c>
    </row>
    <row r="19" spans="2:4" s="3" customFormat="1" x14ac:dyDescent="0.2">
      <c r="B19" s="15" t="s">
        <v>43</v>
      </c>
      <c r="C19" s="178"/>
    </row>
    <row r="20" spans="2:4" s="3" customFormat="1" x14ac:dyDescent="0.2">
      <c r="B20" s="41"/>
      <c r="C20" s="160" t="s">
        <v>295</v>
      </c>
    </row>
    <row r="21" spans="2:4" s="3" customFormat="1" x14ac:dyDescent="0.2">
      <c r="C21" s="152">
        <f>SUM(C23:C26)</f>
        <v>107</v>
      </c>
    </row>
    <row r="22" spans="2:4" s="3" customFormat="1" x14ac:dyDescent="0.2">
      <c r="C22" s="179"/>
      <c r="D22" s="54"/>
    </row>
    <row r="23" spans="2:4" s="3" customFormat="1" x14ac:dyDescent="0.2">
      <c r="B23" s="3" t="s">
        <v>544</v>
      </c>
      <c r="C23" s="308">
        <v>0</v>
      </c>
      <c r="D23" s="54"/>
    </row>
    <row r="24" spans="2:4" s="3" customFormat="1" x14ac:dyDescent="0.2">
      <c r="B24" s="3" t="s">
        <v>37</v>
      </c>
      <c r="C24" s="308">
        <v>0</v>
      </c>
      <c r="D24" s="54"/>
    </row>
    <row r="25" spans="2:4" s="3" customFormat="1" x14ac:dyDescent="0.2">
      <c r="B25" s="3" t="s">
        <v>38</v>
      </c>
      <c r="C25" s="308">
        <v>9</v>
      </c>
      <c r="D25" s="54"/>
    </row>
    <row r="26" spans="2:4" s="3" customFormat="1" x14ac:dyDescent="0.2">
      <c r="B26" s="3" t="s">
        <v>39</v>
      </c>
      <c r="C26" s="308">
        <v>98</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295</v>
      </c>
      <c r="D30" s="54"/>
    </row>
    <row r="31" spans="2:4" s="3" customFormat="1" x14ac:dyDescent="0.2">
      <c r="C31" s="152">
        <f>SUM(C33:C47)</f>
        <v>8</v>
      </c>
      <c r="D31" s="54"/>
    </row>
    <row r="32" spans="2:4" s="3" customFormat="1" x14ac:dyDescent="0.2">
      <c r="C32" s="179"/>
      <c r="D32" s="54"/>
    </row>
    <row r="33" spans="2:4" s="3" customFormat="1" x14ac:dyDescent="0.2">
      <c r="B33" s="3" t="s">
        <v>543</v>
      </c>
      <c r="C33" s="308">
        <v>0</v>
      </c>
      <c r="D33" s="54"/>
    </row>
    <row r="34" spans="2:4" s="3" customFormat="1" x14ac:dyDescent="0.2">
      <c r="B34" s="3" t="s">
        <v>536</v>
      </c>
      <c r="C34" s="308">
        <v>0</v>
      </c>
      <c r="D34" s="54"/>
    </row>
    <row r="35" spans="2:4" s="3" customFormat="1" x14ac:dyDescent="0.2">
      <c r="B35" s="455" t="s">
        <v>564</v>
      </c>
      <c r="C35" s="308">
        <v>0</v>
      </c>
      <c r="D35" s="54"/>
    </row>
    <row r="36" spans="2:4" s="3" customFormat="1" x14ac:dyDescent="0.2">
      <c r="B36" s="3" t="s">
        <v>537</v>
      </c>
      <c r="C36" s="308">
        <v>0</v>
      </c>
      <c r="D36" s="54"/>
    </row>
    <row r="37" spans="2:4" s="3" customFormat="1" x14ac:dyDescent="0.2">
      <c r="B37" s="3" t="s">
        <v>532</v>
      </c>
      <c r="C37" s="308">
        <v>0</v>
      </c>
      <c r="D37" s="54"/>
    </row>
    <row r="38" spans="2:4" s="3" customFormat="1" x14ac:dyDescent="0.2">
      <c r="B38" s="455" t="s">
        <v>530</v>
      </c>
      <c r="C38" s="308">
        <v>0</v>
      </c>
      <c r="D38" s="54"/>
    </row>
    <row r="39" spans="2:4" s="3" customFormat="1" x14ac:dyDescent="0.2">
      <c r="B39" s="3" t="s">
        <v>531</v>
      </c>
      <c r="C39" s="308">
        <v>0</v>
      </c>
      <c r="D39" s="54"/>
    </row>
    <row r="40" spans="2:4" s="3" customFormat="1" x14ac:dyDescent="0.2">
      <c r="B40" s="3" t="s">
        <v>533</v>
      </c>
      <c r="C40" s="308">
        <v>0</v>
      </c>
      <c r="D40" s="54"/>
    </row>
    <row r="41" spans="2:4" s="3" customFormat="1" x14ac:dyDescent="0.2">
      <c r="B41" s="3" t="s">
        <v>557</v>
      </c>
      <c r="C41" s="308">
        <v>0</v>
      </c>
      <c r="D41" s="54"/>
    </row>
    <row r="42" spans="2:4" s="3" customFormat="1" x14ac:dyDescent="0.2">
      <c r="B42" s="469" t="s">
        <v>534</v>
      </c>
      <c r="C42" s="308">
        <v>0</v>
      </c>
      <c r="D42" s="54"/>
    </row>
    <row r="43" spans="2:4" s="3" customFormat="1" x14ac:dyDescent="0.2">
      <c r="B43" s="3" t="s">
        <v>556</v>
      </c>
      <c r="C43" s="308">
        <v>0</v>
      </c>
      <c r="D43" s="54"/>
    </row>
    <row r="44" spans="2:4" s="3" customFormat="1" x14ac:dyDescent="0.2">
      <c r="B44" s="3" t="s">
        <v>535</v>
      </c>
      <c r="C44" s="308">
        <v>0</v>
      </c>
      <c r="D44" s="54"/>
    </row>
    <row r="45" spans="2:4" s="3" customFormat="1" x14ac:dyDescent="0.2">
      <c r="B45" s="3" t="s">
        <v>40</v>
      </c>
      <c r="C45" s="308">
        <v>0</v>
      </c>
      <c r="D45" s="54"/>
    </row>
    <row r="46" spans="2:4" s="3" customFormat="1" x14ac:dyDescent="0.2">
      <c r="B46" s="3" t="s">
        <v>41</v>
      </c>
      <c r="C46" s="308">
        <v>0</v>
      </c>
      <c r="D46" s="54"/>
    </row>
    <row r="47" spans="2:4" s="3" customFormat="1" x14ac:dyDescent="0.2">
      <c r="B47" s="3" t="s">
        <v>42</v>
      </c>
      <c r="C47" s="308">
        <v>8</v>
      </c>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295</v>
      </c>
      <c r="D51" s="54"/>
    </row>
    <row r="52" spans="2:4" s="3" customFormat="1" x14ac:dyDescent="0.2">
      <c r="C52" s="152">
        <f>SUM(C54:C60)</f>
        <v>9</v>
      </c>
      <c r="D52" s="54"/>
    </row>
    <row r="53" spans="2:4" s="3" customFormat="1" x14ac:dyDescent="0.2">
      <c r="C53" s="179"/>
      <c r="D53" s="54"/>
    </row>
    <row r="54" spans="2:4" s="3" customFormat="1" x14ac:dyDescent="0.2">
      <c r="B54" s="37" t="s">
        <v>538</v>
      </c>
      <c r="C54" s="308">
        <v>0</v>
      </c>
      <c r="D54" s="54"/>
    </row>
    <row r="55" spans="2:4" s="3" customFormat="1" x14ac:dyDescent="0.2">
      <c r="B55" s="37" t="s">
        <v>46</v>
      </c>
      <c r="C55" s="308">
        <v>1</v>
      </c>
      <c r="D55" s="54"/>
    </row>
    <row r="56" spans="2:4" s="3" customFormat="1" x14ac:dyDescent="0.2">
      <c r="B56" s="37" t="s">
        <v>47</v>
      </c>
      <c r="C56" s="308">
        <v>0</v>
      </c>
      <c r="D56" s="54"/>
    </row>
    <row r="57" spans="2:4" s="3" customFormat="1" x14ac:dyDescent="0.2">
      <c r="B57" s="37" t="s">
        <v>48</v>
      </c>
      <c r="C57" s="308">
        <v>0</v>
      </c>
      <c r="D57" s="54"/>
    </row>
    <row r="58" spans="2:4" s="3" customFormat="1" x14ac:dyDescent="0.2">
      <c r="B58" s="37" t="s">
        <v>49</v>
      </c>
      <c r="C58" s="308">
        <v>0</v>
      </c>
      <c r="D58" s="54"/>
    </row>
    <row r="59" spans="2:4" s="3" customFormat="1" x14ac:dyDescent="0.2">
      <c r="B59" s="37" t="s">
        <v>50</v>
      </c>
      <c r="C59" s="308">
        <v>0</v>
      </c>
      <c r="D59" s="54"/>
    </row>
    <row r="60" spans="2:4" s="3" customFormat="1" x14ac:dyDescent="0.2">
      <c r="B60" s="37" t="s">
        <v>540</v>
      </c>
      <c r="C60" s="308">
        <v>8</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295</v>
      </c>
      <c r="D65" s="54"/>
    </row>
    <row r="66" spans="2:4" s="3" customFormat="1" x14ac:dyDescent="0.2">
      <c r="C66" s="152">
        <f>SUM(C68)</f>
        <v>0</v>
      </c>
      <c r="D66" s="54"/>
    </row>
    <row r="67" spans="2:4" s="3" customFormat="1" x14ac:dyDescent="0.2">
      <c r="C67" s="179"/>
      <c r="D67" s="54"/>
    </row>
    <row r="68" spans="2:4" s="3" customFormat="1" x14ac:dyDescent="0.2">
      <c r="B68" s="3" t="s">
        <v>52</v>
      </c>
      <c r="C68" s="308">
        <v>0</v>
      </c>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295</v>
      </c>
      <c r="D73" s="54"/>
    </row>
    <row r="74" spans="2:4" s="3" customFormat="1" x14ac:dyDescent="0.2">
      <c r="C74" s="152">
        <f>SUM(C76)</f>
        <v>0</v>
      </c>
      <c r="D74" s="54"/>
    </row>
    <row r="75" spans="2:4" s="3" customFormat="1" x14ac:dyDescent="0.2">
      <c r="C75" s="179"/>
      <c r="D75" s="54"/>
    </row>
    <row r="76" spans="2:4" s="3" customFormat="1" x14ac:dyDescent="0.2">
      <c r="B76" s="3" t="s">
        <v>53</v>
      </c>
      <c r="C76" s="308">
        <v>0</v>
      </c>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295</v>
      </c>
      <c r="D81" s="54"/>
    </row>
    <row r="82" spans="2:4" s="3" customFormat="1" x14ac:dyDescent="0.2">
      <c r="C82" s="152">
        <f>SUM(C84,C85,C86)</f>
        <v>0</v>
      </c>
      <c r="D82" s="54"/>
    </row>
    <row r="83" spans="2:4" s="3" customFormat="1" x14ac:dyDescent="0.2">
      <c r="C83" s="179"/>
      <c r="D83" s="54"/>
    </row>
    <row r="84" spans="2:4" s="3" customFormat="1" x14ac:dyDescent="0.2">
      <c r="B84" s="37" t="s">
        <v>54</v>
      </c>
      <c r="C84" s="308">
        <v>0</v>
      </c>
      <c r="D84" s="54"/>
    </row>
    <row r="85" spans="2:4" s="3" customFormat="1" x14ac:dyDescent="0.2">
      <c r="B85" s="37" t="s">
        <v>55</v>
      </c>
      <c r="C85" s="308">
        <v>0</v>
      </c>
      <c r="D85" s="54"/>
    </row>
    <row r="86" spans="2:4" s="3" customFormat="1" x14ac:dyDescent="0.2">
      <c r="B86" s="37" t="s">
        <v>56</v>
      </c>
      <c r="C86" s="308">
        <v>0</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295</v>
      </c>
      <c r="D91" s="54"/>
    </row>
    <row r="92" spans="2:4" s="3" customFormat="1" x14ac:dyDescent="0.2">
      <c r="C92" s="152">
        <f>SUM(C94:C146)</f>
        <v>1237</v>
      </c>
      <c r="D92" s="54"/>
    </row>
    <row r="93" spans="2:4" s="3" customFormat="1" x14ac:dyDescent="0.2">
      <c r="C93" s="179"/>
      <c r="D93" s="54"/>
    </row>
    <row r="94" spans="2:4" s="3" customFormat="1" x14ac:dyDescent="0.2">
      <c r="B94" s="37" t="s">
        <v>57</v>
      </c>
      <c r="C94" s="308">
        <v>980</v>
      </c>
      <c r="D94" s="54"/>
    </row>
    <row r="95" spans="2:4" s="3" customFormat="1" x14ac:dyDescent="0.2">
      <c r="B95" s="37" t="s">
        <v>58</v>
      </c>
      <c r="C95" s="308">
        <v>0</v>
      </c>
      <c r="D95" s="54"/>
    </row>
    <row r="96" spans="2:4" s="3" customFormat="1" x14ac:dyDescent="0.2">
      <c r="B96" s="37" t="s">
        <v>59</v>
      </c>
      <c r="C96" s="308">
        <v>8</v>
      </c>
      <c r="D96" s="54"/>
    </row>
    <row r="97" spans="2:4" s="3" customFormat="1" x14ac:dyDescent="0.2">
      <c r="B97" s="37" t="s">
        <v>60</v>
      </c>
      <c r="C97" s="308">
        <v>0</v>
      </c>
      <c r="D97" s="54"/>
    </row>
    <row r="98" spans="2:4" s="3" customFormat="1" x14ac:dyDescent="0.2">
      <c r="B98" s="37" t="s">
        <v>61</v>
      </c>
      <c r="C98" s="308">
        <v>1</v>
      </c>
      <c r="D98" s="54"/>
    </row>
    <row r="99" spans="2:4" s="3" customFormat="1" x14ac:dyDescent="0.2">
      <c r="B99" s="37" t="s">
        <v>62</v>
      </c>
      <c r="C99" s="308">
        <v>0</v>
      </c>
      <c r="D99" s="54"/>
    </row>
    <row r="100" spans="2:4" s="3" customFormat="1" x14ac:dyDescent="0.2">
      <c r="B100" s="37" t="s">
        <v>64</v>
      </c>
      <c r="C100" s="308">
        <v>0</v>
      </c>
      <c r="D100" s="54"/>
    </row>
    <row r="101" spans="2:4" s="3" customFormat="1" x14ac:dyDescent="0.2">
      <c r="B101" s="37" t="s">
        <v>65</v>
      </c>
      <c r="C101" s="308">
        <v>0</v>
      </c>
      <c r="D101" s="54"/>
    </row>
    <row r="102" spans="2:4" s="3" customFormat="1" x14ac:dyDescent="0.2">
      <c r="B102" s="37" t="s">
        <v>66</v>
      </c>
      <c r="C102" s="308">
        <v>0</v>
      </c>
      <c r="D102" s="54"/>
    </row>
    <row r="103" spans="2:4" s="3" customFormat="1" x14ac:dyDescent="0.2">
      <c r="B103" s="37" t="s">
        <v>67</v>
      </c>
      <c r="C103" s="308">
        <v>0</v>
      </c>
      <c r="D103" s="54"/>
    </row>
    <row r="104" spans="2:4" s="3" customFormat="1" x14ac:dyDescent="0.2">
      <c r="B104" s="37" t="s">
        <v>68</v>
      </c>
      <c r="C104" s="308">
        <v>5</v>
      </c>
      <c r="D104" s="54"/>
    </row>
    <row r="105" spans="2:4" s="3" customFormat="1" x14ac:dyDescent="0.2">
      <c r="B105" s="37" t="s">
        <v>69</v>
      </c>
      <c r="C105" s="308">
        <v>0</v>
      </c>
      <c r="D105" s="54"/>
    </row>
    <row r="106" spans="2:4" s="3" customFormat="1" x14ac:dyDescent="0.2">
      <c r="B106" s="37" t="s">
        <v>72</v>
      </c>
      <c r="C106" s="308">
        <v>0</v>
      </c>
      <c r="D106" s="54"/>
    </row>
    <row r="107" spans="2:4" s="3" customFormat="1" x14ac:dyDescent="0.2">
      <c r="B107" s="37" t="s">
        <v>73</v>
      </c>
      <c r="C107" s="308">
        <v>0</v>
      </c>
      <c r="D107" s="54"/>
    </row>
    <row r="108" spans="2:4" s="3" customFormat="1" x14ac:dyDescent="0.2">
      <c r="B108" s="37" t="s">
        <v>75</v>
      </c>
      <c r="C108" s="308">
        <v>0</v>
      </c>
      <c r="D108" s="54"/>
    </row>
    <row r="109" spans="2:4" s="3" customFormat="1" x14ac:dyDescent="0.2">
      <c r="B109" s="37" t="s">
        <v>76</v>
      </c>
      <c r="C109" s="308">
        <v>0</v>
      </c>
      <c r="D109" s="54"/>
    </row>
    <row r="110" spans="2:4" s="3" customFormat="1" x14ac:dyDescent="0.2">
      <c r="B110" s="37" t="s">
        <v>77</v>
      </c>
      <c r="C110" s="308">
        <v>5</v>
      </c>
      <c r="D110" s="54"/>
    </row>
    <row r="111" spans="2:4" s="3" customFormat="1" x14ac:dyDescent="0.2">
      <c r="B111" s="37" t="s">
        <v>79</v>
      </c>
      <c r="C111" s="308">
        <v>0</v>
      </c>
      <c r="D111" s="54"/>
    </row>
    <row r="112" spans="2:4" s="3" customFormat="1" x14ac:dyDescent="0.2">
      <c r="B112" s="37" t="s">
        <v>80</v>
      </c>
      <c r="C112" s="308">
        <v>32</v>
      </c>
      <c r="D112" s="54"/>
    </row>
    <row r="113" spans="2:4" s="3" customFormat="1" x14ac:dyDescent="0.2">
      <c r="B113" s="37" t="s">
        <v>81</v>
      </c>
      <c r="C113" s="308">
        <v>1</v>
      </c>
      <c r="D113" s="54"/>
    </row>
    <row r="114" spans="2:4" s="3" customFormat="1" x14ac:dyDescent="0.2">
      <c r="B114" s="37" t="s">
        <v>82</v>
      </c>
      <c r="C114" s="308">
        <v>0</v>
      </c>
      <c r="D114" s="54"/>
    </row>
    <row r="115" spans="2:4" s="3" customFormat="1" x14ac:dyDescent="0.2">
      <c r="B115" s="37" t="s">
        <v>83</v>
      </c>
      <c r="C115" s="308">
        <v>4</v>
      </c>
      <c r="D115" s="54"/>
    </row>
    <row r="116" spans="2:4" s="3" customFormat="1" x14ac:dyDescent="0.2">
      <c r="B116" s="37" t="s">
        <v>84</v>
      </c>
      <c r="C116" s="308">
        <v>0</v>
      </c>
      <c r="D116" s="54"/>
    </row>
    <row r="117" spans="2:4" s="3" customFormat="1" x14ac:dyDescent="0.2">
      <c r="B117" s="37" t="s">
        <v>558</v>
      </c>
      <c r="C117" s="308">
        <v>0</v>
      </c>
      <c r="D117" s="54"/>
    </row>
    <row r="118" spans="2:4" s="3" customFormat="1" x14ac:dyDescent="0.2">
      <c r="B118" s="263" t="s">
        <v>85</v>
      </c>
      <c r="C118" s="308">
        <v>0</v>
      </c>
      <c r="D118" s="54"/>
    </row>
    <row r="119" spans="2:4" s="3" customFormat="1" x14ac:dyDescent="0.2">
      <c r="B119" s="37" t="s">
        <v>86</v>
      </c>
      <c r="C119" s="308">
        <v>115</v>
      </c>
      <c r="D119" s="54"/>
    </row>
    <row r="120" spans="2:4" s="3" customFormat="1" x14ac:dyDescent="0.2">
      <c r="B120" s="37" t="s">
        <v>87</v>
      </c>
      <c r="C120" s="308">
        <v>0</v>
      </c>
      <c r="D120" s="54"/>
    </row>
    <row r="121" spans="2:4" s="3" customFormat="1" x14ac:dyDescent="0.2">
      <c r="B121" s="37" t="s">
        <v>565</v>
      </c>
      <c r="C121" s="308">
        <v>0</v>
      </c>
      <c r="D121" s="54"/>
    </row>
    <row r="122" spans="2:4" s="3" customFormat="1" x14ac:dyDescent="0.2">
      <c r="B122" s="37" t="s">
        <v>88</v>
      </c>
      <c r="C122" s="308">
        <v>0</v>
      </c>
      <c r="D122" s="54"/>
    </row>
    <row r="123" spans="2:4" s="3" customFormat="1" x14ac:dyDescent="0.2">
      <c r="B123" s="37" t="s">
        <v>89</v>
      </c>
      <c r="C123" s="308">
        <v>0</v>
      </c>
      <c r="D123" s="54"/>
    </row>
    <row r="124" spans="2:4" s="3" customFormat="1" x14ac:dyDescent="0.2">
      <c r="B124" s="37" t="s">
        <v>90</v>
      </c>
      <c r="C124" s="308">
        <v>0</v>
      </c>
      <c r="D124" s="54"/>
    </row>
    <row r="125" spans="2:4" s="3" customFormat="1" x14ac:dyDescent="0.2">
      <c r="B125" s="37" t="s">
        <v>91</v>
      </c>
      <c r="C125" s="308">
        <v>0</v>
      </c>
      <c r="D125" s="54"/>
    </row>
    <row r="126" spans="2:4" s="3" customFormat="1" x14ac:dyDescent="0.2">
      <c r="B126" s="37" t="s">
        <v>92</v>
      </c>
      <c r="C126" s="308">
        <v>0</v>
      </c>
      <c r="D126" s="54"/>
    </row>
    <row r="127" spans="2:4" s="3" customFormat="1" x14ac:dyDescent="0.2">
      <c r="B127" s="37" t="s">
        <v>93</v>
      </c>
      <c r="C127" s="308">
        <v>0</v>
      </c>
      <c r="D127" s="54"/>
    </row>
    <row r="128" spans="2:4" s="3" customFormat="1" x14ac:dyDescent="0.2">
      <c r="B128" s="37" t="s">
        <v>94</v>
      </c>
      <c r="C128" s="308">
        <v>0</v>
      </c>
      <c r="D128" s="54"/>
    </row>
    <row r="129" spans="2:4" s="3" customFormat="1" x14ac:dyDescent="0.2">
      <c r="B129" s="37" t="s">
        <v>95</v>
      </c>
      <c r="C129" s="308">
        <v>0</v>
      </c>
      <c r="D129" s="54"/>
    </row>
    <row r="130" spans="2:4" s="3" customFormat="1" x14ac:dyDescent="0.2">
      <c r="B130" s="37" t="s">
        <v>96</v>
      </c>
      <c r="C130" s="308">
        <v>0</v>
      </c>
      <c r="D130" s="54"/>
    </row>
    <row r="131" spans="2:4" s="3" customFormat="1" x14ac:dyDescent="0.2">
      <c r="B131" s="37" t="s">
        <v>560</v>
      </c>
      <c r="C131" s="308">
        <v>0</v>
      </c>
      <c r="D131" s="54"/>
    </row>
    <row r="132" spans="2:4" s="3" customFormat="1" x14ac:dyDescent="0.2">
      <c r="B132" s="37" t="s">
        <v>97</v>
      </c>
      <c r="C132" s="308">
        <v>2</v>
      </c>
      <c r="D132" s="54"/>
    </row>
    <row r="133" spans="2:4" s="3" customFormat="1" x14ac:dyDescent="0.2">
      <c r="B133" s="37" t="s">
        <v>98</v>
      </c>
      <c r="C133" s="308">
        <v>0</v>
      </c>
      <c r="D133" s="54"/>
    </row>
    <row r="134" spans="2:4" s="3" customFormat="1" x14ac:dyDescent="0.2">
      <c r="B134" s="37" t="s">
        <v>99</v>
      </c>
      <c r="C134" s="308">
        <v>0</v>
      </c>
      <c r="D134" s="54"/>
    </row>
    <row r="135" spans="2:4" s="3" customFormat="1" x14ac:dyDescent="0.2">
      <c r="B135" s="37" t="s">
        <v>101</v>
      </c>
      <c r="C135" s="308">
        <v>18</v>
      </c>
      <c r="D135" s="54"/>
    </row>
    <row r="136" spans="2:4" s="3" customFormat="1" x14ac:dyDescent="0.2">
      <c r="B136" s="37" t="s">
        <v>102</v>
      </c>
      <c r="C136" s="308">
        <v>0</v>
      </c>
      <c r="D136" s="54"/>
    </row>
    <row r="137" spans="2:4" s="3" customFormat="1" x14ac:dyDescent="0.2">
      <c r="B137" s="37" t="s">
        <v>103</v>
      </c>
      <c r="C137" s="308">
        <v>66</v>
      </c>
      <c r="D137" s="54"/>
    </row>
    <row r="138" spans="2:4" s="3" customFormat="1" x14ac:dyDescent="0.2">
      <c r="B138" s="37" t="s">
        <v>104</v>
      </c>
      <c r="C138" s="308">
        <v>0</v>
      </c>
      <c r="D138" s="54"/>
    </row>
    <row r="139" spans="2:4" s="3" customFormat="1" x14ac:dyDescent="0.2">
      <c r="B139" s="37" t="s">
        <v>105</v>
      </c>
      <c r="C139" s="308">
        <v>0</v>
      </c>
      <c r="D139" s="54"/>
    </row>
    <row r="140" spans="2:4" s="3" customFormat="1" x14ac:dyDescent="0.2">
      <c r="B140" s="37" t="s">
        <v>106</v>
      </c>
      <c r="C140" s="308">
        <v>0</v>
      </c>
      <c r="D140" s="54"/>
    </row>
    <row r="141" spans="2:4" s="3" customFormat="1" x14ac:dyDescent="0.2">
      <c r="B141" s="37" t="s">
        <v>107</v>
      </c>
      <c r="C141" s="308">
        <v>0</v>
      </c>
      <c r="D141" s="54"/>
    </row>
    <row r="142" spans="2:4" s="3" customFormat="1" x14ac:dyDescent="0.2">
      <c r="B142" s="37" t="s">
        <v>108</v>
      </c>
      <c r="C142" s="308">
        <v>0</v>
      </c>
      <c r="D142" s="54"/>
    </row>
    <row r="143" spans="2:4" s="3" customFormat="1" x14ac:dyDescent="0.2">
      <c r="B143" s="37" t="s">
        <v>109</v>
      </c>
      <c r="C143" s="308">
        <v>0</v>
      </c>
      <c r="D143" s="54"/>
    </row>
    <row r="144" spans="2:4" s="3" customFormat="1" x14ac:dyDescent="0.2">
      <c r="B144" s="37" t="s">
        <v>110</v>
      </c>
      <c r="C144" s="308">
        <v>0</v>
      </c>
      <c r="D144" s="54"/>
    </row>
    <row r="145" spans="2:4" s="3" customFormat="1" x14ac:dyDescent="0.2">
      <c r="B145" s="37" t="s">
        <v>111</v>
      </c>
      <c r="C145" s="308">
        <v>0</v>
      </c>
      <c r="D145" s="54"/>
    </row>
    <row r="146" spans="2:4" s="3" customFormat="1" x14ac:dyDescent="0.2">
      <c r="B146" s="37" t="s">
        <v>112</v>
      </c>
      <c r="C146" s="308">
        <v>0</v>
      </c>
      <c r="D146" s="54"/>
    </row>
    <row r="147" spans="2:4" s="3" customFormat="1" x14ac:dyDescent="0.2">
      <c r="C147" s="180"/>
      <c r="D147" s="54"/>
    </row>
    <row r="148" spans="2:4" s="3" customFormat="1" x14ac:dyDescent="0.2">
      <c r="C148" s="179"/>
      <c r="D148" s="54"/>
    </row>
    <row r="149" spans="2:4" s="3" customFormat="1" x14ac:dyDescent="0.2">
      <c r="C149" s="179"/>
      <c r="D149" s="54"/>
    </row>
    <row r="150" spans="2:4" s="3" customFormat="1" x14ac:dyDescent="0.2">
      <c r="B150" s="15" t="s">
        <v>113</v>
      </c>
      <c r="C150" s="173"/>
      <c r="D150" s="54"/>
    </row>
    <row r="151" spans="2:4" s="3" customFormat="1" x14ac:dyDescent="0.2">
      <c r="C151" s="179"/>
      <c r="D151" s="54"/>
    </row>
    <row r="152" spans="2:4" s="3" customFormat="1" x14ac:dyDescent="0.2">
      <c r="C152" s="160" t="s">
        <v>295</v>
      </c>
      <c r="D152" s="54"/>
    </row>
    <row r="153" spans="2:4" s="3" customFormat="1" x14ac:dyDescent="0.2">
      <c r="C153" s="152">
        <f>SUM(C155:C158)</f>
        <v>0</v>
      </c>
      <c r="D153" s="54"/>
    </row>
    <row r="154" spans="2:4" s="3" customFormat="1" x14ac:dyDescent="0.2">
      <c r="C154" s="179"/>
      <c r="D154" s="54"/>
    </row>
    <row r="155" spans="2:4" s="3" customFormat="1" x14ac:dyDescent="0.2">
      <c r="B155" s="37" t="s">
        <v>114</v>
      </c>
      <c r="C155" s="308">
        <v>0</v>
      </c>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C159" s="179"/>
      <c r="D159" s="54"/>
    </row>
    <row r="160" spans="2:4" s="3" customFormat="1" x14ac:dyDescent="0.2">
      <c r="C160" s="179"/>
      <c r="D160" s="54"/>
    </row>
    <row r="161" spans="2:4" s="3" customFormat="1" x14ac:dyDescent="0.2">
      <c r="B161" s="15" t="s">
        <v>120</v>
      </c>
      <c r="C161" s="173"/>
      <c r="D161" s="54"/>
    </row>
    <row r="162" spans="2:4" s="3" customFormat="1" x14ac:dyDescent="0.2">
      <c r="C162" s="179"/>
      <c r="D162" s="54"/>
    </row>
    <row r="163" spans="2:4" s="3" customFormat="1" x14ac:dyDescent="0.2">
      <c r="C163" s="160" t="s">
        <v>295</v>
      </c>
      <c r="D163" s="54"/>
    </row>
    <row r="164" spans="2:4" s="3" customFormat="1" x14ac:dyDescent="0.2">
      <c r="C164" s="152">
        <f>SUM(C166:C169)</f>
        <v>9</v>
      </c>
      <c r="D164" s="54"/>
    </row>
    <row r="165" spans="2:4" s="3" customFormat="1" x14ac:dyDescent="0.2">
      <c r="C165" s="179"/>
      <c r="D165" s="54"/>
    </row>
    <row r="166" spans="2:4" s="3" customFormat="1" x14ac:dyDescent="0.2">
      <c r="B166" s="37" t="s">
        <v>122</v>
      </c>
      <c r="C166" s="308">
        <v>0</v>
      </c>
      <c r="D166" s="54"/>
    </row>
    <row r="167" spans="2:4" s="3" customFormat="1" x14ac:dyDescent="0.2">
      <c r="B167" s="37" t="s">
        <v>123</v>
      </c>
      <c r="C167" s="308">
        <v>0</v>
      </c>
      <c r="D167" s="54"/>
    </row>
    <row r="168" spans="2:4" s="3" customFormat="1" x14ac:dyDescent="0.2">
      <c r="B168" s="37" t="s">
        <v>124</v>
      </c>
      <c r="C168" s="308">
        <v>0</v>
      </c>
      <c r="D168" s="54"/>
    </row>
    <row r="169" spans="2:4" s="3" customFormat="1" x14ac:dyDescent="0.2">
      <c r="B169" s="37" t="s">
        <v>125</v>
      </c>
      <c r="C169" s="308">
        <v>9</v>
      </c>
      <c r="D169" s="54"/>
    </row>
    <row r="170" spans="2:4" s="3" customFormat="1" x14ac:dyDescent="0.2">
      <c r="C170" s="179"/>
      <c r="D170" s="54"/>
    </row>
    <row r="171" spans="2:4" s="3" customFormat="1" x14ac:dyDescent="0.2">
      <c r="C171" s="179"/>
      <c r="D171" s="54"/>
    </row>
    <row r="172" spans="2:4" s="3" customFormat="1" x14ac:dyDescent="0.2">
      <c r="B172" s="15" t="s">
        <v>126</v>
      </c>
      <c r="C172" s="173"/>
      <c r="D172" s="54"/>
    </row>
    <row r="173" spans="2:4" s="3" customFormat="1" x14ac:dyDescent="0.2">
      <c r="C173" s="179"/>
      <c r="D173" s="54"/>
    </row>
    <row r="174" spans="2:4" s="3" customFormat="1" x14ac:dyDescent="0.2">
      <c r="C174" s="160" t="s">
        <v>295</v>
      </c>
      <c r="D174" s="54"/>
    </row>
    <row r="175" spans="2:4" s="3" customFormat="1" x14ac:dyDescent="0.2">
      <c r="C175" s="152">
        <f>SUM(C177:C201)</f>
        <v>3790</v>
      </c>
      <c r="D175" s="54"/>
    </row>
    <row r="176" spans="2:4" s="3" customFormat="1" x14ac:dyDescent="0.2">
      <c r="C176" s="179"/>
      <c r="D176" s="54"/>
    </row>
    <row r="177" spans="2:4" s="3" customFormat="1" x14ac:dyDescent="0.2">
      <c r="B177" s="37" t="s">
        <v>128</v>
      </c>
      <c r="C177" s="308">
        <v>0</v>
      </c>
      <c r="D177" s="54"/>
    </row>
    <row r="178" spans="2:4" s="3" customFormat="1" x14ac:dyDescent="0.2">
      <c r="B178" s="37" t="s">
        <v>129</v>
      </c>
      <c r="C178" s="308">
        <v>0</v>
      </c>
      <c r="D178" s="54"/>
    </row>
    <row r="179" spans="2:4" s="3" customFormat="1" x14ac:dyDescent="0.2">
      <c r="B179" s="37" t="s">
        <v>130</v>
      </c>
      <c r="C179" s="308">
        <v>0</v>
      </c>
      <c r="D179" s="54"/>
    </row>
    <row r="180" spans="2:4" s="3" customFormat="1" x14ac:dyDescent="0.2">
      <c r="B180" s="37" t="s">
        <v>131</v>
      </c>
      <c r="C180" s="308">
        <v>0</v>
      </c>
      <c r="D180" s="54"/>
    </row>
    <row r="181" spans="2:4" s="3" customFormat="1" x14ac:dyDescent="0.2">
      <c r="B181" s="37" t="s">
        <v>132</v>
      </c>
      <c r="C181" s="308">
        <v>0</v>
      </c>
      <c r="D181" s="54"/>
    </row>
    <row r="182" spans="2:4" s="3" customFormat="1" x14ac:dyDescent="0.2">
      <c r="B182" s="37" t="s">
        <v>133</v>
      </c>
      <c r="C182" s="308">
        <v>0</v>
      </c>
      <c r="D182" s="54"/>
    </row>
    <row r="183" spans="2:4" s="3" customFormat="1" x14ac:dyDescent="0.2">
      <c r="B183" s="37" t="s">
        <v>134</v>
      </c>
      <c r="C183" s="308">
        <v>0</v>
      </c>
      <c r="D183" s="54"/>
    </row>
    <row r="184" spans="2:4" s="3" customFormat="1" x14ac:dyDescent="0.2">
      <c r="B184" s="37" t="s">
        <v>135</v>
      </c>
      <c r="C184" s="308">
        <v>0</v>
      </c>
      <c r="D184" s="54"/>
    </row>
    <row r="185" spans="2:4" s="3" customFormat="1" x14ac:dyDescent="0.2">
      <c r="B185" s="37" t="s">
        <v>545</v>
      </c>
      <c r="C185" s="308">
        <v>1225</v>
      </c>
      <c r="D185" s="54"/>
    </row>
    <row r="186" spans="2:4" s="3" customFormat="1" x14ac:dyDescent="0.2">
      <c r="B186" s="37" t="s">
        <v>136</v>
      </c>
      <c r="C186" s="308">
        <v>2556</v>
      </c>
      <c r="D186" s="54"/>
    </row>
    <row r="187" spans="2:4" s="3" customFormat="1" x14ac:dyDescent="0.2">
      <c r="B187" s="37" t="s">
        <v>137</v>
      </c>
      <c r="C187" s="308">
        <v>0</v>
      </c>
      <c r="D187" s="54"/>
    </row>
    <row r="188" spans="2:4" s="3" customFormat="1" x14ac:dyDescent="0.2">
      <c r="B188" s="37" t="s">
        <v>138</v>
      </c>
      <c r="C188" s="308">
        <v>1</v>
      </c>
      <c r="D188" s="54"/>
    </row>
    <row r="189" spans="2:4" s="3" customFormat="1" x14ac:dyDescent="0.2">
      <c r="B189" s="37" t="s">
        <v>139</v>
      </c>
      <c r="C189" s="308">
        <v>0</v>
      </c>
      <c r="D189" s="54"/>
    </row>
    <row r="190" spans="2:4" s="3" customFormat="1" x14ac:dyDescent="0.2">
      <c r="B190" s="37" t="s">
        <v>539</v>
      </c>
      <c r="C190" s="308">
        <v>0</v>
      </c>
      <c r="D190" s="54"/>
    </row>
    <row r="191" spans="2:4" s="3" customFormat="1" x14ac:dyDescent="0.2">
      <c r="B191" s="37" t="s">
        <v>140</v>
      </c>
      <c r="C191" s="308">
        <v>0</v>
      </c>
      <c r="D191" s="54"/>
    </row>
    <row r="192" spans="2:4" s="3" customFormat="1" x14ac:dyDescent="0.2">
      <c r="B192" s="37" t="s">
        <v>141</v>
      </c>
      <c r="C192" s="308">
        <v>0</v>
      </c>
      <c r="D192" s="54"/>
    </row>
    <row r="193" spans="2:4" s="3" customFormat="1" x14ac:dyDescent="0.2">
      <c r="B193" s="37" t="s">
        <v>142</v>
      </c>
      <c r="C193" s="308">
        <v>0</v>
      </c>
      <c r="D193" s="54"/>
    </row>
    <row r="194" spans="2:4" s="3" customFormat="1" x14ac:dyDescent="0.2">
      <c r="B194" s="37" t="s">
        <v>143</v>
      </c>
      <c r="C194" s="308">
        <v>1</v>
      </c>
      <c r="D194" s="54"/>
    </row>
    <row r="195" spans="2:4" s="3" customFormat="1" x14ac:dyDescent="0.2">
      <c r="B195" s="263" t="s">
        <v>561</v>
      </c>
      <c r="C195" s="308">
        <v>0</v>
      </c>
      <c r="D195" s="54"/>
    </row>
    <row r="196" spans="2:4" s="3" customFormat="1" x14ac:dyDescent="0.2">
      <c r="B196" s="37" t="s">
        <v>562</v>
      </c>
      <c r="C196" s="308">
        <v>0</v>
      </c>
      <c r="D196" s="54"/>
    </row>
    <row r="197" spans="2:4" s="3" customFormat="1" x14ac:dyDescent="0.2">
      <c r="B197" s="37" t="s">
        <v>144</v>
      </c>
      <c r="C197" s="308">
        <v>0</v>
      </c>
      <c r="D197" s="54"/>
    </row>
    <row r="198" spans="2:4" s="3" customFormat="1" x14ac:dyDescent="0.2">
      <c r="B198" s="37" t="s">
        <v>145</v>
      </c>
      <c r="C198" s="308">
        <v>1</v>
      </c>
      <c r="D198" s="54"/>
    </row>
    <row r="199" spans="2:4" s="3" customFormat="1" x14ac:dyDescent="0.2">
      <c r="B199" s="37" t="s">
        <v>546</v>
      </c>
      <c r="C199" s="308">
        <v>0</v>
      </c>
      <c r="D199" s="54"/>
    </row>
    <row r="200" spans="2:4" s="3" customFormat="1" x14ac:dyDescent="0.2">
      <c r="B200" s="37" t="s">
        <v>147</v>
      </c>
      <c r="C200" s="308">
        <v>1</v>
      </c>
      <c r="D200" s="54"/>
    </row>
    <row r="201" spans="2:4" s="3" customFormat="1" x14ac:dyDescent="0.2">
      <c r="B201" s="37" t="s">
        <v>148</v>
      </c>
      <c r="C201" s="308">
        <v>5</v>
      </c>
      <c r="D201" s="54"/>
    </row>
    <row r="202" spans="2:4" s="3" customFormat="1" x14ac:dyDescent="0.2">
      <c r="C202" s="180"/>
      <c r="D202" s="54"/>
    </row>
    <row r="203" spans="2:4" s="3" customFormat="1" x14ac:dyDescent="0.2">
      <c r="C203" s="179"/>
      <c r="D203" s="54"/>
    </row>
    <row r="204" spans="2:4" s="3" customFormat="1" x14ac:dyDescent="0.2">
      <c r="B204" s="15" t="s">
        <v>149</v>
      </c>
      <c r="C204" s="173"/>
      <c r="D204" s="54"/>
    </row>
    <row r="205" spans="2:4" s="3" customFormat="1" x14ac:dyDescent="0.2">
      <c r="C205" s="179"/>
      <c r="D205" s="54"/>
    </row>
    <row r="206" spans="2:4" s="3" customFormat="1" x14ac:dyDescent="0.2">
      <c r="C206" s="160" t="s">
        <v>295</v>
      </c>
      <c r="D206" s="54"/>
    </row>
    <row r="207" spans="2:4" s="3" customFormat="1" x14ac:dyDescent="0.2">
      <c r="C207" s="152">
        <f>SUM(C209)</f>
        <v>0</v>
      </c>
      <c r="D207" s="54"/>
    </row>
    <row r="208" spans="2:4" s="3" customFormat="1" x14ac:dyDescent="0.2">
      <c r="C208" s="179"/>
      <c r="D208" s="54"/>
    </row>
    <row r="209" spans="2:4" s="3" customFormat="1" x14ac:dyDescent="0.2">
      <c r="B209" s="37" t="s">
        <v>150</v>
      </c>
      <c r="C209" s="308">
        <v>0</v>
      </c>
      <c r="D209" s="54"/>
    </row>
    <row r="210" spans="2:4" s="3" customFormat="1" x14ac:dyDescent="0.2">
      <c r="C210" s="179"/>
      <c r="D210" s="54"/>
    </row>
    <row r="211" spans="2:4" s="3" customFormat="1" x14ac:dyDescent="0.2">
      <c r="C211" s="179"/>
      <c r="D211" s="54"/>
    </row>
    <row r="212" spans="2:4" s="3" customFormat="1" x14ac:dyDescent="0.2">
      <c r="C212" s="179"/>
      <c r="D212" s="54"/>
    </row>
    <row r="213" spans="2:4" s="3" customFormat="1" x14ac:dyDescent="0.2">
      <c r="C213" s="179"/>
      <c r="D213" s="54"/>
    </row>
    <row r="214" spans="2:4" s="3" customFormat="1" x14ac:dyDescent="0.2">
      <c r="C214" s="179"/>
      <c r="D214" s="54"/>
    </row>
    <row r="215" spans="2:4" s="3" customFormat="1" x14ac:dyDescent="0.2">
      <c r="C215" s="179"/>
      <c r="D215" s="54"/>
    </row>
    <row r="216" spans="2:4" s="3" customFormat="1" x14ac:dyDescent="0.2">
      <c r="C216" s="179"/>
      <c r="D216" s="54"/>
    </row>
    <row r="217" spans="2:4" s="3" customFormat="1" x14ac:dyDescent="0.2">
      <c r="C217" s="179"/>
      <c r="D217" s="54"/>
    </row>
    <row r="218" spans="2:4" s="3" customFormat="1" x14ac:dyDescent="0.2">
      <c r="C218" s="179"/>
      <c r="D218" s="54"/>
    </row>
    <row r="219" spans="2:4" s="3" customFormat="1" x14ac:dyDescent="0.2">
      <c r="C219" s="179"/>
      <c r="D219" s="54"/>
    </row>
    <row r="220" spans="2:4" s="3" customFormat="1" x14ac:dyDescent="0.2">
      <c r="C220" s="179"/>
      <c r="D220" s="54"/>
    </row>
    <row r="221" spans="2:4" s="3" customFormat="1" x14ac:dyDescent="0.2">
      <c r="C221" s="179"/>
      <c r="D221" s="54"/>
    </row>
    <row r="222" spans="2:4" s="3" customFormat="1" x14ac:dyDescent="0.2">
      <c r="C222" s="179"/>
      <c r="D222" s="54"/>
    </row>
    <row r="223" spans="2:4" s="3" customFormat="1" x14ac:dyDescent="0.2">
      <c r="C223" s="179"/>
      <c r="D223" s="54"/>
    </row>
    <row r="224" spans="2: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s="3" customFormat="1" x14ac:dyDescent="0.2">
      <c r="C302" s="179"/>
      <c r="D302" s="5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row r="343" spans="4:4" x14ac:dyDescent="0.2">
      <c r="D343"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3"/>
  <sheetViews>
    <sheetView showGridLines="0" topLeftCell="A94" zoomScaleNormal="100" workbookViewId="0">
      <selection activeCell="J99" sqref="J99"/>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1" t="s">
        <v>567</v>
      </c>
      <c r="C4" s="2"/>
      <c r="D4" s="24"/>
      <c r="E4" s="24"/>
    </row>
    <row r="5" spans="1:5" x14ac:dyDescent="0.2">
      <c r="C5" s="2"/>
      <c r="D5" s="24"/>
      <c r="E5" s="24"/>
    </row>
    <row r="6" spans="1:5" x14ac:dyDescent="0.2">
      <c r="C6" s="2"/>
      <c r="D6" s="2"/>
      <c r="E6" s="358" t="s">
        <v>4</v>
      </c>
    </row>
    <row r="7" spans="1:5" ht="4.5" customHeight="1" x14ac:dyDescent="0.2">
      <c r="C7" s="359"/>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296</v>
      </c>
      <c r="C11" s="142"/>
      <c r="D11" s="143"/>
      <c r="E11" s="187"/>
    </row>
    <row r="12" spans="1:5" x14ac:dyDescent="0.2">
      <c r="B12" s="6"/>
      <c r="C12" s="139"/>
    </row>
    <row r="13" spans="1:5" s="77" customFormat="1" x14ac:dyDescent="0.2">
      <c r="A13" s="424"/>
      <c r="B13" s="13" t="s">
        <v>5</v>
      </c>
      <c r="C13" s="166" t="s">
        <v>297</v>
      </c>
      <c r="D13" s="167" t="s">
        <v>298</v>
      </c>
      <c r="E13" s="168" t="s">
        <v>300</v>
      </c>
    </row>
    <row r="14" spans="1:5" s="77" customFormat="1" x14ac:dyDescent="0.2">
      <c r="A14" s="424"/>
      <c r="B14" s="78"/>
      <c r="C14" s="147"/>
      <c r="D14" s="169" t="s">
        <v>299</v>
      </c>
      <c r="E14" s="170" t="s">
        <v>301</v>
      </c>
    </row>
    <row r="15" spans="1:5" x14ac:dyDescent="0.2">
      <c r="A15" s="20"/>
      <c r="B15" s="3" t="s">
        <v>31</v>
      </c>
      <c r="C15" s="135">
        <f>SUM(C23,C34,C56,C71,C80,C89,C100,C161)</f>
        <v>98290</v>
      </c>
      <c r="D15" s="150">
        <f>SUM(D23,D34,D56,D71,D80,D89,D100,D161)</f>
        <v>69664</v>
      </c>
      <c r="E15" s="134">
        <f>SUM(E23,E34,E56,E71,E80,E89,E100,E161)</f>
        <v>28626</v>
      </c>
    </row>
    <row r="16" spans="1:5" x14ac:dyDescent="0.2">
      <c r="B16" s="3" t="s">
        <v>34</v>
      </c>
      <c r="C16" s="135">
        <f>SUM(C172,C184,C219)</f>
        <v>9919</v>
      </c>
      <c r="D16" s="134">
        <f>SUM(D172,D184,D219)</f>
        <v>8245</v>
      </c>
      <c r="E16" s="134">
        <f>SUM(E172,E184,E219)</f>
        <v>1674</v>
      </c>
    </row>
    <row r="17" spans="2:5" x14ac:dyDescent="0.2">
      <c r="B17" s="10" t="s">
        <v>6</v>
      </c>
      <c r="C17" s="151">
        <f>SUM(C15:C16)</f>
        <v>108209</v>
      </c>
      <c r="D17" s="152">
        <f>SUM(D15:D16)</f>
        <v>77909</v>
      </c>
      <c r="E17" s="152">
        <f>SUM(E15,E16)</f>
        <v>30300</v>
      </c>
    </row>
    <row r="20" spans="2:5" s="3" customFormat="1" x14ac:dyDescent="0.2">
      <c r="B20" s="15" t="s">
        <v>43</v>
      </c>
      <c r="C20" s="153"/>
      <c r="D20" s="140"/>
      <c r="E20" s="134"/>
    </row>
    <row r="21" spans="2:5" s="3" customFormat="1" x14ac:dyDescent="0.2">
      <c r="B21" s="41"/>
      <c r="C21" s="171" t="s">
        <v>302</v>
      </c>
      <c r="D21" s="172" t="s">
        <v>298</v>
      </c>
      <c r="E21" s="172" t="s">
        <v>303</v>
      </c>
    </row>
    <row r="22" spans="2:5" s="3" customFormat="1" x14ac:dyDescent="0.2">
      <c r="C22" s="159"/>
      <c r="D22" s="160" t="s">
        <v>299</v>
      </c>
      <c r="E22" s="160" t="s">
        <v>301</v>
      </c>
    </row>
    <row r="23" spans="2:5" s="3" customFormat="1" x14ac:dyDescent="0.2">
      <c r="C23" s="159">
        <f>SUM(C25:C28)</f>
        <v>6400</v>
      </c>
      <c r="D23" s="160">
        <f>SUM(D25:D28)</f>
        <v>4759</v>
      </c>
      <c r="E23" s="160">
        <f>SUM(E25:E28)</f>
        <v>1641</v>
      </c>
    </row>
    <row r="24" spans="2:5" s="3" customFormat="1" x14ac:dyDescent="0.2">
      <c r="C24" s="135"/>
      <c r="D24" s="134"/>
      <c r="E24" s="134"/>
    </row>
    <row r="25" spans="2:5" s="3" customFormat="1" x14ac:dyDescent="0.2">
      <c r="B25" s="3" t="s">
        <v>544</v>
      </c>
      <c r="C25" s="309">
        <v>18</v>
      </c>
      <c r="D25" s="309">
        <v>18</v>
      </c>
      <c r="E25" s="309">
        <v>0</v>
      </c>
    </row>
    <row r="26" spans="2:5" s="3" customFormat="1" x14ac:dyDescent="0.2">
      <c r="B26" s="475" t="s">
        <v>37</v>
      </c>
      <c r="C26" s="474">
        <v>0</v>
      </c>
      <c r="D26" s="474">
        <v>0</v>
      </c>
      <c r="E26" s="474">
        <v>0</v>
      </c>
    </row>
    <row r="27" spans="2:5" s="3" customFormat="1" x14ac:dyDescent="0.2">
      <c r="B27" s="3" t="s">
        <v>38</v>
      </c>
      <c r="C27" s="309">
        <v>3016</v>
      </c>
      <c r="D27" s="309">
        <v>2601</v>
      </c>
      <c r="E27" s="309">
        <v>415</v>
      </c>
    </row>
    <row r="28" spans="2:5" s="3" customFormat="1" x14ac:dyDescent="0.2">
      <c r="B28" s="3" t="s">
        <v>39</v>
      </c>
      <c r="C28" s="309">
        <v>3366</v>
      </c>
      <c r="D28" s="309">
        <v>2140</v>
      </c>
      <c r="E28" s="309">
        <v>1226</v>
      </c>
    </row>
    <row r="29" spans="2:5" s="3" customFormat="1" x14ac:dyDescent="0.2">
      <c r="C29" s="135"/>
      <c r="D29" s="134"/>
      <c r="E29" s="134"/>
    </row>
    <row r="30" spans="2:5" s="3" customFormat="1" x14ac:dyDescent="0.2">
      <c r="C30" s="135"/>
      <c r="D30" s="134"/>
      <c r="E30" s="134"/>
    </row>
    <row r="31" spans="2:5" s="3" customFormat="1" x14ac:dyDescent="0.2">
      <c r="B31" s="15" t="s">
        <v>44</v>
      </c>
      <c r="C31" s="133"/>
      <c r="D31" s="134"/>
      <c r="E31" s="134"/>
    </row>
    <row r="32" spans="2:5" s="3" customFormat="1" x14ac:dyDescent="0.2">
      <c r="C32" s="171" t="s">
        <v>302</v>
      </c>
      <c r="D32" s="172" t="s">
        <v>298</v>
      </c>
      <c r="E32" s="172" t="s">
        <v>303</v>
      </c>
    </row>
    <row r="33" spans="2:5" s="3" customFormat="1" x14ac:dyDescent="0.2">
      <c r="C33" s="159"/>
      <c r="D33" s="160" t="s">
        <v>299</v>
      </c>
      <c r="E33" s="160" t="s">
        <v>301</v>
      </c>
    </row>
    <row r="34" spans="2:5" s="3" customFormat="1" x14ac:dyDescent="0.2">
      <c r="C34" s="159">
        <f>SUM(C36:C50)</f>
        <v>6693</v>
      </c>
      <c r="D34" s="160">
        <f>SUM(D36:D50)</f>
        <v>4626</v>
      </c>
      <c r="E34" s="160">
        <f>SUM(E36:E50)</f>
        <v>2067</v>
      </c>
    </row>
    <row r="35" spans="2:5" s="3" customFormat="1" x14ac:dyDescent="0.2">
      <c r="C35" s="135"/>
      <c r="D35" s="164"/>
      <c r="E35" s="164"/>
    </row>
    <row r="36" spans="2:5" s="3" customFormat="1" x14ac:dyDescent="0.2">
      <c r="B36" s="3" t="s">
        <v>543</v>
      </c>
      <c r="C36" s="309">
        <v>250</v>
      </c>
      <c r="D36" s="309">
        <v>250</v>
      </c>
      <c r="E36" s="309">
        <v>0</v>
      </c>
    </row>
    <row r="37" spans="2:5" s="3" customFormat="1" x14ac:dyDescent="0.2">
      <c r="B37" s="3" t="s">
        <v>536</v>
      </c>
      <c r="C37" s="309">
        <v>627</v>
      </c>
      <c r="D37" s="309">
        <v>627</v>
      </c>
      <c r="E37" s="309">
        <v>0</v>
      </c>
    </row>
    <row r="38" spans="2:5" s="19" customFormat="1" x14ac:dyDescent="0.2">
      <c r="B38" s="482" t="s">
        <v>564</v>
      </c>
      <c r="C38" s="309">
        <v>98</v>
      </c>
      <c r="D38" s="309">
        <v>5</v>
      </c>
      <c r="E38" s="474">
        <v>93</v>
      </c>
    </row>
    <row r="39" spans="2:5" s="3" customFormat="1" x14ac:dyDescent="0.2">
      <c r="B39" s="3" t="s">
        <v>537</v>
      </c>
      <c r="C39" s="309">
        <v>3567</v>
      </c>
      <c r="D39" s="309">
        <v>1714</v>
      </c>
      <c r="E39" s="309">
        <v>1853</v>
      </c>
    </row>
    <row r="40" spans="2:5" s="3" customFormat="1" x14ac:dyDescent="0.2">
      <c r="B40" s="3" t="s">
        <v>532</v>
      </c>
      <c r="C40" s="309">
        <v>400</v>
      </c>
      <c r="D40" s="309">
        <v>400</v>
      </c>
      <c r="E40" s="309">
        <v>0</v>
      </c>
    </row>
    <row r="41" spans="2:5" s="3" customFormat="1" x14ac:dyDescent="0.2">
      <c r="B41" s="455" t="s">
        <v>530</v>
      </c>
      <c r="C41" s="309">
        <v>84</v>
      </c>
      <c r="D41" s="309">
        <v>84</v>
      </c>
      <c r="E41" s="309">
        <v>0</v>
      </c>
    </row>
    <row r="42" spans="2:5" s="19" customFormat="1" x14ac:dyDescent="0.2">
      <c r="B42" s="475" t="s">
        <v>531</v>
      </c>
      <c r="C42" s="474">
        <v>0</v>
      </c>
      <c r="D42" s="474">
        <v>0</v>
      </c>
      <c r="E42" s="474">
        <v>0</v>
      </c>
    </row>
    <row r="43" spans="2:5" s="3" customFormat="1" x14ac:dyDescent="0.2">
      <c r="B43" s="3" t="s">
        <v>533</v>
      </c>
      <c r="C43" s="309">
        <v>1</v>
      </c>
      <c r="D43" s="309">
        <v>1</v>
      </c>
      <c r="E43" s="309">
        <v>0</v>
      </c>
    </row>
    <row r="44" spans="2:5" s="3" customFormat="1" x14ac:dyDescent="0.2">
      <c r="B44" s="3" t="s">
        <v>557</v>
      </c>
      <c r="C44" s="309">
        <v>120</v>
      </c>
      <c r="D44" s="309">
        <v>120</v>
      </c>
      <c r="E44" s="309">
        <v>0</v>
      </c>
    </row>
    <row r="45" spans="2:5" s="3" customFormat="1" x14ac:dyDescent="0.2">
      <c r="B45" s="469" t="s">
        <v>534</v>
      </c>
      <c r="C45" s="309">
        <v>2</v>
      </c>
      <c r="D45" s="309">
        <v>2</v>
      </c>
      <c r="E45" s="309">
        <v>0</v>
      </c>
    </row>
    <row r="46" spans="2:5" s="3" customFormat="1" x14ac:dyDescent="0.2">
      <c r="B46" s="3" t="s">
        <v>556</v>
      </c>
      <c r="C46" s="309">
        <v>7</v>
      </c>
      <c r="D46" s="309">
        <v>4</v>
      </c>
      <c r="E46" s="309">
        <v>3</v>
      </c>
    </row>
    <row r="47" spans="2:5" s="3" customFormat="1" x14ac:dyDescent="0.2">
      <c r="B47" s="3" t="s">
        <v>535</v>
      </c>
      <c r="C47" s="309">
        <v>832</v>
      </c>
      <c r="D47" s="309">
        <v>832</v>
      </c>
      <c r="E47" s="309">
        <v>0</v>
      </c>
    </row>
    <row r="48" spans="2:5" s="3" customFormat="1" x14ac:dyDescent="0.2">
      <c r="B48" s="3" t="s">
        <v>40</v>
      </c>
      <c r="C48" s="309">
        <v>79</v>
      </c>
      <c r="D48" s="309">
        <v>43</v>
      </c>
      <c r="E48" s="309">
        <v>36</v>
      </c>
    </row>
    <row r="49" spans="2:5" s="3" customFormat="1" x14ac:dyDescent="0.2">
      <c r="B49" s="3" t="s">
        <v>41</v>
      </c>
      <c r="C49" s="309">
        <v>508</v>
      </c>
      <c r="D49" s="309">
        <v>508</v>
      </c>
      <c r="E49" s="309">
        <v>0</v>
      </c>
    </row>
    <row r="50" spans="2:5" s="3" customFormat="1" x14ac:dyDescent="0.2">
      <c r="B50" s="3" t="s">
        <v>42</v>
      </c>
      <c r="C50" s="309">
        <v>118</v>
      </c>
      <c r="D50" s="309">
        <v>36</v>
      </c>
      <c r="E50" s="309">
        <v>82</v>
      </c>
    </row>
    <row r="51" spans="2:5" s="3" customFormat="1" x14ac:dyDescent="0.2">
      <c r="C51" s="135"/>
      <c r="D51" s="134"/>
      <c r="E51" s="134"/>
    </row>
    <row r="52" spans="2:5" s="3" customFormat="1" x14ac:dyDescent="0.2">
      <c r="C52" s="135"/>
      <c r="D52" s="134"/>
      <c r="E52" s="134"/>
    </row>
    <row r="53" spans="2:5" s="3" customFormat="1" x14ac:dyDescent="0.2">
      <c r="B53" s="15" t="s">
        <v>45</v>
      </c>
      <c r="C53" s="133"/>
      <c r="D53" s="134"/>
      <c r="E53" s="134"/>
    </row>
    <row r="54" spans="2:5" s="3" customFormat="1" x14ac:dyDescent="0.2">
      <c r="C54" s="171" t="s">
        <v>302</v>
      </c>
      <c r="D54" s="172" t="s">
        <v>298</v>
      </c>
      <c r="E54" s="172" t="s">
        <v>303</v>
      </c>
    </row>
    <row r="55" spans="2:5" s="3" customFormat="1" x14ac:dyDescent="0.2">
      <c r="C55" s="159"/>
      <c r="D55" s="160" t="s">
        <v>299</v>
      </c>
      <c r="E55" s="160" t="s">
        <v>301</v>
      </c>
    </row>
    <row r="56" spans="2:5" s="3" customFormat="1" x14ac:dyDescent="0.2">
      <c r="C56" s="159">
        <f>SUM(C58:C64)</f>
        <v>1874</v>
      </c>
      <c r="D56" s="160">
        <f>SUM(D58:D64)</f>
        <v>1022</v>
      </c>
      <c r="E56" s="160">
        <f>SUM(E58:E64)</f>
        <v>852</v>
      </c>
    </row>
    <row r="57" spans="2:5" s="3" customFormat="1" x14ac:dyDescent="0.2">
      <c r="C57" s="135"/>
      <c r="D57" s="134"/>
      <c r="E57" s="134"/>
    </row>
    <row r="58" spans="2:5" s="3" customFormat="1" x14ac:dyDescent="0.2">
      <c r="B58" s="37" t="s">
        <v>538</v>
      </c>
      <c r="C58" s="309">
        <v>0</v>
      </c>
      <c r="D58" s="309">
        <v>0</v>
      </c>
      <c r="E58" s="309">
        <v>0</v>
      </c>
    </row>
    <row r="59" spans="2:5" s="3" customFormat="1" x14ac:dyDescent="0.2">
      <c r="B59" s="37" t="s">
        <v>46</v>
      </c>
      <c r="C59" s="309">
        <v>167</v>
      </c>
      <c r="D59" s="309">
        <v>21</v>
      </c>
      <c r="E59" s="309">
        <v>146</v>
      </c>
    </row>
    <row r="60" spans="2:5" s="3" customFormat="1" x14ac:dyDescent="0.2">
      <c r="B60" s="37" t="s">
        <v>47</v>
      </c>
      <c r="C60" s="309">
        <v>117</v>
      </c>
      <c r="D60" s="309">
        <v>115</v>
      </c>
      <c r="E60" s="309">
        <v>2</v>
      </c>
    </row>
    <row r="61" spans="2:5" s="3" customFormat="1" x14ac:dyDescent="0.2">
      <c r="B61" s="37" t="s">
        <v>48</v>
      </c>
      <c r="C61" s="309">
        <v>479</v>
      </c>
      <c r="D61" s="309">
        <v>412</v>
      </c>
      <c r="E61" s="309">
        <v>67</v>
      </c>
    </row>
    <row r="62" spans="2:5" s="3" customFormat="1" x14ac:dyDescent="0.2">
      <c r="B62" s="37" t="s">
        <v>49</v>
      </c>
      <c r="C62" s="309">
        <v>855</v>
      </c>
      <c r="D62" s="309">
        <v>375</v>
      </c>
      <c r="E62" s="309">
        <v>480</v>
      </c>
    </row>
    <row r="63" spans="2:5" s="3" customFormat="1" x14ac:dyDescent="0.2">
      <c r="B63" s="37" t="s">
        <v>50</v>
      </c>
      <c r="C63" s="309">
        <v>200</v>
      </c>
      <c r="D63" s="309">
        <v>60</v>
      </c>
      <c r="E63" s="309">
        <v>140</v>
      </c>
    </row>
    <row r="64" spans="2:5" s="3" customFormat="1" x14ac:dyDescent="0.2">
      <c r="B64" s="37" t="s">
        <v>540</v>
      </c>
      <c r="C64" s="309">
        <v>56</v>
      </c>
      <c r="D64" s="309">
        <v>39</v>
      </c>
      <c r="E64" s="309">
        <v>17</v>
      </c>
    </row>
    <row r="65" spans="2:5" s="3" customFormat="1" x14ac:dyDescent="0.2">
      <c r="C65" s="135"/>
      <c r="D65" s="134"/>
      <c r="E65" s="134"/>
    </row>
    <row r="66" spans="2:5" s="3" customFormat="1" x14ac:dyDescent="0.2">
      <c r="C66" s="135"/>
      <c r="D66" s="134"/>
      <c r="E66" s="134"/>
    </row>
    <row r="67" spans="2:5" s="3" customFormat="1" x14ac:dyDescent="0.2">
      <c r="B67" s="15" t="s">
        <v>115</v>
      </c>
      <c r="C67" s="133"/>
      <c r="D67" s="134"/>
      <c r="E67" s="134"/>
    </row>
    <row r="68" spans="2:5" s="3" customFormat="1" x14ac:dyDescent="0.2">
      <c r="C68" s="135"/>
      <c r="D68" s="134"/>
      <c r="E68" s="134"/>
    </row>
    <row r="69" spans="2:5" s="3" customFormat="1" x14ac:dyDescent="0.2">
      <c r="C69" s="171" t="s">
        <v>302</v>
      </c>
      <c r="D69" s="172" t="s">
        <v>298</v>
      </c>
      <c r="E69" s="172" t="s">
        <v>303</v>
      </c>
    </row>
    <row r="70" spans="2:5" s="3" customFormat="1" x14ac:dyDescent="0.2">
      <c r="C70" s="159"/>
      <c r="D70" s="160" t="s">
        <v>299</v>
      </c>
      <c r="E70" s="160" t="s">
        <v>301</v>
      </c>
    </row>
    <row r="71" spans="2:5" s="3" customFormat="1" x14ac:dyDescent="0.2">
      <c r="C71" s="159">
        <f>SUM(C73)</f>
        <v>86</v>
      </c>
      <c r="D71" s="160">
        <f>SUM(D73)</f>
        <v>86</v>
      </c>
      <c r="E71" s="160">
        <f>SUM(E73)</f>
        <v>0</v>
      </c>
    </row>
    <row r="72" spans="2:5" s="3" customFormat="1" x14ac:dyDescent="0.2">
      <c r="C72" s="135"/>
      <c r="D72" s="134"/>
      <c r="E72" s="134"/>
    </row>
    <row r="73" spans="2:5" s="3" customFormat="1" x14ac:dyDescent="0.2">
      <c r="B73" s="3" t="s">
        <v>52</v>
      </c>
      <c r="C73" s="309">
        <v>86</v>
      </c>
      <c r="D73" s="309">
        <v>86</v>
      </c>
      <c r="E73" s="309">
        <v>0</v>
      </c>
    </row>
    <row r="74" spans="2:5" s="3" customFormat="1" x14ac:dyDescent="0.2">
      <c r="C74" s="135"/>
      <c r="D74" s="134"/>
      <c r="E74" s="134"/>
    </row>
    <row r="75" spans="2:5" s="3" customFormat="1" x14ac:dyDescent="0.2">
      <c r="C75" s="135"/>
      <c r="D75" s="134"/>
      <c r="E75" s="134"/>
    </row>
    <row r="76" spans="2:5" s="3" customFormat="1" x14ac:dyDescent="0.2">
      <c r="B76" s="15" t="s">
        <v>117</v>
      </c>
      <c r="C76" s="133"/>
      <c r="D76" s="134"/>
      <c r="E76" s="134"/>
    </row>
    <row r="77" spans="2:5" s="3" customFormat="1" x14ac:dyDescent="0.2">
      <c r="C77" s="135"/>
      <c r="D77" s="134"/>
      <c r="E77" s="134"/>
    </row>
    <row r="78" spans="2:5" s="3" customFormat="1" x14ac:dyDescent="0.2">
      <c r="C78" s="171" t="s">
        <v>302</v>
      </c>
      <c r="D78" s="172" t="s">
        <v>298</v>
      </c>
      <c r="E78" s="172" t="s">
        <v>303</v>
      </c>
    </row>
    <row r="79" spans="2:5" s="3" customFormat="1" x14ac:dyDescent="0.2">
      <c r="C79" s="159"/>
      <c r="D79" s="160" t="s">
        <v>299</v>
      </c>
      <c r="E79" s="160" t="s">
        <v>301</v>
      </c>
    </row>
    <row r="80" spans="2:5" s="3" customFormat="1" x14ac:dyDescent="0.2">
      <c r="C80" s="159">
        <f>SUM(C82)</f>
        <v>0</v>
      </c>
      <c r="D80" s="160">
        <f>SUM(D82)</f>
        <v>0</v>
      </c>
      <c r="E80" s="160">
        <f>SUM(E82)</f>
        <v>0</v>
      </c>
    </row>
    <row r="81" spans="2:5" s="3" customFormat="1" x14ac:dyDescent="0.2">
      <c r="C81" s="135"/>
      <c r="D81" s="134"/>
      <c r="E81" s="134"/>
    </row>
    <row r="82" spans="2:5" s="3" customFormat="1" x14ac:dyDescent="0.2">
      <c r="B82" s="3" t="s">
        <v>53</v>
      </c>
      <c r="C82" s="309">
        <v>0</v>
      </c>
      <c r="D82" s="309">
        <v>0</v>
      </c>
      <c r="E82" s="309">
        <v>0</v>
      </c>
    </row>
    <row r="83" spans="2:5" s="3" customFormat="1" x14ac:dyDescent="0.2">
      <c r="C83" s="135"/>
      <c r="D83" s="134"/>
      <c r="E83" s="134"/>
    </row>
    <row r="84" spans="2:5" s="3" customFormat="1" x14ac:dyDescent="0.2">
      <c r="C84" s="135"/>
      <c r="D84" s="134"/>
      <c r="E84" s="134"/>
    </row>
    <row r="85" spans="2:5" s="3" customFormat="1" x14ac:dyDescent="0.2">
      <c r="B85" s="15" t="s">
        <v>116</v>
      </c>
      <c r="C85" s="133"/>
      <c r="D85" s="134"/>
      <c r="E85" s="134"/>
    </row>
    <row r="86" spans="2:5" s="3" customFormat="1" x14ac:dyDescent="0.2">
      <c r="C86" s="135"/>
      <c r="D86" s="134"/>
      <c r="E86" s="134"/>
    </row>
    <row r="87" spans="2:5" s="3" customFormat="1" x14ac:dyDescent="0.2">
      <c r="C87" s="171" t="s">
        <v>302</v>
      </c>
      <c r="D87" s="172" t="s">
        <v>298</v>
      </c>
      <c r="E87" s="172" t="s">
        <v>303</v>
      </c>
    </row>
    <row r="88" spans="2:5" s="3" customFormat="1" x14ac:dyDescent="0.2">
      <c r="C88" s="159"/>
      <c r="D88" s="160" t="s">
        <v>299</v>
      </c>
      <c r="E88" s="160" t="s">
        <v>301</v>
      </c>
    </row>
    <row r="89" spans="2:5" s="3" customFormat="1" x14ac:dyDescent="0.2">
      <c r="C89" s="159">
        <f>SUM(C91:C93)</f>
        <v>6892</v>
      </c>
      <c r="D89" s="160">
        <f>SUM(D91:D93)</f>
        <v>3737</v>
      </c>
      <c r="E89" s="160">
        <f>SUM(E91:E93)</f>
        <v>3155</v>
      </c>
    </row>
    <row r="90" spans="2:5" s="3" customFormat="1" x14ac:dyDescent="0.2">
      <c r="C90" s="135"/>
      <c r="D90" s="134"/>
      <c r="E90" s="134"/>
    </row>
    <row r="91" spans="2:5" s="3" customFormat="1" x14ac:dyDescent="0.2">
      <c r="B91" s="37" t="s">
        <v>54</v>
      </c>
      <c r="C91" s="309">
        <v>0</v>
      </c>
      <c r="D91" s="309">
        <v>0</v>
      </c>
      <c r="E91" s="309">
        <v>0</v>
      </c>
    </row>
    <row r="92" spans="2:5" s="3" customFormat="1" x14ac:dyDescent="0.2">
      <c r="B92" s="468" t="s">
        <v>55</v>
      </c>
      <c r="C92" s="309">
        <v>3162</v>
      </c>
      <c r="D92" s="309">
        <v>7</v>
      </c>
      <c r="E92" s="474">
        <v>3155</v>
      </c>
    </row>
    <row r="93" spans="2:5" s="3" customFormat="1" x14ac:dyDescent="0.2">
      <c r="B93" s="37" t="s">
        <v>56</v>
      </c>
      <c r="C93" s="309">
        <v>3730</v>
      </c>
      <c r="D93" s="309">
        <v>3730</v>
      </c>
      <c r="E93" s="309">
        <v>0</v>
      </c>
    </row>
    <row r="94" spans="2:5" s="3" customFormat="1" x14ac:dyDescent="0.2">
      <c r="C94" s="135"/>
      <c r="D94" s="134"/>
      <c r="E94" s="134"/>
    </row>
    <row r="95" spans="2:5" s="3" customFormat="1" x14ac:dyDescent="0.2">
      <c r="C95" s="135"/>
      <c r="D95" s="134"/>
      <c r="E95" s="134"/>
    </row>
    <row r="96" spans="2:5" s="3" customFormat="1" x14ac:dyDescent="0.2">
      <c r="B96" s="15" t="s">
        <v>118</v>
      </c>
      <c r="C96" s="133"/>
      <c r="D96" s="134"/>
      <c r="E96" s="134"/>
    </row>
    <row r="97" spans="2:5" s="3" customFormat="1" x14ac:dyDescent="0.2">
      <c r="C97" s="135"/>
      <c r="D97" s="134"/>
      <c r="E97" s="134"/>
    </row>
    <row r="98" spans="2:5" s="3" customFormat="1" x14ac:dyDescent="0.2">
      <c r="C98" s="171" t="s">
        <v>302</v>
      </c>
      <c r="D98" s="172" t="s">
        <v>298</v>
      </c>
      <c r="E98" s="172" t="s">
        <v>303</v>
      </c>
    </row>
    <row r="99" spans="2:5" s="3" customFormat="1" x14ac:dyDescent="0.2">
      <c r="C99" s="159"/>
      <c r="D99" s="160" t="s">
        <v>299</v>
      </c>
      <c r="E99" s="160" t="s">
        <v>301</v>
      </c>
    </row>
    <row r="100" spans="2:5" s="3" customFormat="1" x14ac:dyDescent="0.2">
      <c r="C100" s="159">
        <f>SUM(D100,E100)</f>
        <v>76345</v>
      </c>
      <c r="D100" s="160">
        <f>SUM(D102:D154)</f>
        <v>55434</v>
      </c>
      <c r="E100" s="160">
        <f>SUM(E102:E154)</f>
        <v>20911</v>
      </c>
    </row>
    <row r="101" spans="2:5" s="3" customFormat="1" x14ac:dyDescent="0.2">
      <c r="C101" s="135"/>
      <c r="D101" s="134"/>
      <c r="E101" s="134"/>
    </row>
    <row r="102" spans="2:5" s="3" customFormat="1" x14ac:dyDescent="0.2">
      <c r="B102" s="37" t="s">
        <v>57</v>
      </c>
      <c r="C102" s="309">
        <v>297</v>
      </c>
      <c r="D102" s="309">
        <v>297</v>
      </c>
      <c r="E102" s="309">
        <v>0</v>
      </c>
    </row>
    <row r="103" spans="2:5" s="3" customFormat="1" x14ac:dyDescent="0.2">
      <c r="B103" s="37" t="s">
        <v>58</v>
      </c>
      <c r="C103" s="309">
        <v>50967</v>
      </c>
      <c r="D103" s="474">
        <v>48177</v>
      </c>
      <c r="E103" s="309">
        <v>2790</v>
      </c>
    </row>
    <row r="104" spans="2:5" s="3" customFormat="1" x14ac:dyDescent="0.2">
      <c r="B104" s="37" t="s">
        <v>59</v>
      </c>
      <c r="C104" s="309">
        <v>1109</v>
      </c>
      <c r="D104" s="309">
        <v>67</v>
      </c>
      <c r="E104" s="309">
        <v>1042</v>
      </c>
    </row>
    <row r="105" spans="2:5" s="3" customFormat="1" x14ac:dyDescent="0.2">
      <c r="B105" s="37" t="s">
        <v>60</v>
      </c>
      <c r="C105" s="309">
        <v>2732</v>
      </c>
      <c r="D105" s="309">
        <v>371</v>
      </c>
      <c r="E105" s="309">
        <v>2361</v>
      </c>
    </row>
    <row r="106" spans="2:5" s="3" customFormat="1" x14ac:dyDescent="0.2">
      <c r="B106" s="37" t="s">
        <v>61</v>
      </c>
      <c r="C106" s="309">
        <v>1303</v>
      </c>
      <c r="D106" s="309">
        <v>602</v>
      </c>
      <c r="E106" s="309">
        <v>701</v>
      </c>
    </row>
    <row r="107" spans="2:5" s="3" customFormat="1" x14ac:dyDescent="0.2">
      <c r="B107" s="37" t="s">
        <v>62</v>
      </c>
      <c r="C107" s="309">
        <v>251</v>
      </c>
      <c r="D107" s="309">
        <v>65</v>
      </c>
      <c r="E107" s="309">
        <v>186</v>
      </c>
    </row>
    <row r="108" spans="2:5" s="3" customFormat="1" x14ac:dyDescent="0.2">
      <c r="B108" s="37" t="s">
        <v>64</v>
      </c>
      <c r="C108" s="309">
        <v>16</v>
      </c>
      <c r="D108" s="309">
        <v>8</v>
      </c>
      <c r="E108" s="309">
        <v>8</v>
      </c>
    </row>
    <row r="109" spans="2:5" s="3" customFormat="1" x14ac:dyDescent="0.2">
      <c r="B109" s="37" t="s">
        <v>65</v>
      </c>
      <c r="C109" s="309">
        <v>88</v>
      </c>
      <c r="D109" s="309">
        <v>20</v>
      </c>
      <c r="E109" s="309">
        <v>68</v>
      </c>
    </row>
    <row r="110" spans="2:5" s="3" customFormat="1" x14ac:dyDescent="0.2">
      <c r="B110" s="37" t="s">
        <v>66</v>
      </c>
      <c r="C110" s="309">
        <v>529</v>
      </c>
      <c r="D110" s="309">
        <v>317</v>
      </c>
      <c r="E110" s="309">
        <v>212</v>
      </c>
    </row>
    <row r="111" spans="2:5" s="3" customFormat="1" x14ac:dyDescent="0.2">
      <c r="B111" s="37" t="s">
        <v>67</v>
      </c>
      <c r="C111" s="309">
        <v>110</v>
      </c>
      <c r="D111" s="309">
        <v>0</v>
      </c>
      <c r="E111" s="309">
        <v>110</v>
      </c>
    </row>
    <row r="112" spans="2:5" s="3" customFormat="1" x14ac:dyDescent="0.2">
      <c r="B112" s="37" t="s">
        <v>68</v>
      </c>
      <c r="C112" s="309">
        <v>140</v>
      </c>
      <c r="D112" s="309">
        <v>60</v>
      </c>
      <c r="E112" s="309">
        <v>80</v>
      </c>
    </row>
    <row r="113" spans="2:5" s="3" customFormat="1" x14ac:dyDescent="0.2">
      <c r="B113" s="37" t="s">
        <v>69</v>
      </c>
      <c r="C113" s="309">
        <v>0</v>
      </c>
      <c r="D113" s="309">
        <v>0</v>
      </c>
      <c r="E113" s="309">
        <v>0</v>
      </c>
    </row>
    <row r="114" spans="2:5" s="3" customFormat="1" x14ac:dyDescent="0.2">
      <c r="B114" s="468" t="s">
        <v>72</v>
      </c>
      <c r="C114" s="474">
        <v>0</v>
      </c>
      <c r="D114" s="474">
        <v>0</v>
      </c>
      <c r="E114" s="474">
        <v>0</v>
      </c>
    </row>
    <row r="115" spans="2:5" s="3" customFormat="1" x14ac:dyDescent="0.2">
      <c r="B115" s="37" t="s">
        <v>73</v>
      </c>
      <c r="C115" s="309">
        <v>19</v>
      </c>
      <c r="D115" s="309">
        <v>3</v>
      </c>
      <c r="E115" s="309">
        <v>16</v>
      </c>
    </row>
    <row r="116" spans="2:5" s="3" customFormat="1" x14ac:dyDescent="0.2">
      <c r="B116" s="37" t="s">
        <v>75</v>
      </c>
      <c r="C116" s="309">
        <v>582</v>
      </c>
      <c r="D116" s="309">
        <v>0</v>
      </c>
      <c r="E116" s="309">
        <v>582</v>
      </c>
    </row>
    <row r="117" spans="2:5" s="3" customFormat="1" x14ac:dyDescent="0.2">
      <c r="B117" s="37" t="s">
        <v>76</v>
      </c>
      <c r="C117" s="309">
        <v>37</v>
      </c>
      <c r="D117" s="309">
        <v>5</v>
      </c>
      <c r="E117" s="309">
        <v>32</v>
      </c>
    </row>
    <row r="118" spans="2:5" s="3" customFormat="1" x14ac:dyDescent="0.2">
      <c r="B118" s="468" t="s">
        <v>77</v>
      </c>
      <c r="C118" s="474">
        <v>0</v>
      </c>
      <c r="D118" s="474">
        <v>0</v>
      </c>
      <c r="E118" s="474">
        <v>0</v>
      </c>
    </row>
    <row r="119" spans="2:5" s="3" customFormat="1" x14ac:dyDescent="0.2">
      <c r="B119" s="37" t="s">
        <v>79</v>
      </c>
      <c r="C119" s="309">
        <v>174</v>
      </c>
      <c r="D119" s="309">
        <v>14</v>
      </c>
      <c r="E119" s="309">
        <v>160</v>
      </c>
    </row>
    <row r="120" spans="2:5" s="3" customFormat="1" x14ac:dyDescent="0.2">
      <c r="B120" s="37" t="s">
        <v>80</v>
      </c>
      <c r="C120" s="309">
        <v>315</v>
      </c>
      <c r="D120" s="309">
        <v>0</v>
      </c>
      <c r="E120" s="309">
        <v>315</v>
      </c>
    </row>
    <row r="121" spans="2:5" s="3" customFormat="1" x14ac:dyDescent="0.2">
      <c r="B121" s="37" t="s">
        <v>81</v>
      </c>
      <c r="C121" s="309">
        <v>0</v>
      </c>
      <c r="D121" s="309">
        <v>0</v>
      </c>
      <c r="E121" s="309">
        <v>0</v>
      </c>
    </row>
    <row r="122" spans="2:5" s="3" customFormat="1" x14ac:dyDescent="0.2">
      <c r="B122" s="37" t="s">
        <v>82</v>
      </c>
      <c r="C122" s="309">
        <v>160</v>
      </c>
      <c r="D122" s="309">
        <v>110</v>
      </c>
      <c r="E122" s="309">
        <v>50</v>
      </c>
    </row>
    <row r="123" spans="2:5" s="3" customFormat="1" x14ac:dyDescent="0.2">
      <c r="B123" s="37" t="s">
        <v>83</v>
      </c>
      <c r="C123" s="309">
        <v>96</v>
      </c>
      <c r="D123" s="309">
        <v>9</v>
      </c>
      <c r="E123" s="309">
        <v>87</v>
      </c>
    </row>
    <row r="124" spans="2:5" s="3" customFormat="1" x14ac:dyDescent="0.2">
      <c r="B124" s="37" t="s">
        <v>84</v>
      </c>
      <c r="C124" s="309">
        <v>0</v>
      </c>
      <c r="D124" s="309">
        <v>0</v>
      </c>
      <c r="E124" s="309">
        <v>0</v>
      </c>
    </row>
    <row r="125" spans="2:5" s="3" customFormat="1" x14ac:dyDescent="0.2">
      <c r="B125" s="37" t="s">
        <v>558</v>
      </c>
      <c r="C125" s="309">
        <v>0</v>
      </c>
      <c r="D125" s="309">
        <v>0</v>
      </c>
      <c r="E125" s="309">
        <v>0</v>
      </c>
    </row>
    <row r="126" spans="2:5" s="3" customFormat="1" x14ac:dyDescent="0.2">
      <c r="B126" s="263" t="s">
        <v>85</v>
      </c>
      <c r="C126" s="309">
        <v>0</v>
      </c>
      <c r="D126" s="309">
        <v>0</v>
      </c>
      <c r="E126" s="309">
        <v>0</v>
      </c>
    </row>
    <row r="127" spans="2:5" s="3" customFormat="1" x14ac:dyDescent="0.2">
      <c r="B127" s="37" t="s">
        <v>86</v>
      </c>
      <c r="C127" s="309">
        <v>1049</v>
      </c>
      <c r="D127" s="309">
        <v>314</v>
      </c>
      <c r="E127" s="309">
        <v>735</v>
      </c>
    </row>
    <row r="128" spans="2:5" s="3" customFormat="1" x14ac:dyDescent="0.2">
      <c r="B128" s="37" t="s">
        <v>87</v>
      </c>
      <c r="C128" s="309">
        <v>904</v>
      </c>
      <c r="D128" s="309">
        <v>210</v>
      </c>
      <c r="E128" s="309">
        <v>694</v>
      </c>
    </row>
    <row r="129" spans="2:5" s="3" customFormat="1" x14ac:dyDescent="0.2">
      <c r="B129" s="37" t="s">
        <v>565</v>
      </c>
      <c r="C129" s="309">
        <v>15</v>
      </c>
      <c r="D129" s="309">
        <v>0</v>
      </c>
      <c r="E129" s="309">
        <v>15</v>
      </c>
    </row>
    <row r="130" spans="2:5" s="3" customFormat="1" x14ac:dyDescent="0.2">
      <c r="B130" s="37" t="s">
        <v>88</v>
      </c>
      <c r="C130" s="309">
        <v>0</v>
      </c>
      <c r="D130" s="309">
        <v>0</v>
      </c>
      <c r="E130" s="309">
        <v>0</v>
      </c>
    </row>
    <row r="131" spans="2:5" s="3" customFormat="1" x14ac:dyDescent="0.2">
      <c r="B131" s="37" t="s">
        <v>89</v>
      </c>
      <c r="C131" s="309">
        <v>24</v>
      </c>
      <c r="D131" s="309">
        <v>11</v>
      </c>
      <c r="E131" s="309">
        <v>13</v>
      </c>
    </row>
    <row r="132" spans="2:5" s="3" customFormat="1" x14ac:dyDescent="0.2">
      <c r="B132" s="37" t="s">
        <v>90</v>
      </c>
      <c r="C132" s="309">
        <v>119</v>
      </c>
      <c r="D132" s="309">
        <v>0</v>
      </c>
      <c r="E132" s="309">
        <v>119</v>
      </c>
    </row>
    <row r="133" spans="2:5" s="3" customFormat="1" x14ac:dyDescent="0.2">
      <c r="B133" s="37" t="s">
        <v>91</v>
      </c>
      <c r="C133" s="309">
        <v>794</v>
      </c>
      <c r="D133" s="309">
        <v>387</v>
      </c>
      <c r="E133" s="309">
        <v>407</v>
      </c>
    </row>
    <row r="134" spans="2:5" s="3" customFormat="1" x14ac:dyDescent="0.2">
      <c r="B134" s="37" t="s">
        <v>92</v>
      </c>
      <c r="C134" s="309">
        <v>1580</v>
      </c>
      <c r="D134" s="309">
        <v>1580</v>
      </c>
      <c r="E134" s="309">
        <v>0</v>
      </c>
    </row>
    <row r="135" spans="2:5" s="3" customFormat="1" x14ac:dyDescent="0.2">
      <c r="B135" s="37" t="s">
        <v>93</v>
      </c>
      <c r="C135" s="309">
        <v>85</v>
      </c>
      <c r="D135" s="309">
        <v>55</v>
      </c>
      <c r="E135" s="309">
        <v>30</v>
      </c>
    </row>
    <row r="136" spans="2:5" s="3" customFormat="1" x14ac:dyDescent="0.2">
      <c r="B136" s="468" t="s">
        <v>94</v>
      </c>
      <c r="C136" s="474">
        <v>0</v>
      </c>
      <c r="D136" s="474">
        <v>0</v>
      </c>
      <c r="E136" s="474">
        <v>0</v>
      </c>
    </row>
    <row r="137" spans="2:5" s="3" customFormat="1" x14ac:dyDescent="0.2">
      <c r="B137" s="37" t="s">
        <v>95</v>
      </c>
      <c r="C137" s="309">
        <v>478</v>
      </c>
      <c r="D137" s="309">
        <v>0</v>
      </c>
      <c r="E137" s="309">
        <v>478</v>
      </c>
    </row>
    <row r="138" spans="2:5" s="3" customFormat="1" x14ac:dyDescent="0.2">
      <c r="B138" s="37" t="s">
        <v>96</v>
      </c>
      <c r="C138" s="309">
        <v>257</v>
      </c>
      <c r="D138" s="309">
        <v>37</v>
      </c>
      <c r="E138" s="309">
        <v>220</v>
      </c>
    </row>
    <row r="139" spans="2:5" s="3" customFormat="1" x14ac:dyDescent="0.2">
      <c r="B139" s="37" t="s">
        <v>560</v>
      </c>
      <c r="C139" s="309">
        <v>105</v>
      </c>
      <c r="D139" s="309">
        <v>103</v>
      </c>
      <c r="E139" s="309">
        <v>2</v>
      </c>
    </row>
    <row r="140" spans="2:5" s="3" customFormat="1" x14ac:dyDescent="0.2">
      <c r="B140" s="37" t="s">
        <v>97</v>
      </c>
      <c r="C140" s="309">
        <v>119</v>
      </c>
      <c r="D140" s="309">
        <v>39</v>
      </c>
      <c r="E140" s="309">
        <v>80</v>
      </c>
    </row>
    <row r="141" spans="2:5" s="3" customFormat="1" x14ac:dyDescent="0.2">
      <c r="B141" s="37" t="s">
        <v>98</v>
      </c>
      <c r="C141" s="309">
        <v>342</v>
      </c>
      <c r="D141" s="309">
        <v>342</v>
      </c>
      <c r="E141" s="309">
        <v>0</v>
      </c>
    </row>
    <row r="142" spans="2:5" s="3" customFormat="1" x14ac:dyDescent="0.2">
      <c r="B142" s="37" t="s">
        <v>99</v>
      </c>
      <c r="C142" s="309">
        <v>382</v>
      </c>
      <c r="D142" s="309">
        <v>2</v>
      </c>
      <c r="E142" s="309">
        <v>380</v>
      </c>
    </row>
    <row r="143" spans="2:5" s="3" customFormat="1" x14ac:dyDescent="0.2">
      <c r="B143" s="37" t="s">
        <v>101</v>
      </c>
      <c r="C143" s="309">
        <v>652</v>
      </c>
      <c r="D143" s="309">
        <v>0</v>
      </c>
      <c r="E143" s="309">
        <v>652</v>
      </c>
    </row>
    <row r="144" spans="2:5" s="3" customFormat="1" x14ac:dyDescent="0.2">
      <c r="B144" s="37" t="s">
        <v>102</v>
      </c>
      <c r="C144" s="309">
        <v>213</v>
      </c>
      <c r="D144" s="309">
        <v>4</v>
      </c>
      <c r="E144" s="309">
        <v>209</v>
      </c>
    </row>
    <row r="145" spans="2:5" s="3" customFormat="1" x14ac:dyDescent="0.2">
      <c r="B145" s="37" t="s">
        <v>103</v>
      </c>
      <c r="C145" s="309">
        <v>589</v>
      </c>
      <c r="D145" s="309">
        <v>0</v>
      </c>
      <c r="E145" s="309">
        <v>589</v>
      </c>
    </row>
    <row r="146" spans="2:5" s="3" customFormat="1" x14ac:dyDescent="0.2">
      <c r="B146" s="37" t="s">
        <v>104</v>
      </c>
      <c r="C146" s="309">
        <v>491</v>
      </c>
      <c r="D146" s="309">
        <v>476</v>
      </c>
      <c r="E146" s="309">
        <v>15</v>
      </c>
    </row>
    <row r="147" spans="2:5" s="3" customFormat="1" x14ac:dyDescent="0.2">
      <c r="B147" s="37" t="s">
        <v>105</v>
      </c>
      <c r="C147" s="309">
        <v>84</v>
      </c>
      <c r="D147" s="309">
        <v>84</v>
      </c>
      <c r="E147" s="309">
        <v>0</v>
      </c>
    </row>
    <row r="148" spans="2:5" s="3" customFormat="1" x14ac:dyDescent="0.2">
      <c r="B148" s="37" t="s">
        <v>106</v>
      </c>
      <c r="C148" s="309">
        <v>0</v>
      </c>
      <c r="D148" s="309">
        <v>0</v>
      </c>
      <c r="E148" s="309">
        <v>0</v>
      </c>
    </row>
    <row r="149" spans="2:5" s="3" customFormat="1" x14ac:dyDescent="0.2">
      <c r="B149" s="468" t="s">
        <v>107</v>
      </c>
      <c r="C149" s="474">
        <v>0</v>
      </c>
      <c r="D149" s="474">
        <v>0</v>
      </c>
      <c r="E149" s="474">
        <v>0</v>
      </c>
    </row>
    <row r="150" spans="2:5" s="3" customFormat="1" x14ac:dyDescent="0.2">
      <c r="B150" s="37" t="s">
        <v>108</v>
      </c>
      <c r="C150" s="309">
        <v>0</v>
      </c>
      <c r="D150" s="309">
        <v>0</v>
      </c>
      <c r="E150" s="309">
        <v>0</v>
      </c>
    </row>
    <row r="151" spans="2:5" s="3" customFormat="1" x14ac:dyDescent="0.2">
      <c r="B151" s="37" t="s">
        <v>109</v>
      </c>
      <c r="C151" s="309">
        <v>0</v>
      </c>
      <c r="D151" s="309">
        <v>0</v>
      </c>
      <c r="E151" s="309">
        <v>0</v>
      </c>
    </row>
    <row r="152" spans="2:5" s="3" customFormat="1" x14ac:dyDescent="0.2">
      <c r="B152" s="37" t="s">
        <v>110</v>
      </c>
      <c r="C152" s="309">
        <v>0</v>
      </c>
      <c r="D152" s="309">
        <v>0</v>
      </c>
      <c r="E152" s="309">
        <v>0</v>
      </c>
    </row>
    <row r="153" spans="2:5" s="3" customFormat="1" x14ac:dyDescent="0.2">
      <c r="B153" s="37" t="s">
        <v>111</v>
      </c>
      <c r="C153" s="309">
        <v>6816</v>
      </c>
      <c r="D153" s="309">
        <v>0</v>
      </c>
      <c r="E153" s="309">
        <v>6816</v>
      </c>
    </row>
    <row r="154" spans="2:5" s="3" customFormat="1" x14ac:dyDescent="0.2">
      <c r="B154" s="37" t="s">
        <v>112</v>
      </c>
      <c r="C154" s="309">
        <v>2322</v>
      </c>
      <c r="D154" s="309">
        <v>1665</v>
      </c>
      <c r="E154" s="309">
        <v>657</v>
      </c>
    </row>
    <row r="155" spans="2:5" s="3" customFormat="1" x14ac:dyDescent="0.2">
      <c r="C155" s="163"/>
      <c r="D155" s="165"/>
      <c r="E155" s="165"/>
    </row>
    <row r="156" spans="2:5" s="3" customFormat="1" x14ac:dyDescent="0.2">
      <c r="C156" s="163"/>
      <c r="D156" s="165"/>
      <c r="E156" s="165"/>
    </row>
    <row r="157" spans="2:5" s="3" customFormat="1" x14ac:dyDescent="0.2">
      <c r="B157" s="15" t="s">
        <v>113</v>
      </c>
      <c r="C157" s="133"/>
      <c r="D157" s="134"/>
      <c r="E157" s="134"/>
    </row>
    <row r="158" spans="2:5" s="3" customFormat="1" x14ac:dyDescent="0.2">
      <c r="C158" s="135"/>
      <c r="D158" s="134"/>
      <c r="E158" s="134"/>
    </row>
    <row r="159" spans="2:5" s="3" customFormat="1" x14ac:dyDescent="0.2">
      <c r="C159" s="171" t="s">
        <v>302</v>
      </c>
      <c r="D159" s="172" t="s">
        <v>298</v>
      </c>
      <c r="E159" s="172" t="s">
        <v>303</v>
      </c>
    </row>
    <row r="160" spans="2:5" s="3" customFormat="1" x14ac:dyDescent="0.2">
      <c r="C160" s="159"/>
      <c r="D160" s="160" t="s">
        <v>299</v>
      </c>
      <c r="E160" s="160" t="s">
        <v>301</v>
      </c>
    </row>
    <row r="161" spans="2:5" s="3" customFormat="1" x14ac:dyDescent="0.2">
      <c r="C161" s="159">
        <f>SUM(C163:C167)</f>
        <v>0</v>
      </c>
      <c r="D161" s="160">
        <f>SUM(D163:D167)</f>
        <v>0</v>
      </c>
      <c r="E161" s="160">
        <f>SUM(E163:E167)</f>
        <v>0</v>
      </c>
    </row>
    <row r="162" spans="2:5" s="3" customFormat="1" x14ac:dyDescent="0.2">
      <c r="C162" s="135"/>
      <c r="D162" s="134"/>
      <c r="E162" s="134"/>
    </row>
    <row r="163" spans="2:5" s="3" customFormat="1" x14ac:dyDescent="0.2">
      <c r="B163" s="37" t="s">
        <v>114</v>
      </c>
      <c r="C163" s="309">
        <v>0</v>
      </c>
      <c r="D163" s="309">
        <v>0</v>
      </c>
      <c r="E163" s="309">
        <v>0</v>
      </c>
    </row>
    <row r="164" spans="2:5" s="3" customFormat="1" x14ac:dyDescent="0.2">
      <c r="C164" s="135"/>
      <c r="D164" s="134"/>
      <c r="E164" s="134"/>
    </row>
    <row r="165" spans="2:5" s="3" customFormat="1" x14ac:dyDescent="0.2">
      <c r="C165" s="135"/>
      <c r="D165" s="134"/>
      <c r="E165" s="134"/>
    </row>
    <row r="166" spans="2:5" s="3" customFormat="1" x14ac:dyDescent="0.2">
      <c r="C166" s="135"/>
      <c r="D166" s="134"/>
      <c r="E166" s="134"/>
    </row>
    <row r="167" spans="2:5" s="3" customFormat="1" x14ac:dyDescent="0.2">
      <c r="C167" s="135"/>
      <c r="D167" s="134"/>
      <c r="E167" s="134"/>
    </row>
    <row r="168" spans="2:5" s="3" customFormat="1" x14ac:dyDescent="0.2">
      <c r="B168" s="15" t="s">
        <v>120</v>
      </c>
      <c r="C168" s="133"/>
      <c r="D168" s="134"/>
      <c r="E168" s="134"/>
    </row>
    <row r="169" spans="2:5" s="3" customFormat="1" x14ac:dyDescent="0.2">
      <c r="C169" s="135"/>
      <c r="D169" s="134"/>
      <c r="E169" s="134"/>
    </row>
    <row r="170" spans="2:5" s="3" customFormat="1" x14ac:dyDescent="0.2">
      <c r="C170" s="171" t="s">
        <v>302</v>
      </c>
      <c r="D170" s="172" t="s">
        <v>298</v>
      </c>
      <c r="E170" s="172" t="s">
        <v>303</v>
      </c>
    </row>
    <row r="171" spans="2:5" s="3" customFormat="1" x14ac:dyDescent="0.2">
      <c r="C171" s="159"/>
      <c r="D171" s="160" t="s">
        <v>299</v>
      </c>
      <c r="E171" s="160" t="s">
        <v>301</v>
      </c>
    </row>
    <row r="172" spans="2:5" s="3" customFormat="1" x14ac:dyDescent="0.2">
      <c r="C172" s="159">
        <f>SUM(C174:C177)</f>
        <v>3084</v>
      </c>
      <c r="D172" s="160">
        <f>SUM(D174:D177)</f>
        <v>2399</v>
      </c>
      <c r="E172" s="160">
        <f>SUM(E174:E177)</f>
        <v>685</v>
      </c>
    </row>
    <row r="173" spans="2:5" s="3" customFormat="1" x14ac:dyDescent="0.2">
      <c r="C173" s="135"/>
      <c r="D173" s="134"/>
      <c r="E173" s="134"/>
    </row>
    <row r="174" spans="2:5" s="3" customFormat="1" x14ac:dyDescent="0.2">
      <c r="B174" s="37" t="s">
        <v>122</v>
      </c>
      <c r="C174" s="309">
        <v>0</v>
      </c>
      <c r="D174" s="309">
        <v>0</v>
      </c>
      <c r="E174" s="309">
        <v>0</v>
      </c>
    </row>
    <row r="175" spans="2:5" s="3" customFormat="1" x14ac:dyDescent="0.2">
      <c r="B175" s="37" t="s">
        <v>123</v>
      </c>
      <c r="C175" s="309">
        <v>0</v>
      </c>
      <c r="D175" s="309">
        <v>0</v>
      </c>
      <c r="E175" s="309">
        <v>0</v>
      </c>
    </row>
    <row r="176" spans="2:5" s="3" customFormat="1" x14ac:dyDescent="0.2">
      <c r="B176" s="37" t="s">
        <v>124</v>
      </c>
      <c r="C176" s="309">
        <v>57</v>
      </c>
      <c r="D176" s="309">
        <v>47</v>
      </c>
      <c r="E176" s="309">
        <v>10</v>
      </c>
    </row>
    <row r="177" spans="2:5" s="3" customFormat="1" x14ac:dyDescent="0.2">
      <c r="B177" s="37" t="s">
        <v>125</v>
      </c>
      <c r="C177" s="309">
        <v>3027</v>
      </c>
      <c r="D177" s="309">
        <v>2352</v>
      </c>
      <c r="E177" s="309">
        <v>675</v>
      </c>
    </row>
    <row r="178" spans="2:5" s="3" customFormat="1" x14ac:dyDescent="0.2">
      <c r="C178" s="135"/>
      <c r="D178" s="134"/>
      <c r="E178" s="134"/>
    </row>
    <row r="179" spans="2:5" s="3" customFormat="1" x14ac:dyDescent="0.2">
      <c r="C179" s="135"/>
      <c r="D179" s="134"/>
      <c r="E179" s="134"/>
    </row>
    <row r="180" spans="2:5" s="3" customFormat="1" x14ac:dyDescent="0.2">
      <c r="B180" s="15" t="s">
        <v>126</v>
      </c>
      <c r="C180" s="133"/>
      <c r="D180" s="134"/>
      <c r="E180" s="134"/>
    </row>
    <row r="181" spans="2:5" s="3" customFormat="1" x14ac:dyDescent="0.2">
      <c r="C181" s="135"/>
      <c r="D181" s="134"/>
      <c r="E181" s="134"/>
    </row>
    <row r="182" spans="2:5" s="3" customFormat="1" x14ac:dyDescent="0.2">
      <c r="C182" s="171" t="s">
        <v>302</v>
      </c>
      <c r="D182" s="172" t="s">
        <v>298</v>
      </c>
      <c r="E182" s="172" t="s">
        <v>303</v>
      </c>
    </row>
    <row r="183" spans="2:5" s="3" customFormat="1" x14ac:dyDescent="0.2">
      <c r="C183" s="159"/>
      <c r="D183" s="160" t="s">
        <v>299</v>
      </c>
      <c r="E183" s="160" t="s">
        <v>301</v>
      </c>
    </row>
    <row r="184" spans="2:5" s="3" customFormat="1" x14ac:dyDescent="0.2">
      <c r="C184" s="159">
        <f>SUM(C186:C210)</f>
        <v>6835</v>
      </c>
      <c r="D184" s="160">
        <f>SUM(D186:D210)</f>
        <v>5846</v>
      </c>
      <c r="E184" s="160">
        <f>SUM(E186:E210)</f>
        <v>989</v>
      </c>
    </row>
    <row r="185" spans="2:5" s="3" customFormat="1" x14ac:dyDescent="0.2">
      <c r="C185" s="135"/>
      <c r="D185" s="134"/>
      <c r="E185" s="134"/>
    </row>
    <row r="186" spans="2:5" s="3" customFormat="1" x14ac:dyDescent="0.2">
      <c r="B186" s="37" t="s">
        <v>128</v>
      </c>
      <c r="C186" s="309">
        <v>107</v>
      </c>
      <c r="D186" s="309">
        <v>73</v>
      </c>
      <c r="E186" s="309">
        <v>34</v>
      </c>
    </row>
    <row r="187" spans="2:5" s="3" customFormat="1" x14ac:dyDescent="0.2">
      <c r="B187" s="468" t="s">
        <v>129</v>
      </c>
      <c r="C187" s="474">
        <v>0</v>
      </c>
      <c r="D187" s="474">
        <v>0</v>
      </c>
      <c r="E187" s="474">
        <v>0</v>
      </c>
    </row>
    <row r="188" spans="2:5" s="3" customFormat="1" x14ac:dyDescent="0.2">
      <c r="B188" s="37" t="s">
        <v>130</v>
      </c>
      <c r="C188" s="309">
        <v>0</v>
      </c>
      <c r="D188" s="309">
        <v>0</v>
      </c>
      <c r="E188" s="309">
        <v>0</v>
      </c>
    </row>
    <row r="189" spans="2:5" s="3" customFormat="1" x14ac:dyDescent="0.2">
      <c r="B189" s="37" t="s">
        <v>131</v>
      </c>
      <c r="C189" s="309">
        <v>5</v>
      </c>
      <c r="D189" s="309">
        <v>4</v>
      </c>
      <c r="E189" s="309">
        <v>1</v>
      </c>
    </row>
    <row r="190" spans="2:5" s="3" customFormat="1" x14ac:dyDescent="0.2">
      <c r="B190" s="37" t="s">
        <v>132</v>
      </c>
      <c r="C190" s="309">
        <v>27</v>
      </c>
      <c r="D190" s="309">
        <v>27</v>
      </c>
      <c r="E190" s="309">
        <v>0</v>
      </c>
    </row>
    <row r="191" spans="2:5" s="3" customFormat="1" x14ac:dyDescent="0.2">
      <c r="B191" s="37" t="s">
        <v>133</v>
      </c>
      <c r="C191" s="309">
        <v>1</v>
      </c>
      <c r="D191" s="309">
        <v>0</v>
      </c>
      <c r="E191" s="309">
        <v>1</v>
      </c>
    </row>
    <row r="192" spans="2:5" s="3" customFormat="1" x14ac:dyDescent="0.2">
      <c r="B192" s="37" t="s">
        <v>134</v>
      </c>
      <c r="C192" s="309">
        <v>258</v>
      </c>
      <c r="D192" s="309">
        <v>227</v>
      </c>
      <c r="E192" s="309">
        <v>31</v>
      </c>
    </row>
    <row r="193" spans="2:5" s="3" customFormat="1" x14ac:dyDescent="0.2">
      <c r="B193" s="37" t="s">
        <v>135</v>
      </c>
      <c r="C193" s="309">
        <v>28</v>
      </c>
      <c r="D193" s="309">
        <v>13</v>
      </c>
      <c r="E193" s="309">
        <v>15</v>
      </c>
    </row>
    <row r="194" spans="2:5" s="3" customFormat="1" x14ac:dyDescent="0.2">
      <c r="B194" s="37" t="s">
        <v>545</v>
      </c>
      <c r="C194" s="309">
        <v>0</v>
      </c>
      <c r="D194" s="309">
        <v>0</v>
      </c>
      <c r="E194" s="309">
        <v>0</v>
      </c>
    </row>
    <row r="195" spans="2:5" s="3" customFormat="1" x14ac:dyDescent="0.2">
      <c r="B195" s="37" t="s">
        <v>136</v>
      </c>
      <c r="C195" s="309">
        <v>2980</v>
      </c>
      <c r="D195" s="309">
        <v>2500</v>
      </c>
      <c r="E195" s="309">
        <v>480</v>
      </c>
    </row>
    <row r="196" spans="2:5" s="3" customFormat="1" x14ac:dyDescent="0.2">
      <c r="B196" s="37" t="s">
        <v>137</v>
      </c>
      <c r="C196" s="309">
        <v>15</v>
      </c>
      <c r="D196" s="309">
        <v>7</v>
      </c>
      <c r="E196" s="309">
        <v>8</v>
      </c>
    </row>
    <row r="197" spans="2:5" s="3" customFormat="1" x14ac:dyDescent="0.2">
      <c r="B197" s="37" t="s">
        <v>138</v>
      </c>
      <c r="C197" s="309">
        <v>101</v>
      </c>
      <c r="D197" s="309">
        <v>100</v>
      </c>
      <c r="E197" s="309">
        <v>1</v>
      </c>
    </row>
    <row r="198" spans="2:5" s="3" customFormat="1" x14ac:dyDescent="0.2">
      <c r="B198" s="37" t="s">
        <v>139</v>
      </c>
      <c r="C198" s="309">
        <v>4</v>
      </c>
      <c r="D198" s="309">
        <v>0</v>
      </c>
      <c r="E198" s="309">
        <v>4</v>
      </c>
    </row>
    <row r="199" spans="2:5" s="3" customFormat="1" x14ac:dyDescent="0.2">
      <c r="B199" s="37" t="s">
        <v>539</v>
      </c>
      <c r="C199" s="309">
        <v>188</v>
      </c>
      <c r="D199" s="309">
        <v>104</v>
      </c>
      <c r="E199" s="309">
        <v>84</v>
      </c>
    </row>
    <row r="200" spans="2:5" s="3" customFormat="1" x14ac:dyDescent="0.2">
      <c r="B200" s="37" t="s">
        <v>140</v>
      </c>
      <c r="C200" s="309">
        <v>180</v>
      </c>
      <c r="D200" s="309">
        <v>140</v>
      </c>
      <c r="E200" s="309">
        <v>40</v>
      </c>
    </row>
    <row r="201" spans="2:5" s="3" customFormat="1" x14ac:dyDescent="0.2">
      <c r="B201" s="37" t="s">
        <v>141</v>
      </c>
      <c r="C201" s="309">
        <v>0</v>
      </c>
      <c r="D201" s="309">
        <v>0</v>
      </c>
      <c r="E201" s="309">
        <v>0</v>
      </c>
    </row>
    <row r="202" spans="2:5" s="3" customFormat="1" x14ac:dyDescent="0.2">
      <c r="B202" s="37" t="s">
        <v>142</v>
      </c>
      <c r="C202" s="309">
        <v>0</v>
      </c>
      <c r="D202" s="309">
        <v>0</v>
      </c>
      <c r="E202" s="309">
        <v>0</v>
      </c>
    </row>
    <row r="203" spans="2:5" s="3" customFormat="1" x14ac:dyDescent="0.2">
      <c r="B203" s="263" t="s">
        <v>561</v>
      </c>
      <c r="C203" s="309">
        <v>23</v>
      </c>
      <c r="D203" s="309">
        <v>20</v>
      </c>
      <c r="E203" s="309">
        <v>3</v>
      </c>
    </row>
    <row r="204" spans="2:5" s="3" customFormat="1" x14ac:dyDescent="0.2">
      <c r="B204" s="37" t="s">
        <v>562</v>
      </c>
      <c r="C204" s="309">
        <v>23</v>
      </c>
      <c r="D204" s="309">
        <v>23</v>
      </c>
      <c r="E204" s="309">
        <v>0</v>
      </c>
    </row>
    <row r="205" spans="2:5" s="3" customFormat="1" x14ac:dyDescent="0.2">
      <c r="B205" s="37" t="s">
        <v>143</v>
      </c>
      <c r="C205" s="309">
        <v>49</v>
      </c>
      <c r="D205" s="309">
        <v>48</v>
      </c>
      <c r="E205" s="309">
        <v>1</v>
      </c>
    </row>
    <row r="206" spans="2:5" s="3" customFormat="1" x14ac:dyDescent="0.2">
      <c r="B206" s="37" t="s">
        <v>144</v>
      </c>
      <c r="C206" s="309">
        <v>810</v>
      </c>
      <c r="D206" s="309">
        <v>765</v>
      </c>
      <c r="E206" s="309">
        <v>45</v>
      </c>
    </row>
    <row r="207" spans="2:5" s="3" customFormat="1" x14ac:dyDescent="0.2">
      <c r="B207" s="37" t="s">
        <v>145</v>
      </c>
      <c r="C207" s="309">
        <v>263</v>
      </c>
      <c r="D207" s="309">
        <v>218</v>
      </c>
      <c r="E207" s="309">
        <v>45</v>
      </c>
    </row>
    <row r="208" spans="2:5" s="3" customFormat="1" x14ac:dyDescent="0.2">
      <c r="B208" s="37" t="s">
        <v>546</v>
      </c>
      <c r="C208" s="309">
        <v>0</v>
      </c>
      <c r="D208" s="309">
        <v>0</v>
      </c>
      <c r="E208" s="309">
        <v>0</v>
      </c>
    </row>
    <row r="209" spans="2:5" s="3" customFormat="1" x14ac:dyDescent="0.2">
      <c r="B209" s="37" t="s">
        <v>147</v>
      </c>
      <c r="C209" s="309">
        <v>2</v>
      </c>
      <c r="D209" s="309">
        <v>1</v>
      </c>
      <c r="E209" s="309">
        <v>1</v>
      </c>
    </row>
    <row r="210" spans="2:5" s="3" customFormat="1" x14ac:dyDescent="0.2">
      <c r="B210" s="37" t="s">
        <v>148</v>
      </c>
      <c r="C210" s="309">
        <v>1771</v>
      </c>
      <c r="D210" s="309">
        <v>1576</v>
      </c>
      <c r="E210" s="309">
        <v>195</v>
      </c>
    </row>
    <row r="211" spans="2:5" s="3" customFormat="1" x14ac:dyDescent="0.2">
      <c r="C211" s="163"/>
      <c r="D211" s="165"/>
      <c r="E211" s="165"/>
    </row>
    <row r="212" spans="2:5" s="3" customFormat="1" x14ac:dyDescent="0.2">
      <c r="C212" s="135"/>
      <c r="D212" s="134"/>
      <c r="E212" s="134"/>
    </row>
    <row r="213" spans="2:5" s="3" customFormat="1" x14ac:dyDescent="0.2">
      <c r="B213" s="15" t="s">
        <v>149</v>
      </c>
      <c r="C213" s="133"/>
      <c r="D213" s="134"/>
      <c r="E213" s="134"/>
    </row>
    <row r="214" spans="2:5" s="3" customFormat="1" x14ac:dyDescent="0.2">
      <c r="C214" s="135"/>
      <c r="D214" s="134"/>
      <c r="E214" s="134"/>
    </row>
    <row r="215" spans="2:5" s="3" customFormat="1" x14ac:dyDescent="0.2">
      <c r="C215" s="171" t="s">
        <v>302</v>
      </c>
      <c r="D215" s="172" t="s">
        <v>298</v>
      </c>
      <c r="E215" s="172" t="s">
        <v>303</v>
      </c>
    </row>
    <row r="216" spans="2:5" s="3" customFormat="1" x14ac:dyDescent="0.2">
      <c r="C216" s="159"/>
      <c r="D216" s="160" t="s">
        <v>299</v>
      </c>
      <c r="E216" s="160" t="s">
        <v>301</v>
      </c>
    </row>
    <row r="217" spans="2:5" s="3" customFormat="1" x14ac:dyDescent="0.2">
      <c r="C217" s="159">
        <f>SUM(C219)</f>
        <v>0</v>
      </c>
      <c r="D217" s="160">
        <f>SUM(D219)</f>
        <v>0</v>
      </c>
      <c r="E217" s="160">
        <f>SUM(E219)</f>
        <v>0</v>
      </c>
    </row>
    <row r="218" spans="2:5" s="3" customFormat="1" x14ac:dyDescent="0.2">
      <c r="C218" s="135"/>
      <c r="D218" s="134"/>
      <c r="E218" s="134"/>
    </row>
    <row r="219" spans="2:5" s="3" customFormat="1" x14ac:dyDescent="0.2">
      <c r="B219" s="37" t="s">
        <v>150</v>
      </c>
      <c r="C219" s="309">
        <v>0</v>
      </c>
      <c r="D219" s="309">
        <v>0</v>
      </c>
      <c r="E219" s="309">
        <v>0</v>
      </c>
    </row>
    <row r="220" spans="2:5" s="3" customFormat="1" x14ac:dyDescent="0.2">
      <c r="C220" s="135"/>
      <c r="D220" s="134"/>
      <c r="E220" s="134"/>
    </row>
    <row r="221" spans="2:5" s="3" customFormat="1" x14ac:dyDescent="0.2">
      <c r="C221" s="135"/>
      <c r="D221" s="134"/>
      <c r="E221" s="134"/>
    </row>
    <row r="222" spans="2:5" ht="15" x14ac:dyDescent="0.25">
      <c r="B222" s="16" t="s">
        <v>502</v>
      </c>
      <c r="C222" s="142"/>
      <c r="D222" s="143"/>
      <c r="E222" s="187"/>
    </row>
    <row r="223" spans="2:5" s="3" customFormat="1" x14ac:dyDescent="0.2">
      <c r="C223" s="135"/>
      <c r="D223" s="134"/>
      <c r="E223" s="134"/>
    </row>
    <row r="224" spans="2: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row r="300" spans="3:5" s="3" customFormat="1" x14ac:dyDescent="0.2">
      <c r="C300" s="135"/>
      <c r="D300" s="134"/>
      <c r="E300" s="134"/>
    </row>
    <row r="301" spans="3:5" s="3" customFormat="1" x14ac:dyDescent="0.2">
      <c r="C301" s="135"/>
      <c r="D301" s="134"/>
      <c r="E301" s="134"/>
    </row>
    <row r="302" spans="3:5" s="3" customFormat="1" x14ac:dyDescent="0.2">
      <c r="C302" s="135"/>
      <c r="D302" s="134"/>
      <c r="E302" s="134"/>
    </row>
    <row r="303" spans="3:5" s="3" customFormat="1" x14ac:dyDescent="0.2">
      <c r="C303" s="135"/>
      <c r="D303" s="134"/>
      <c r="E303" s="134"/>
    </row>
    <row r="304" spans="3:5" s="3" customFormat="1" x14ac:dyDescent="0.2">
      <c r="C304" s="135"/>
      <c r="D304" s="134"/>
      <c r="E304" s="134"/>
    </row>
    <row r="305" spans="3:5" s="3" customFormat="1" x14ac:dyDescent="0.2">
      <c r="C305" s="135"/>
      <c r="D305" s="134"/>
      <c r="E305" s="134"/>
    </row>
    <row r="306" spans="3:5" s="3" customFormat="1" x14ac:dyDescent="0.2">
      <c r="C306" s="135"/>
      <c r="D306" s="134"/>
      <c r="E306" s="134"/>
    </row>
    <row r="307" spans="3:5" s="3" customFormat="1" x14ac:dyDescent="0.2">
      <c r="C307" s="135"/>
      <c r="D307" s="134"/>
      <c r="E307" s="134"/>
    </row>
    <row r="308" spans="3:5" s="3" customFormat="1" x14ac:dyDescent="0.2">
      <c r="C308" s="135"/>
      <c r="D308" s="134"/>
      <c r="E308" s="134"/>
    </row>
    <row r="309" spans="3:5" s="3" customFormat="1" x14ac:dyDescent="0.2">
      <c r="C309" s="135"/>
      <c r="D309" s="134"/>
      <c r="E309" s="134"/>
    </row>
    <row r="310" spans="3:5" s="3" customFormat="1" x14ac:dyDescent="0.2">
      <c r="C310" s="135"/>
      <c r="D310" s="134"/>
      <c r="E310" s="134"/>
    </row>
    <row r="311" spans="3:5" s="3" customFormat="1" x14ac:dyDescent="0.2">
      <c r="C311" s="135"/>
      <c r="D311" s="134"/>
      <c r="E311" s="134"/>
    </row>
    <row r="312" spans="3:5" s="3" customFormat="1" x14ac:dyDescent="0.2">
      <c r="C312" s="135"/>
      <c r="D312" s="134"/>
      <c r="E312" s="134"/>
    </row>
    <row r="313" spans="3:5" s="3" customFormat="1" x14ac:dyDescent="0.2">
      <c r="C313" s="135"/>
      <c r="D313" s="134"/>
      <c r="E313"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4"/>
  <sheetViews>
    <sheetView showGridLines="0" topLeftCell="A3" zoomScaleNormal="100" workbookViewId="0">
      <selection activeCell="J3" sqref="J3"/>
    </sheetView>
  </sheetViews>
  <sheetFormatPr baseColWidth="10" defaultRowHeight="12.75" x14ac:dyDescent="0.2"/>
  <cols>
    <col min="1" max="1" width="3.5703125" style="2" customWidth="1"/>
    <col min="2" max="2" width="81.140625" style="2" customWidth="1"/>
    <col min="3" max="3" width="19.7109375" style="135" customWidth="1"/>
    <col min="4" max="4" width="17" style="134" customWidth="1"/>
    <col min="5" max="5" width="15.28515625" style="134" customWidth="1"/>
    <col min="6" max="6" width="16.140625" style="134" customWidth="1"/>
    <col min="7" max="8" width="14" style="135" customWidth="1"/>
    <col min="9" max="9" width="25.85546875" style="135"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24"/>
      <c r="E1" s="24"/>
      <c r="F1" s="2"/>
      <c r="G1" s="2"/>
      <c r="H1" s="2"/>
      <c r="I1" s="2"/>
    </row>
    <row r="2" spans="1:9" x14ac:dyDescent="0.2">
      <c r="C2" s="2"/>
      <c r="D2" s="24"/>
      <c r="E2" s="24"/>
      <c r="F2" s="2"/>
      <c r="G2" s="2"/>
      <c r="H2" s="2"/>
      <c r="I2" s="2"/>
    </row>
    <row r="3" spans="1:9" x14ac:dyDescent="0.2">
      <c r="C3" s="2"/>
      <c r="D3" s="24"/>
      <c r="E3" s="24"/>
      <c r="F3" s="2"/>
      <c r="G3" s="2"/>
      <c r="H3" s="2"/>
      <c r="I3" s="2"/>
    </row>
    <row r="4" spans="1:9" ht="15.75" x14ac:dyDescent="0.2">
      <c r="B4" s="421" t="s">
        <v>567</v>
      </c>
      <c r="C4" s="2"/>
      <c r="D4" s="24"/>
      <c r="E4" s="24"/>
      <c r="F4" s="2"/>
      <c r="G4" s="2"/>
      <c r="H4" s="2"/>
      <c r="I4" s="2"/>
    </row>
    <row r="5" spans="1:9" x14ac:dyDescent="0.2">
      <c r="C5" s="2"/>
      <c r="D5" s="24"/>
      <c r="E5" s="24"/>
      <c r="F5" s="2"/>
      <c r="G5" s="2"/>
      <c r="H5" s="2"/>
      <c r="I5" s="2"/>
    </row>
    <row r="6" spans="1:9" x14ac:dyDescent="0.2">
      <c r="C6" s="2"/>
      <c r="D6" s="2"/>
      <c r="E6" s="2"/>
      <c r="F6" s="2"/>
      <c r="G6" s="2"/>
      <c r="H6" s="2"/>
      <c r="I6" s="358" t="s">
        <v>4</v>
      </c>
    </row>
    <row r="7" spans="1:9" ht="4.5" customHeight="1" x14ac:dyDescent="0.2">
      <c r="C7" s="359"/>
      <c r="D7" s="2"/>
      <c r="E7" s="2"/>
      <c r="F7" s="2"/>
      <c r="G7" s="2"/>
      <c r="H7" s="2"/>
      <c r="I7" s="2"/>
    </row>
    <row r="8" spans="1:9" ht="5.25" customHeight="1" thickBot="1" x14ac:dyDescent="0.25">
      <c r="B8" s="4"/>
      <c r="C8" s="137"/>
      <c r="D8" s="138"/>
      <c r="E8" s="138"/>
      <c r="F8" s="138"/>
      <c r="G8" s="137"/>
      <c r="H8" s="137"/>
      <c r="I8" s="137"/>
    </row>
    <row r="9" spans="1:9" ht="5.25" customHeight="1" x14ac:dyDescent="0.2">
      <c r="B9" s="5"/>
      <c r="C9" s="139"/>
      <c r="D9" s="140"/>
      <c r="E9" s="140"/>
      <c r="F9" s="140"/>
      <c r="G9" s="139"/>
      <c r="H9" s="139"/>
      <c r="I9" s="139"/>
    </row>
    <row r="10" spans="1:9" x14ac:dyDescent="0.2">
      <c r="G10" s="141"/>
      <c r="H10" s="141"/>
      <c r="I10" s="141"/>
    </row>
    <row r="11" spans="1:9" ht="15" x14ac:dyDescent="0.25">
      <c r="B11" s="16" t="s">
        <v>304</v>
      </c>
      <c r="C11" s="142"/>
      <c r="D11" s="143"/>
      <c r="E11" s="143"/>
      <c r="F11" s="143"/>
      <c r="G11" s="144"/>
      <c r="H11" s="144"/>
      <c r="I11" s="145"/>
    </row>
    <row r="12" spans="1:9" x14ac:dyDescent="0.2">
      <c r="B12" s="6"/>
      <c r="C12" s="139"/>
    </row>
    <row r="13" spans="1:9" s="77" customFormat="1" x14ac:dyDescent="0.2">
      <c r="A13" s="424"/>
      <c r="B13" s="13" t="s">
        <v>5</v>
      </c>
      <c r="C13" s="183" t="s">
        <v>305</v>
      </c>
      <c r="D13" s="167" t="s">
        <v>307</v>
      </c>
      <c r="E13" s="181" t="s">
        <v>308</v>
      </c>
      <c r="F13" s="168" t="s">
        <v>313</v>
      </c>
      <c r="G13" s="168" t="s">
        <v>309</v>
      </c>
      <c r="H13" s="182" t="s">
        <v>340</v>
      </c>
      <c r="I13" s="182" t="s">
        <v>311</v>
      </c>
    </row>
    <row r="14" spans="1:9" s="77" customFormat="1" x14ac:dyDescent="0.2">
      <c r="A14" s="424"/>
      <c r="B14" s="78"/>
      <c r="C14" s="147" t="s">
        <v>306</v>
      </c>
      <c r="D14" s="147"/>
      <c r="E14" s="147"/>
      <c r="F14" s="148"/>
      <c r="G14" s="149" t="s">
        <v>310</v>
      </c>
      <c r="H14" s="149"/>
      <c r="I14" s="149" t="s">
        <v>312</v>
      </c>
    </row>
    <row r="15" spans="1:9" x14ac:dyDescent="0.2">
      <c r="B15" s="3" t="s">
        <v>31</v>
      </c>
      <c r="C15" s="139">
        <f t="shared" ref="C15:I15" si="0">SUM(C23,C34,C56,C71,C80,C89,C100,C161)</f>
        <v>1325708</v>
      </c>
      <c r="D15" s="150">
        <f t="shared" si="0"/>
        <v>72434</v>
      </c>
      <c r="E15" s="134">
        <f t="shared" si="0"/>
        <v>24234</v>
      </c>
      <c r="F15" s="134">
        <f t="shared" si="0"/>
        <v>0</v>
      </c>
      <c r="G15" s="135">
        <f t="shared" si="0"/>
        <v>1209454</v>
      </c>
      <c r="H15" s="135">
        <f t="shared" si="0"/>
        <v>19586</v>
      </c>
      <c r="I15" s="135">
        <f t="shared" si="0"/>
        <v>27461</v>
      </c>
    </row>
    <row r="16" spans="1:9" x14ac:dyDescent="0.2">
      <c r="B16" s="3" t="s">
        <v>34</v>
      </c>
      <c r="C16" s="135">
        <f t="shared" ref="C16:I16" si="1">SUM(C172,C184,C217)</f>
        <v>9536</v>
      </c>
      <c r="D16" s="134">
        <f t="shared" si="1"/>
        <v>470</v>
      </c>
      <c r="E16" s="134">
        <f t="shared" si="1"/>
        <v>15</v>
      </c>
      <c r="F16" s="134">
        <f t="shared" si="1"/>
        <v>0</v>
      </c>
      <c r="G16" s="135">
        <f>SUM(G172,G184,G217)</f>
        <v>9048</v>
      </c>
      <c r="H16" s="135">
        <f>SUM(H172,H184,H217)</f>
        <v>3</v>
      </c>
      <c r="I16" s="135">
        <f t="shared" si="1"/>
        <v>915</v>
      </c>
    </row>
    <row r="17" spans="2:9" x14ac:dyDescent="0.2">
      <c r="B17" s="10" t="s">
        <v>6</v>
      </c>
      <c r="C17" s="151">
        <f>SUM(C15:C16)</f>
        <v>1335244</v>
      </c>
      <c r="D17" s="152">
        <f>SUM(D15:D16)</f>
        <v>72904</v>
      </c>
      <c r="E17" s="152">
        <f>SUM(E15,E16)</f>
        <v>24249</v>
      </c>
      <c r="F17" s="152">
        <f>SUM(F15,F16)</f>
        <v>0</v>
      </c>
      <c r="G17" s="151">
        <f>SUM(G15,G16)</f>
        <v>1218502</v>
      </c>
      <c r="H17" s="151">
        <f>SUM(H15,H16)</f>
        <v>19589</v>
      </c>
      <c r="I17" s="151">
        <f>SUM(I15,I16)</f>
        <v>28376</v>
      </c>
    </row>
    <row r="20" spans="2:9" s="3" customFormat="1" x14ac:dyDescent="0.2">
      <c r="B20" s="15" t="s">
        <v>43</v>
      </c>
      <c r="C20" s="153"/>
      <c r="D20" s="140"/>
      <c r="E20" s="134"/>
      <c r="F20" s="134"/>
      <c r="G20" s="135"/>
      <c r="H20" s="135"/>
      <c r="I20" s="135"/>
    </row>
    <row r="21" spans="2:9" s="3" customFormat="1" x14ac:dyDescent="0.2">
      <c r="B21" s="41"/>
      <c r="C21" s="186" t="s">
        <v>305</v>
      </c>
      <c r="D21" s="172" t="s">
        <v>307</v>
      </c>
      <c r="E21" s="184" t="s">
        <v>308</v>
      </c>
      <c r="F21" s="172" t="s">
        <v>313</v>
      </c>
      <c r="G21" s="172" t="s">
        <v>309</v>
      </c>
      <c r="H21" s="185" t="s">
        <v>340</v>
      </c>
      <c r="I21" s="185" t="s">
        <v>311</v>
      </c>
    </row>
    <row r="22" spans="2:9" s="3" customFormat="1" ht="16.5" customHeight="1" x14ac:dyDescent="0.2">
      <c r="C22" s="159" t="s">
        <v>306</v>
      </c>
      <c r="D22" s="159"/>
      <c r="E22" s="159"/>
      <c r="F22" s="161"/>
      <c r="G22" s="162" t="s">
        <v>310</v>
      </c>
      <c r="H22" s="162"/>
      <c r="I22" s="162" t="s">
        <v>312</v>
      </c>
    </row>
    <row r="23" spans="2:9" s="3" customFormat="1" x14ac:dyDescent="0.2">
      <c r="C23" s="159">
        <f t="shared" ref="C23:I23" si="2">SUM(C25:C28)</f>
        <v>83154</v>
      </c>
      <c r="D23" s="160">
        <f t="shared" si="2"/>
        <v>51911</v>
      </c>
      <c r="E23" s="160">
        <f t="shared" si="2"/>
        <v>24163</v>
      </c>
      <c r="F23" s="162">
        <f t="shared" si="2"/>
        <v>0</v>
      </c>
      <c r="G23" s="162">
        <f t="shared" si="2"/>
        <v>6868</v>
      </c>
      <c r="H23" s="162">
        <f>SUM(H25:H28)</f>
        <v>212</v>
      </c>
      <c r="I23" s="162">
        <f t="shared" si="2"/>
        <v>1636</v>
      </c>
    </row>
    <row r="24" spans="2:9" s="3" customFormat="1" x14ac:dyDescent="0.2">
      <c r="C24" s="135"/>
      <c r="D24" s="134"/>
      <c r="E24" s="134"/>
      <c r="F24" s="134"/>
      <c r="G24" s="134"/>
      <c r="H24" s="134"/>
      <c r="I24" s="134"/>
    </row>
    <row r="25" spans="2:9" s="3" customFormat="1" x14ac:dyDescent="0.2">
      <c r="B25" s="3" t="s">
        <v>544</v>
      </c>
      <c r="C25" s="309">
        <v>0</v>
      </c>
      <c r="D25" s="309">
        <v>0</v>
      </c>
      <c r="E25" s="309">
        <v>0</v>
      </c>
      <c r="F25" s="309">
        <v>0</v>
      </c>
      <c r="G25" s="309">
        <v>0</v>
      </c>
      <c r="H25" s="309">
        <v>0</v>
      </c>
      <c r="I25" s="309">
        <v>21</v>
      </c>
    </row>
    <row r="26" spans="2:9" s="3" customFormat="1" x14ac:dyDescent="0.2">
      <c r="B26" s="3" t="s">
        <v>37</v>
      </c>
      <c r="C26" s="309">
        <v>0</v>
      </c>
      <c r="D26" s="309">
        <v>0</v>
      </c>
      <c r="E26" s="309">
        <v>0</v>
      </c>
      <c r="F26" s="309">
        <v>0</v>
      </c>
      <c r="G26" s="309">
        <v>0</v>
      </c>
      <c r="H26" s="309">
        <v>0</v>
      </c>
      <c r="I26" s="309">
        <v>1248</v>
      </c>
    </row>
    <row r="27" spans="2:9" s="3" customFormat="1" x14ac:dyDescent="0.2">
      <c r="B27" s="3" t="s">
        <v>38</v>
      </c>
      <c r="C27" s="309">
        <v>15678</v>
      </c>
      <c r="D27" s="309">
        <v>15678</v>
      </c>
      <c r="E27" s="309">
        <v>0</v>
      </c>
      <c r="F27" s="309">
        <v>0</v>
      </c>
      <c r="G27" s="309">
        <v>0</v>
      </c>
      <c r="H27" s="309">
        <v>0</v>
      </c>
      <c r="I27" s="309">
        <v>4</v>
      </c>
    </row>
    <row r="28" spans="2:9" s="3" customFormat="1" x14ac:dyDescent="0.2">
      <c r="B28" s="3" t="s">
        <v>39</v>
      </c>
      <c r="C28" s="309">
        <v>67476</v>
      </c>
      <c r="D28" s="309">
        <v>36233</v>
      </c>
      <c r="E28" s="309">
        <v>24163</v>
      </c>
      <c r="F28" s="309">
        <v>0</v>
      </c>
      <c r="G28" s="309">
        <v>6868</v>
      </c>
      <c r="H28" s="309">
        <v>212</v>
      </c>
      <c r="I28" s="309">
        <v>363</v>
      </c>
    </row>
    <row r="29" spans="2:9" s="3" customFormat="1" x14ac:dyDescent="0.2">
      <c r="C29" s="135"/>
      <c r="D29" s="134"/>
      <c r="E29" s="134"/>
      <c r="F29" s="134"/>
      <c r="G29" s="134"/>
      <c r="H29" s="134"/>
      <c r="I29" s="134"/>
    </row>
    <row r="30" spans="2:9" s="3" customFormat="1" x14ac:dyDescent="0.2">
      <c r="C30" s="135"/>
      <c r="D30" s="134"/>
      <c r="E30" s="134"/>
      <c r="F30" s="134"/>
      <c r="G30" s="134"/>
      <c r="H30" s="134"/>
      <c r="I30" s="134"/>
    </row>
    <row r="31" spans="2:9" s="3" customFormat="1" x14ac:dyDescent="0.2">
      <c r="B31" s="15" t="s">
        <v>44</v>
      </c>
      <c r="C31" s="133"/>
      <c r="D31" s="134"/>
      <c r="E31" s="134"/>
      <c r="F31" s="134"/>
      <c r="G31" s="134"/>
      <c r="H31" s="134"/>
      <c r="I31" s="134"/>
    </row>
    <row r="32" spans="2:9" s="3" customFormat="1" x14ac:dyDescent="0.2">
      <c r="C32" s="186" t="s">
        <v>305</v>
      </c>
      <c r="D32" s="172" t="s">
        <v>307</v>
      </c>
      <c r="E32" s="184" t="s">
        <v>308</v>
      </c>
      <c r="F32" s="172" t="s">
        <v>313</v>
      </c>
      <c r="G32" s="172" t="s">
        <v>309</v>
      </c>
      <c r="H32" s="185" t="s">
        <v>340</v>
      </c>
      <c r="I32" s="185" t="s">
        <v>311</v>
      </c>
    </row>
    <row r="33" spans="2:9" s="3" customFormat="1" x14ac:dyDescent="0.2">
      <c r="C33" s="159" t="s">
        <v>306</v>
      </c>
      <c r="D33" s="159"/>
      <c r="E33" s="159"/>
      <c r="F33" s="161"/>
      <c r="G33" s="162" t="s">
        <v>310</v>
      </c>
      <c r="H33" s="162"/>
      <c r="I33" s="162" t="s">
        <v>312</v>
      </c>
    </row>
    <row r="34" spans="2:9" s="3" customFormat="1" x14ac:dyDescent="0.2">
      <c r="C34" s="159">
        <f t="shared" ref="C34:I34" si="3">SUM(C36:C50)</f>
        <v>1067317</v>
      </c>
      <c r="D34" s="160">
        <f t="shared" si="3"/>
        <v>1322</v>
      </c>
      <c r="E34" s="160">
        <f t="shared" si="3"/>
        <v>0</v>
      </c>
      <c r="F34" s="162">
        <f t="shared" si="3"/>
        <v>0</v>
      </c>
      <c r="G34" s="162">
        <f t="shared" si="3"/>
        <v>1065744</v>
      </c>
      <c r="H34" s="162">
        <f>SUM(H36:H50)</f>
        <v>251</v>
      </c>
      <c r="I34" s="162">
        <f t="shared" si="3"/>
        <v>7222</v>
      </c>
    </row>
    <row r="35" spans="2:9" s="3" customFormat="1" x14ac:dyDescent="0.2">
      <c r="C35" s="135"/>
      <c r="D35" s="164"/>
      <c r="E35" s="164"/>
      <c r="F35" s="164"/>
      <c r="G35" s="134"/>
      <c r="H35" s="134"/>
      <c r="I35" s="134"/>
    </row>
    <row r="36" spans="2:9" s="3" customFormat="1" x14ac:dyDescent="0.2">
      <c r="B36" s="3" t="s">
        <v>543</v>
      </c>
      <c r="C36" s="309">
        <v>0</v>
      </c>
      <c r="D36" s="309">
        <v>0</v>
      </c>
      <c r="E36" s="309">
        <v>0</v>
      </c>
      <c r="F36" s="309">
        <v>0</v>
      </c>
      <c r="G36" s="309">
        <v>0</v>
      </c>
      <c r="H36" s="309">
        <v>0</v>
      </c>
      <c r="I36" s="309">
        <v>564</v>
      </c>
    </row>
    <row r="37" spans="2:9" s="3" customFormat="1" x14ac:dyDescent="0.2">
      <c r="B37" s="3" t="s">
        <v>536</v>
      </c>
      <c r="C37" s="309">
        <v>1236</v>
      </c>
      <c r="D37" s="309">
        <v>1236</v>
      </c>
      <c r="E37" s="309">
        <v>0</v>
      </c>
      <c r="F37" s="309">
        <v>0</v>
      </c>
      <c r="G37" s="309">
        <v>0</v>
      </c>
      <c r="H37" s="309">
        <v>0</v>
      </c>
      <c r="I37" s="309">
        <v>1678</v>
      </c>
    </row>
    <row r="38" spans="2:9" s="19" customFormat="1" x14ac:dyDescent="0.2">
      <c r="B38" s="469" t="s">
        <v>564</v>
      </c>
      <c r="C38" s="309">
        <v>1597</v>
      </c>
      <c r="D38" s="309">
        <v>0</v>
      </c>
      <c r="E38" s="309">
        <v>0</v>
      </c>
      <c r="F38" s="309">
        <v>0</v>
      </c>
      <c r="G38" s="309">
        <v>1473</v>
      </c>
      <c r="H38" s="309">
        <v>124</v>
      </c>
      <c r="I38" s="309">
        <v>60</v>
      </c>
    </row>
    <row r="39" spans="2:9" s="3" customFormat="1" x14ac:dyDescent="0.2">
      <c r="B39" s="3" t="s">
        <v>537</v>
      </c>
      <c r="C39" s="309">
        <v>118062</v>
      </c>
      <c r="D39" s="309">
        <v>0</v>
      </c>
      <c r="E39" s="309">
        <v>0</v>
      </c>
      <c r="F39" s="309">
        <v>0</v>
      </c>
      <c r="G39" s="309">
        <v>118062</v>
      </c>
      <c r="H39" s="309">
        <v>0</v>
      </c>
      <c r="I39" s="309">
        <v>96</v>
      </c>
    </row>
    <row r="40" spans="2:9" s="3" customFormat="1" x14ac:dyDescent="0.2">
      <c r="B40" s="3" t="s">
        <v>532</v>
      </c>
      <c r="C40" s="309">
        <v>0</v>
      </c>
      <c r="D40" s="309">
        <v>0</v>
      </c>
      <c r="E40" s="309">
        <v>0</v>
      </c>
      <c r="F40" s="309">
        <v>0</v>
      </c>
      <c r="G40" s="309">
        <v>0</v>
      </c>
      <c r="H40" s="309">
        <v>0</v>
      </c>
      <c r="I40" s="309">
        <v>350</v>
      </c>
    </row>
    <row r="41" spans="2:9" s="3" customFormat="1" x14ac:dyDescent="0.2">
      <c r="B41" s="455" t="s">
        <v>530</v>
      </c>
      <c r="C41" s="309">
        <v>0</v>
      </c>
      <c r="D41" s="309">
        <v>0</v>
      </c>
      <c r="E41" s="309">
        <v>0</v>
      </c>
      <c r="F41" s="309">
        <v>0</v>
      </c>
      <c r="G41" s="309">
        <v>0</v>
      </c>
      <c r="H41" s="309">
        <v>0</v>
      </c>
      <c r="I41" s="309">
        <v>228</v>
      </c>
    </row>
    <row r="42" spans="2:9" s="3" customFormat="1" x14ac:dyDescent="0.2">
      <c r="B42" s="475" t="s">
        <v>531</v>
      </c>
      <c r="C42" s="309">
        <v>0</v>
      </c>
      <c r="D42" s="309">
        <v>0</v>
      </c>
      <c r="E42" s="309">
        <v>0</v>
      </c>
      <c r="F42" s="309">
        <v>0</v>
      </c>
      <c r="G42" s="309">
        <v>0</v>
      </c>
      <c r="H42" s="309">
        <v>0</v>
      </c>
      <c r="I42" s="309">
        <v>140</v>
      </c>
    </row>
    <row r="43" spans="2:9" s="3" customFormat="1" x14ac:dyDescent="0.2">
      <c r="B43" s="3" t="s">
        <v>533</v>
      </c>
      <c r="C43" s="309">
        <v>0</v>
      </c>
      <c r="D43" s="309">
        <v>0</v>
      </c>
      <c r="E43" s="309">
        <v>0</v>
      </c>
      <c r="F43" s="309">
        <v>0</v>
      </c>
      <c r="G43" s="309">
        <v>0</v>
      </c>
      <c r="H43" s="309">
        <v>0</v>
      </c>
      <c r="I43" s="309">
        <v>14</v>
      </c>
    </row>
    <row r="44" spans="2:9" s="3" customFormat="1" x14ac:dyDescent="0.2">
      <c r="B44" s="3" t="s">
        <v>557</v>
      </c>
      <c r="C44" s="309">
        <v>0</v>
      </c>
      <c r="D44" s="309">
        <v>0</v>
      </c>
      <c r="E44" s="309">
        <v>0</v>
      </c>
      <c r="F44" s="309">
        <v>0</v>
      </c>
      <c r="G44" s="309">
        <v>0</v>
      </c>
      <c r="H44" s="309">
        <v>0</v>
      </c>
      <c r="I44" s="309">
        <v>69</v>
      </c>
    </row>
    <row r="45" spans="2:9" s="3" customFormat="1" x14ac:dyDescent="0.2">
      <c r="B45" s="469" t="s">
        <v>534</v>
      </c>
      <c r="C45" s="309">
        <v>0</v>
      </c>
      <c r="D45" s="309">
        <v>0</v>
      </c>
      <c r="E45" s="309">
        <v>0</v>
      </c>
      <c r="F45" s="309">
        <v>0</v>
      </c>
      <c r="G45" s="309">
        <v>0</v>
      </c>
      <c r="H45" s="309">
        <v>0</v>
      </c>
      <c r="I45" s="309">
        <v>417</v>
      </c>
    </row>
    <row r="46" spans="2:9" s="3" customFormat="1" x14ac:dyDescent="0.2">
      <c r="B46" s="3" t="s">
        <v>556</v>
      </c>
      <c r="C46" s="309">
        <v>0</v>
      </c>
      <c r="D46" s="309">
        <v>0</v>
      </c>
      <c r="E46" s="309">
        <v>0</v>
      </c>
      <c r="F46" s="309">
        <v>0</v>
      </c>
      <c r="G46" s="309">
        <v>0</v>
      </c>
      <c r="H46" s="309">
        <v>0</v>
      </c>
      <c r="I46" s="309">
        <v>59</v>
      </c>
    </row>
    <row r="47" spans="2:9" s="3" customFormat="1" x14ac:dyDescent="0.2">
      <c r="B47" s="3" t="s">
        <v>535</v>
      </c>
      <c r="C47" s="309">
        <v>944344</v>
      </c>
      <c r="D47" s="309">
        <v>0</v>
      </c>
      <c r="E47" s="309">
        <v>0</v>
      </c>
      <c r="F47" s="309">
        <v>0</v>
      </c>
      <c r="G47" s="309">
        <v>944344</v>
      </c>
      <c r="H47" s="309">
        <v>0</v>
      </c>
      <c r="I47" s="309">
        <v>948</v>
      </c>
    </row>
    <row r="48" spans="2:9" s="475" customFormat="1" x14ac:dyDescent="0.2">
      <c r="B48" s="475" t="s">
        <v>40</v>
      </c>
      <c r="C48" s="474">
        <v>2078</v>
      </c>
      <c r="D48" s="474">
        <v>86</v>
      </c>
      <c r="E48" s="474">
        <v>0</v>
      </c>
      <c r="F48" s="474">
        <v>0</v>
      </c>
      <c r="G48" s="474">
        <v>1865</v>
      </c>
      <c r="H48" s="309">
        <v>127</v>
      </c>
      <c r="I48" s="474">
        <v>28</v>
      </c>
    </row>
    <row r="49" spans="2:9" s="3" customFormat="1" x14ac:dyDescent="0.2">
      <c r="B49" s="3" t="s">
        <v>41</v>
      </c>
      <c r="C49" s="309">
        <v>0</v>
      </c>
      <c r="D49" s="309">
        <v>0</v>
      </c>
      <c r="E49" s="309">
        <v>0</v>
      </c>
      <c r="F49" s="309">
        <v>0</v>
      </c>
      <c r="G49" s="309">
        <v>0</v>
      </c>
      <c r="H49" s="309">
        <v>0</v>
      </c>
      <c r="I49" s="474">
        <v>115</v>
      </c>
    </row>
    <row r="50" spans="2:9" s="3" customFormat="1" x14ac:dyDescent="0.2">
      <c r="B50" s="3" t="s">
        <v>42</v>
      </c>
      <c r="C50" s="309">
        <v>0</v>
      </c>
      <c r="D50" s="309">
        <v>0</v>
      </c>
      <c r="E50" s="309">
        <v>0</v>
      </c>
      <c r="F50" s="309">
        <v>0</v>
      </c>
      <c r="G50" s="309">
        <v>0</v>
      </c>
      <c r="H50" s="309">
        <v>0</v>
      </c>
      <c r="I50" s="309">
        <v>2456</v>
      </c>
    </row>
    <row r="51" spans="2:9" s="3" customFormat="1" x14ac:dyDescent="0.2">
      <c r="C51" s="135"/>
      <c r="D51" s="134"/>
      <c r="E51" s="134"/>
      <c r="F51" s="134"/>
      <c r="G51" s="134"/>
      <c r="H51" s="134"/>
      <c r="I51" s="134"/>
    </row>
    <row r="52" spans="2:9" s="3" customFormat="1" x14ac:dyDescent="0.2">
      <c r="C52" s="135"/>
      <c r="D52" s="134"/>
      <c r="E52" s="134"/>
      <c r="F52" s="134"/>
      <c r="G52" s="134"/>
      <c r="H52" s="134"/>
      <c r="I52" s="134"/>
    </row>
    <row r="53" spans="2:9" s="3" customFormat="1" x14ac:dyDescent="0.2">
      <c r="B53" s="15" t="s">
        <v>45</v>
      </c>
      <c r="C53" s="133"/>
      <c r="D53" s="134"/>
      <c r="E53" s="134"/>
      <c r="F53" s="134"/>
      <c r="G53" s="134"/>
      <c r="H53" s="134"/>
      <c r="I53" s="134"/>
    </row>
    <row r="54" spans="2:9" s="3" customFormat="1" x14ac:dyDescent="0.2">
      <c r="C54" s="186" t="s">
        <v>305</v>
      </c>
      <c r="D54" s="172" t="s">
        <v>307</v>
      </c>
      <c r="E54" s="184" t="s">
        <v>308</v>
      </c>
      <c r="F54" s="172" t="s">
        <v>313</v>
      </c>
      <c r="G54" s="172" t="s">
        <v>309</v>
      </c>
      <c r="H54" s="185" t="s">
        <v>340</v>
      </c>
      <c r="I54" s="185" t="s">
        <v>311</v>
      </c>
    </row>
    <row r="55" spans="2:9" s="3" customFormat="1" x14ac:dyDescent="0.2">
      <c r="C55" s="159" t="s">
        <v>306</v>
      </c>
      <c r="D55" s="159"/>
      <c r="E55" s="159"/>
      <c r="F55" s="161"/>
      <c r="G55" s="162" t="s">
        <v>310</v>
      </c>
      <c r="H55" s="162"/>
      <c r="I55" s="162" t="s">
        <v>312</v>
      </c>
    </row>
    <row r="56" spans="2:9" s="3" customFormat="1" x14ac:dyDescent="0.2">
      <c r="C56" s="159">
        <f t="shared" ref="C56:I56" si="4">SUM(C58:C64)</f>
        <v>8631</v>
      </c>
      <c r="D56" s="160">
        <f t="shared" si="4"/>
        <v>2318</v>
      </c>
      <c r="E56" s="160">
        <f t="shared" si="4"/>
        <v>0</v>
      </c>
      <c r="F56" s="162">
        <f t="shared" si="4"/>
        <v>0</v>
      </c>
      <c r="G56" s="162">
        <f>SUM(G58:G64)</f>
        <v>6313</v>
      </c>
      <c r="H56" s="162">
        <f>SUM(H58:H64)</f>
        <v>0</v>
      </c>
      <c r="I56" s="162">
        <f t="shared" si="4"/>
        <v>3795</v>
      </c>
    </row>
    <row r="57" spans="2:9" s="3" customFormat="1" x14ac:dyDescent="0.2">
      <c r="C57" s="135"/>
      <c r="D57" s="134"/>
      <c r="E57" s="134"/>
      <c r="F57" s="134"/>
      <c r="G57" s="134"/>
      <c r="H57" s="134"/>
      <c r="I57" s="134"/>
    </row>
    <row r="58" spans="2:9" s="3" customFormat="1" x14ac:dyDescent="0.2">
      <c r="B58" s="37" t="s">
        <v>538</v>
      </c>
      <c r="C58" s="309">
        <v>0</v>
      </c>
      <c r="D58" s="309">
        <v>0</v>
      </c>
      <c r="E58" s="309">
        <v>0</v>
      </c>
      <c r="F58" s="309">
        <v>0</v>
      </c>
      <c r="G58" s="309">
        <v>0</v>
      </c>
      <c r="H58" s="309">
        <v>0</v>
      </c>
      <c r="I58" s="309">
        <v>0</v>
      </c>
    </row>
    <row r="59" spans="2:9" s="3" customFormat="1" x14ac:dyDescent="0.2">
      <c r="B59" s="37" t="s">
        <v>46</v>
      </c>
      <c r="C59" s="309">
        <v>0</v>
      </c>
      <c r="D59" s="309">
        <v>0</v>
      </c>
      <c r="E59" s="309">
        <v>0</v>
      </c>
      <c r="F59" s="309">
        <v>0</v>
      </c>
      <c r="G59" s="309">
        <v>0</v>
      </c>
      <c r="H59" s="309">
        <v>0</v>
      </c>
      <c r="I59" s="474">
        <v>167</v>
      </c>
    </row>
    <row r="60" spans="2:9" s="3" customFormat="1" x14ac:dyDescent="0.2">
      <c r="B60" s="37" t="s">
        <v>47</v>
      </c>
      <c r="C60" s="309">
        <v>1220</v>
      </c>
      <c r="D60" s="309">
        <v>0</v>
      </c>
      <c r="E60" s="309">
        <v>0</v>
      </c>
      <c r="F60" s="309">
        <v>0</v>
      </c>
      <c r="G60" s="309">
        <v>1220</v>
      </c>
      <c r="H60" s="309">
        <v>0</v>
      </c>
      <c r="I60" s="309">
        <v>231</v>
      </c>
    </row>
    <row r="61" spans="2:9" s="3" customFormat="1" x14ac:dyDescent="0.2">
      <c r="B61" s="37" t="s">
        <v>48</v>
      </c>
      <c r="C61" s="309">
        <v>2365</v>
      </c>
      <c r="D61" s="309">
        <v>68</v>
      </c>
      <c r="E61" s="309">
        <v>0</v>
      </c>
      <c r="F61" s="309">
        <v>0</v>
      </c>
      <c r="G61" s="309">
        <v>2297</v>
      </c>
      <c r="H61" s="309">
        <v>0</v>
      </c>
      <c r="I61" s="474">
        <v>135</v>
      </c>
    </row>
    <row r="62" spans="2:9" s="3" customFormat="1" x14ac:dyDescent="0.2">
      <c r="B62" s="37" t="s">
        <v>49</v>
      </c>
      <c r="C62" s="309">
        <v>2250</v>
      </c>
      <c r="D62" s="309">
        <v>2250</v>
      </c>
      <c r="E62" s="309">
        <v>0</v>
      </c>
      <c r="F62" s="309">
        <v>0</v>
      </c>
      <c r="G62" s="309">
        <v>0</v>
      </c>
      <c r="H62" s="309">
        <v>0</v>
      </c>
      <c r="I62" s="309">
        <v>3000</v>
      </c>
    </row>
    <row r="63" spans="2:9" s="3" customFormat="1" x14ac:dyDescent="0.2">
      <c r="B63" s="37" t="s">
        <v>50</v>
      </c>
      <c r="C63" s="309">
        <v>2046</v>
      </c>
      <c r="D63" s="309">
        <v>0</v>
      </c>
      <c r="E63" s="309">
        <v>0</v>
      </c>
      <c r="F63" s="309">
        <v>0</v>
      </c>
      <c r="G63" s="309">
        <v>2046</v>
      </c>
      <c r="H63" s="309">
        <v>0</v>
      </c>
      <c r="I63" s="309">
        <v>126</v>
      </c>
    </row>
    <row r="64" spans="2:9" s="3" customFormat="1" x14ac:dyDescent="0.2">
      <c r="B64" s="37" t="s">
        <v>540</v>
      </c>
      <c r="C64" s="309">
        <v>750</v>
      </c>
      <c r="D64" s="309">
        <v>0</v>
      </c>
      <c r="E64" s="309">
        <v>0</v>
      </c>
      <c r="F64" s="309">
        <v>0</v>
      </c>
      <c r="G64" s="309">
        <v>750</v>
      </c>
      <c r="H64" s="309">
        <v>0</v>
      </c>
      <c r="I64" s="309">
        <v>136</v>
      </c>
    </row>
    <row r="65" spans="2:9" s="3" customFormat="1" x14ac:dyDescent="0.2">
      <c r="C65" s="135"/>
      <c r="D65" s="134"/>
      <c r="E65" s="134"/>
      <c r="F65" s="134"/>
      <c r="G65" s="134"/>
      <c r="H65" s="134"/>
      <c r="I65" s="134"/>
    </row>
    <row r="66" spans="2:9" s="3" customFormat="1" x14ac:dyDescent="0.2">
      <c r="C66" s="135"/>
      <c r="D66" s="134"/>
      <c r="E66" s="134"/>
      <c r="F66" s="134"/>
      <c r="G66" s="134"/>
      <c r="H66" s="134"/>
      <c r="I66" s="134"/>
    </row>
    <row r="67" spans="2:9" s="3" customFormat="1" x14ac:dyDescent="0.2">
      <c r="B67" s="15" t="s">
        <v>115</v>
      </c>
      <c r="C67" s="133"/>
      <c r="D67" s="134"/>
      <c r="E67" s="134"/>
      <c r="F67" s="134"/>
      <c r="G67" s="134"/>
      <c r="H67" s="134"/>
      <c r="I67" s="134"/>
    </row>
    <row r="68" spans="2:9" s="3" customFormat="1" x14ac:dyDescent="0.2">
      <c r="C68" s="135"/>
      <c r="D68" s="134"/>
      <c r="E68" s="134"/>
      <c r="F68" s="134"/>
      <c r="G68" s="134"/>
      <c r="H68" s="134"/>
      <c r="I68" s="134"/>
    </row>
    <row r="69" spans="2:9" s="3" customFormat="1" x14ac:dyDescent="0.2">
      <c r="C69" s="186" t="s">
        <v>305</v>
      </c>
      <c r="D69" s="172" t="s">
        <v>307</v>
      </c>
      <c r="E69" s="184" t="s">
        <v>308</v>
      </c>
      <c r="F69" s="172" t="s">
        <v>313</v>
      </c>
      <c r="G69" s="172" t="s">
        <v>309</v>
      </c>
      <c r="H69" s="185" t="s">
        <v>340</v>
      </c>
      <c r="I69" s="185" t="s">
        <v>311</v>
      </c>
    </row>
    <row r="70" spans="2:9" s="3" customFormat="1" x14ac:dyDescent="0.2">
      <c r="C70" s="159" t="s">
        <v>306</v>
      </c>
      <c r="D70" s="159"/>
      <c r="E70" s="159"/>
      <c r="F70" s="161"/>
      <c r="G70" s="162" t="s">
        <v>310</v>
      </c>
      <c r="H70" s="162"/>
      <c r="I70" s="162" t="s">
        <v>312</v>
      </c>
    </row>
    <row r="71" spans="2:9" s="3" customFormat="1" x14ac:dyDescent="0.2">
      <c r="C71" s="159">
        <f t="shared" ref="C71:I71" si="5">SUM(C73)</f>
        <v>497</v>
      </c>
      <c r="D71" s="160">
        <f t="shared" si="5"/>
        <v>198</v>
      </c>
      <c r="E71" s="160">
        <f t="shared" si="5"/>
        <v>0</v>
      </c>
      <c r="F71" s="162">
        <f t="shared" si="5"/>
        <v>0</v>
      </c>
      <c r="G71" s="162">
        <f t="shared" si="5"/>
        <v>299</v>
      </c>
      <c r="H71" s="162">
        <f>SUM(H73)</f>
        <v>0</v>
      </c>
      <c r="I71" s="162">
        <f t="shared" si="5"/>
        <v>22</v>
      </c>
    </row>
    <row r="72" spans="2:9" s="3" customFormat="1" x14ac:dyDescent="0.2">
      <c r="C72" s="135"/>
      <c r="D72" s="134"/>
      <c r="E72" s="134"/>
      <c r="F72" s="134"/>
      <c r="G72" s="134"/>
      <c r="H72" s="134"/>
      <c r="I72" s="134"/>
    </row>
    <row r="73" spans="2:9" s="3" customFormat="1" x14ac:dyDescent="0.2">
      <c r="B73" s="3" t="s">
        <v>52</v>
      </c>
      <c r="C73" s="309">
        <v>497</v>
      </c>
      <c r="D73" s="309">
        <v>198</v>
      </c>
      <c r="E73" s="309">
        <v>0</v>
      </c>
      <c r="F73" s="309">
        <v>0</v>
      </c>
      <c r="G73" s="309">
        <v>299</v>
      </c>
      <c r="H73" s="309">
        <v>0</v>
      </c>
      <c r="I73" s="309">
        <v>22</v>
      </c>
    </row>
    <row r="74" spans="2:9" s="3" customFormat="1" x14ac:dyDescent="0.2">
      <c r="C74" s="135"/>
      <c r="D74" s="134"/>
      <c r="E74" s="134"/>
      <c r="F74" s="134"/>
      <c r="G74" s="134"/>
      <c r="H74" s="134"/>
      <c r="I74" s="134"/>
    </row>
    <row r="75" spans="2:9" s="3" customFormat="1" x14ac:dyDescent="0.2">
      <c r="C75" s="135"/>
      <c r="D75" s="134"/>
      <c r="E75" s="134"/>
      <c r="F75" s="134"/>
      <c r="G75" s="134"/>
      <c r="H75" s="134"/>
      <c r="I75" s="134"/>
    </row>
    <row r="76" spans="2:9" s="3" customFormat="1" x14ac:dyDescent="0.2">
      <c r="B76" s="15" t="s">
        <v>117</v>
      </c>
      <c r="C76" s="133"/>
      <c r="D76" s="134"/>
      <c r="E76" s="134"/>
      <c r="F76" s="134"/>
      <c r="G76" s="134"/>
      <c r="H76" s="134"/>
      <c r="I76" s="134"/>
    </row>
    <row r="77" spans="2:9" s="3" customFormat="1" x14ac:dyDescent="0.2">
      <c r="C77" s="135"/>
      <c r="D77" s="134"/>
      <c r="E77" s="134"/>
      <c r="F77" s="134"/>
      <c r="G77" s="134"/>
      <c r="H77" s="134"/>
      <c r="I77" s="134"/>
    </row>
    <row r="78" spans="2:9" s="3" customFormat="1" x14ac:dyDescent="0.2">
      <c r="C78" s="186" t="s">
        <v>305</v>
      </c>
      <c r="D78" s="172" t="s">
        <v>307</v>
      </c>
      <c r="E78" s="184" t="s">
        <v>308</v>
      </c>
      <c r="F78" s="172" t="s">
        <v>313</v>
      </c>
      <c r="G78" s="172" t="s">
        <v>309</v>
      </c>
      <c r="H78" s="185" t="s">
        <v>340</v>
      </c>
      <c r="I78" s="185" t="s">
        <v>311</v>
      </c>
    </row>
    <row r="79" spans="2:9" s="3" customFormat="1" x14ac:dyDescent="0.2">
      <c r="C79" s="159" t="s">
        <v>306</v>
      </c>
      <c r="D79" s="159"/>
      <c r="E79" s="159"/>
      <c r="F79" s="161"/>
      <c r="G79" s="162" t="s">
        <v>310</v>
      </c>
      <c r="H79" s="162"/>
      <c r="I79" s="162" t="s">
        <v>312</v>
      </c>
    </row>
    <row r="80" spans="2:9" s="3" customFormat="1" x14ac:dyDescent="0.2">
      <c r="C80" s="159">
        <f t="shared" ref="C80:I80" si="6">SUM(C82)</f>
        <v>0</v>
      </c>
      <c r="D80" s="160">
        <f t="shared" si="6"/>
        <v>0</v>
      </c>
      <c r="E80" s="160">
        <f t="shared" si="6"/>
        <v>0</v>
      </c>
      <c r="F80" s="162">
        <f t="shared" si="6"/>
        <v>0</v>
      </c>
      <c r="G80" s="162">
        <f t="shared" si="6"/>
        <v>0</v>
      </c>
      <c r="H80" s="162">
        <f>SUM(H82)</f>
        <v>0</v>
      </c>
      <c r="I80" s="162">
        <f t="shared" si="6"/>
        <v>168</v>
      </c>
    </row>
    <row r="81" spans="2:10" s="3" customFormat="1" x14ac:dyDescent="0.2">
      <c r="C81" s="135"/>
      <c r="D81" s="134"/>
      <c r="E81" s="134"/>
      <c r="F81" s="134"/>
      <c r="G81" s="134"/>
      <c r="H81" s="134"/>
      <c r="I81" s="134"/>
    </row>
    <row r="82" spans="2:10" s="3" customFormat="1" x14ac:dyDescent="0.2">
      <c r="B82" s="3" t="s">
        <v>53</v>
      </c>
      <c r="C82" s="309">
        <v>0</v>
      </c>
      <c r="D82" s="309">
        <v>0</v>
      </c>
      <c r="E82" s="309">
        <v>0</v>
      </c>
      <c r="F82" s="309">
        <v>0</v>
      </c>
      <c r="G82" s="309">
        <v>0</v>
      </c>
      <c r="H82" s="309">
        <v>0</v>
      </c>
      <c r="I82" s="309">
        <v>168</v>
      </c>
    </row>
    <row r="83" spans="2:10" s="3" customFormat="1" x14ac:dyDescent="0.2">
      <c r="C83" s="135"/>
      <c r="D83" s="134"/>
      <c r="E83" s="134"/>
      <c r="F83" s="134"/>
      <c r="G83" s="134"/>
      <c r="H83" s="134"/>
      <c r="I83" s="134"/>
    </row>
    <row r="84" spans="2:10" s="3" customFormat="1" x14ac:dyDescent="0.2">
      <c r="C84" s="135"/>
      <c r="D84" s="134"/>
      <c r="E84" s="134"/>
      <c r="F84" s="134"/>
      <c r="G84" s="134"/>
      <c r="H84" s="134"/>
      <c r="I84" s="134"/>
    </row>
    <row r="85" spans="2:10" s="3" customFormat="1" x14ac:dyDescent="0.2">
      <c r="B85" s="15" t="s">
        <v>116</v>
      </c>
      <c r="C85" s="133"/>
      <c r="D85" s="134"/>
      <c r="E85" s="134"/>
      <c r="F85" s="134"/>
      <c r="G85" s="134"/>
      <c r="H85" s="134"/>
      <c r="I85" s="134"/>
    </row>
    <row r="86" spans="2:10" s="3" customFormat="1" x14ac:dyDescent="0.2">
      <c r="C86" s="135"/>
      <c r="D86" s="134"/>
      <c r="E86" s="134"/>
      <c r="F86" s="134"/>
      <c r="G86" s="134"/>
      <c r="H86" s="134"/>
      <c r="I86" s="134"/>
    </row>
    <row r="87" spans="2:10" s="3" customFormat="1" x14ac:dyDescent="0.2">
      <c r="C87" s="186" t="s">
        <v>305</v>
      </c>
      <c r="D87" s="172" t="s">
        <v>307</v>
      </c>
      <c r="E87" s="184" t="s">
        <v>308</v>
      </c>
      <c r="F87" s="172" t="s">
        <v>313</v>
      </c>
      <c r="G87" s="172" t="s">
        <v>309</v>
      </c>
      <c r="H87" s="185" t="s">
        <v>340</v>
      </c>
      <c r="I87" s="185" t="s">
        <v>311</v>
      </c>
    </row>
    <row r="88" spans="2:10" s="3" customFormat="1" x14ac:dyDescent="0.2">
      <c r="C88" s="159" t="s">
        <v>306</v>
      </c>
      <c r="D88" s="159"/>
      <c r="E88" s="159"/>
      <c r="F88" s="161"/>
      <c r="G88" s="162" t="s">
        <v>310</v>
      </c>
      <c r="H88" s="162"/>
      <c r="I88" s="162" t="s">
        <v>312</v>
      </c>
    </row>
    <row r="89" spans="2:10" s="3" customFormat="1" x14ac:dyDescent="0.2">
      <c r="C89" s="159">
        <f t="shared" ref="C89:I89" si="7">SUM(C91:C93)</f>
        <v>0</v>
      </c>
      <c r="D89" s="160">
        <f t="shared" si="7"/>
        <v>0</v>
      </c>
      <c r="E89" s="160">
        <f t="shared" si="7"/>
        <v>0</v>
      </c>
      <c r="F89" s="162">
        <f t="shared" si="7"/>
        <v>0</v>
      </c>
      <c r="G89" s="162">
        <f t="shared" si="7"/>
        <v>0</v>
      </c>
      <c r="H89" s="162">
        <f>SUM(H91:H93)</f>
        <v>0</v>
      </c>
      <c r="I89" s="162">
        <f t="shared" si="7"/>
        <v>4180</v>
      </c>
    </row>
    <row r="90" spans="2:10" s="3" customFormat="1" x14ac:dyDescent="0.2">
      <c r="C90" s="135"/>
      <c r="D90" s="134"/>
      <c r="E90" s="134"/>
      <c r="F90" s="134"/>
      <c r="G90" s="134"/>
      <c r="H90" s="134"/>
      <c r="I90" s="134"/>
    </row>
    <row r="91" spans="2:10" s="3" customFormat="1" ht="15" x14ac:dyDescent="0.25">
      <c r="B91" s="37" t="s">
        <v>54</v>
      </c>
      <c r="C91" s="309">
        <v>0</v>
      </c>
      <c r="D91" s="309">
        <v>0</v>
      </c>
      <c r="E91" s="309">
        <v>0</v>
      </c>
      <c r="F91" s="309">
        <v>0</v>
      </c>
      <c r="G91" s="309">
        <v>0</v>
      </c>
      <c r="H91" s="309">
        <v>0</v>
      </c>
      <c r="I91" s="309">
        <v>0</v>
      </c>
      <c r="J91" s="17"/>
    </row>
    <row r="92" spans="2:10" s="3" customFormat="1" ht="15" x14ac:dyDescent="0.25">
      <c r="B92" s="37" t="s">
        <v>55</v>
      </c>
      <c r="C92" s="309">
        <v>0</v>
      </c>
      <c r="D92" s="309">
        <v>0</v>
      </c>
      <c r="E92" s="309">
        <v>0</v>
      </c>
      <c r="F92" s="309">
        <v>0</v>
      </c>
      <c r="G92" s="309">
        <v>0</v>
      </c>
      <c r="H92" s="309">
        <v>0</v>
      </c>
      <c r="I92" s="474">
        <v>2980</v>
      </c>
      <c r="J92" s="17"/>
    </row>
    <row r="93" spans="2:10" s="3" customFormat="1" ht="15" x14ac:dyDescent="0.25">
      <c r="B93" s="37" t="s">
        <v>56</v>
      </c>
      <c r="C93" s="309">
        <v>0</v>
      </c>
      <c r="D93" s="309">
        <v>0</v>
      </c>
      <c r="E93" s="309">
        <v>0</v>
      </c>
      <c r="F93" s="309">
        <v>0</v>
      </c>
      <c r="G93" s="309">
        <v>0</v>
      </c>
      <c r="H93" s="309">
        <v>0</v>
      </c>
      <c r="I93" s="309">
        <v>1200</v>
      </c>
      <c r="J93" s="17"/>
    </row>
    <row r="94" spans="2:10" s="3" customFormat="1" x14ac:dyDescent="0.2">
      <c r="C94" s="135"/>
      <c r="D94" s="134"/>
      <c r="E94" s="134"/>
      <c r="F94" s="134"/>
      <c r="G94" s="134"/>
      <c r="H94" s="134"/>
      <c r="I94" s="134"/>
    </row>
    <row r="95" spans="2:10" s="3" customFormat="1" x14ac:dyDescent="0.2">
      <c r="C95" s="135"/>
      <c r="D95" s="134"/>
      <c r="E95" s="134"/>
      <c r="F95" s="134"/>
      <c r="G95" s="134"/>
      <c r="H95" s="134"/>
      <c r="I95" s="134"/>
    </row>
    <row r="96" spans="2:10" s="3" customFormat="1" x14ac:dyDescent="0.2">
      <c r="B96" s="15" t="s">
        <v>118</v>
      </c>
      <c r="C96" s="133"/>
      <c r="D96" s="134"/>
      <c r="E96" s="134"/>
      <c r="F96" s="134"/>
      <c r="G96" s="134"/>
      <c r="H96" s="134"/>
      <c r="I96" s="134"/>
    </row>
    <row r="97" spans="2:9" s="3" customFormat="1" x14ac:dyDescent="0.2">
      <c r="C97" s="135"/>
      <c r="D97" s="134"/>
      <c r="E97" s="134"/>
      <c r="F97" s="134"/>
      <c r="G97" s="134"/>
      <c r="H97" s="134"/>
      <c r="I97" s="134"/>
    </row>
    <row r="98" spans="2:9" s="3" customFormat="1" x14ac:dyDescent="0.2">
      <c r="C98" s="186" t="s">
        <v>305</v>
      </c>
      <c r="D98" s="172" t="s">
        <v>307</v>
      </c>
      <c r="E98" s="184" t="s">
        <v>308</v>
      </c>
      <c r="F98" s="172" t="s">
        <v>313</v>
      </c>
      <c r="G98" s="172" t="s">
        <v>309</v>
      </c>
      <c r="H98" s="185" t="s">
        <v>340</v>
      </c>
      <c r="I98" s="185" t="s">
        <v>311</v>
      </c>
    </row>
    <row r="99" spans="2:9" s="3" customFormat="1" x14ac:dyDescent="0.2">
      <c r="C99" s="159" t="s">
        <v>306</v>
      </c>
      <c r="D99" s="159"/>
      <c r="E99" s="159"/>
      <c r="F99" s="161"/>
      <c r="G99" s="162" t="s">
        <v>310</v>
      </c>
      <c r="H99" s="162"/>
      <c r="I99" s="162" t="s">
        <v>312</v>
      </c>
    </row>
    <row r="100" spans="2:9" s="3" customFormat="1" x14ac:dyDescent="0.2">
      <c r="C100" s="159">
        <f t="shared" ref="C100:I100" si="8">SUM(C102:C154)</f>
        <v>147109</v>
      </c>
      <c r="D100" s="160">
        <f t="shared" si="8"/>
        <v>16685</v>
      </c>
      <c r="E100" s="160">
        <f t="shared" si="8"/>
        <v>71</v>
      </c>
      <c r="F100" s="162">
        <f t="shared" si="8"/>
        <v>0</v>
      </c>
      <c r="G100" s="162">
        <f t="shared" si="8"/>
        <v>130230</v>
      </c>
      <c r="H100" s="162">
        <f>SUM(H102:H154)</f>
        <v>123</v>
      </c>
      <c r="I100" s="162">
        <f t="shared" si="8"/>
        <v>10438</v>
      </c>
    </row>
    <row r="101" spans="2:9" s="3" customFormat="1" x14ac:dyDescent="0.2">
      <c r="C101" s="135"/>
      <c r="D101" s="134"/>
      <c r="E101" s="134"/>
      <c r="F101" s="134"/>
      <c r="G101" s="134"/>
      <c r="H101" s="134"/>
      <c r="I101" s="134"/>
    </row>
    <row r="102" spans="2:9" s="3" customFormat="1" x14ac:dyDescent="0.2">
      <c r="B102" s="37" t="s">
        <v>57</v>
      </c>
      <c r="C102" s="309">
        <v>981</v>
      </c>
      <c r="D102" s="309">
        <v>267</v>
      </c>
      <c r="E102" s="309">
        <v>0</v>
      </c>
      <c r="F102" s="309">
        <v>0</v>
      </c>
      <c r="G102" s="309">
        <v>714</v>
      </c>
      <c r="H102" s="309">
        <v>0</v>
      </c>
      <c r="I102" s="309">
        <v>0</v>
      </c>
    </row>
    <row r="103" spans="2:9" s="3" customFormat="1" x14ac:dyDescent="0.2">
      <c r="B103" s="37" t="s">
        <v>58</v>
      </c>
      <c r="C103" s="309">
        <v>118582</v>
      </c>
      <c r="D103" s="309">
        <v>3228</v>
      </c>
      <c r="E103" s="309">
        <v>0</v>
      </c>
      <c r="F103" s="309">
        <v>0</v>
      </c>
      <c r="G103" s="309">
        <v>115354</v>
      </c>
      <c r="H103" s="309">
        <v>0</v>
      </c>
      <c r="I103" s="309">
        <v>0</v>
      </c>
    </row>
    <row r="104" spans="2:9" s="3" customFormat="1" x14ac:dyDescent="0.2">
      <c r="B104" s="37" t="s">
        <v>59</v>
      </c>
      <c r="C104" s="309">
        <v>5978</v>
      </c>
      <c r="D104" s="309">
        <v>5160</v>
      </c>
      <c r="E104" s="309">
        <v>0</v>
      </c>
      <c r="F104" s="309">
        <v>0</v>
      </c>
      <c r="G104" s="309">
        <v>818</v>
      </c>
      <c r="H104" s="309">
        <v>0</v>
      </c>
      <c r="I104" s="309">
        <v>100</v>
      </c>
    </row>
    <row r="105" spans="2:9" s="19" customFormat="1" x14ac:dyDescent="0.2">
      <c r="B105" s="263" t="s">
        <v>60</v>
      </c>
      <c r="C105" s="309">
        <v>2450</v>
      </c>
      <c r="D105" s="309">
        <v>1884</v>
      </c>
      <c r="E105" s="309">
        <v>0</v>
      </c>
      <c r="F105" s="309">
        <v>0</v>
      </c>
      <c r="G105" s="309">
        <v>566</v>
      </c>
      <c r="H105" s="309">
        <v>0</v>
      </c>
      <c r="I105" s="309">
        <v>389</v>
      </c>
    </row>
    <row r="106" spans="2:9" s="3" customFormat="1" x14ac:dyDescent="0.2">
      <c r="B106" s="37" t="s">
        <v>61</v>
      </c>
      <c r="C106" s="309">
        <v>1250</v>
      </c>
      <c r="D106" s="309">
        <v>75</v>
      </c>
      <c r="E106" s="309">
        <v>41</v>
      </c>
      <c r="F106" s="309">
        <v>0</v>
      </c>
      <c r="G106" s="309">
        <v>1134</v>
      </c>
      <c r="H106" s="309">
        <v>0</v>
      </c>
      <c r="I106" s="309">
        <v>9</v>
      </c>
    </row>
    <row r="107" spans="2:9" s="3" customFormat="1" x14ac:dyDescent="0.2">
      <c r="B107" s="37" t="s">
        <v>62</v>
      </c>
      <c r="C107" s="309">
        <v>2027</v>
      </c>
      <c r="D107" s="309">
        <v>150</v>
      </c>
      <c r="E107" s="309">
        <v>0</v>
      </c>
      <c r="F107" s="309">
        <v>0</v>
      </c>
      <c r="G107" s="309">
        <v>1877</v>
      </c>
      <c r="H107" s="309">
        <v>0</v>
      </c>
      <c r="I107" s="309">
        <v>455</v>
      </c>
    </row>
    <row r="108" spans="2:9" s="3" customFormat="1" x14ac:dyDescent="0.2">
      <c r="B108" s="37" t="s">
        <v>64</v>
      </c>
      <c r="C108" s="309">
        <v>0</v>
      </c>
      <c r="D108" s="309">
        <v>0</v>
      </c>
      <c r="E108" s="309">
        <v>0</v>
      </c>
      <c r="F108" s="309">
        <v>0</v>
      </c>
      <c r="G108" s="309">
        <v>0</v>
      </c>
      <c r="H108" s="309">
        <v>0</v>
      </c>
      <c r="I108" s="309">
        <v>0</v>
      </c>
    </row>
    <row r="109" spans="2:9" s="3" customFormat="1" x14ac:dyDescent="0.2">
      <c r="B109" s="37" t="s">
        <v>65</v>
      </c>
      <c r="C109" s="309">
        <v>0</v>
      </c>
      <c r="D109" s="309">
        <v>0</v>
      </c>
      <c r="E109" s="309">
        <v>0</v>
      </c>
      <c r="F109" s="309">
        <v>0</v>
      </c>
      <c r="G109" s="309">
        <v>0</v>
      </c>
      <c r="H109" s="309">
        <v>0</v>
      </c>
      <c r="I109" s="309">
        <v>18</v>
      </c>
    </row>
    <row r="110" spans="2:9" s="3" customFormat="1" x14ac:dyDescent="0.2">
      <c r="B110" s="37" t="s">
        <v>66</v>
      </c>
      <c r="C110" s="309">
        <v>727</v>
      </c>
      <c r="D110" s="309">
        <v>21</v>
      </c>
      <c r="E110" s="309">
        <v>0</v>
      </c>
      <c r="F110" s="309">
        <v>0</v>
      </c>
      <c r="G110" s="309">
        <v>706</v>
      </c>
      <c r="H110" s="309">
        <v>0</v>
      </c>
      <c r="I110" s="309">
        <v>467</v>
      </c>
    </row>
    <row r="111" spans="2:9" s="3" customFormat="1" x14ac:dyDescent="0.2">
      <c r="B111" s="37" t="s">
        <v>67</v>
      </c>
      <c r="C111" s="309">
        <v>0</v>
      </c>
      <c r="D111" s="309">
        <v>0</v>
      </c>
      <c r="E111" s="309">
        <v>0</v>
      </c>
      <c r="F111" s="309">
        <v>0</v>
      </c>
      <c r="G111" s="309">
        <v>0</v>
      </c>
      <c r="H111" s="309">
        <v>0</v>
      </c>
      <c r="I111" s="309">
        <v>110</v>
      </c>
    </row>
    <row r="112" spans="2:9" s="19" customFormat="1" x14ac:dyDescent="0.2">
      <c r="B112" s="263" t="s">
        <v>68</v>
      </c>
      <c r="C112" s="309">
        <v>350</v>
      </c>
      <c r="D112" s="309">
        <v>150</v>
      </c>
      <c r="E112" s="309">
        <v>0</v>
      </c>
      <c r="F112" s="309">
        <v>0</v>
      </c>
      <c r="G112" s="309">
        <v>200</v>
      </c>
      <c r="H112" s="309">
        <v>0</v>
      </c>
      <c r="I112" s="309">
        <v>78</v>
      </c>
    </row>
    <row r="113" spans="2:9" s="3" customFormat="1" x14ac:dyDescent="0.2">
      <c r="B113" s="37" t="s">
        <v>69</v>
      </c>
      <c r="C113" s="309">
        <v>0</v>
      </c>
      <c r="D113" s="309">
        <v>0</v>
      </c>
      <c r="E113" s="309">
        <v>0</v>
      </c>
      <c r="F113" s="309">
        <v>0</v>
      </c>
      <c r="G113" s="309">
        <v>0</v>
      </c>
      <c r="H113" s="309">
        <v>0</v>
      </c>
      <c r="I113" s="309">
        <v>0</v>
      </c>
    </row>
    <row r="114" spans="2:9" s="3" customFormat="1" x14ac:dyDescent="0.2">
      <c r="B114" s="37" t="s">
        <v>72</v>
      </c>
      <c r="C114" s="309">
        <v>0</v>
      </c>
      <c r="D114" s="309">
        <v>0</v>
      </c>
      <c r="E114" s="309">
        <v>0</v>
      </c>
      <c r="F114" s="309">
        <v>0</v>
      </c>
      <c r="G114" s="309">
        <v>0</v>
      </c>
      <c r="H114" s="309">
        <v>0</v>
      </c>
      <c r="I114" s="309">
        <v>288</v>
      </c>
    </row>
    <row r="115" spans="2:9" s="3" customFormat="1" x14ac:dyDescent="0.2">
      <c r="B115" s="37" t="s">
        <v>73</v>
      </c>
      <c r="C115" s="309">
        <v>0</v>
      </c>
      <c r="D115" s="309">
        <v>0</v>
      </c>
      <c r="E115" s="309">
        <v>0</v>
      </c>
      <c r="F115" s="309">
        <v>0</v>
      </c>
      <c r="G115" s="309">
        <v>0</v>
      </c>
      <c r="H115" s="309">
        <v>0</v>
      </c>
      <c r="I115" s="309">
        <v>142</v>
      </c>
    </row>
    <row r="116" spans="2:9" s="3" customFormat="1" x14ac:dyDescent="0.2">
      <c r="B116" s="37" t="s">
        <v>75</v>
      </c>
      <c r="C116" s="309">
        <v>0</v>
      </c>
      <c r="D116" s="309">
        <v>0</v>
      </c>
      <c r="E116" s="309">
        <v>0</v>
      </c>
      <c r="F116" s="309">
        <v>0</v>
      </c>
      <c r="G116" s="309">
        <v>0</v>
      </c>
      <c r="H116" s="309">
        <v>0</v>
      </c>
      <c r="I116" s="309">
        <v>190</v>
      </c>
    </row>
    <row r="117" spans="2:9" s="3" customFormat="1" x14ac:dyDescent="0.2">
      <c r="B117" s="37" t="s">
        <v>76</v>
      </c>
      <c r="C117" s="309">
        <v>60</v>
      </c>
      <c r="D117" s="309">
        <v>60</v>
      </c>
      <c r="E117" s="309">
        <v>0</v>
      </c>
      <c r="F117" s="309">
        <v>0</v>
      </c>
      <c r="G117" s="309">
        <v>0</v>
      </c>
      <c r="H117" s="309">
        <v>0</v>
      </c>
      <c r="I117" s="309">
        <v>98</v>
      </c>
    </row>
    <row r="118" spans="2:9" s="3" customFormat="1" x14ac:dyDescent="0.2">
      <c r="B118" s="37" t="s">
        <v>77</v>
      </c>
      <c r="C118" s="309">
        <v>0</v>
      </c>
      <c r="D118" s="309">
        <v>0</v>
      </c>
      <c r="E118" s="309">
        <v>0</v>
      </c>
      <c r="F118" s="309">
        <v>0</v>
      </c>
      <c r="G118" s="309">
        <v>0</v>
      </c>
      <c r="H118" s="309">
        <v>0</v>
      </c>
      <c r="I118" s="309">
        <v>490</v>
      </c>
    </row>
    <row r="119" spans="2:9" s="3" customFormat="1" x14ac:dyDescent="0.2">
      <c r="B119" s="37" t="s">
        <v>79</v>
      </c>
      <c r="C119" s="309">
        <v>0</v>
      </c>
      <c r="D119" s="309">
        <v>0</v>
      </c>
      <c r="E119" s="309">
        <v>0</v>
      </c>
      <c r="F119" s="309">
        <v>0</v>
      </c>
      <c r="G119" s="309">
        <v>0</v>
      </c>
      <c r="H119" s="309">
        <v>0</v>
      </c>
      <c r="I119" s="309">
        <v>0</v>
      </c>
    </row>
    <row r="120" spans="2:9" s="3" customFormat="1" x14ac:dyDescent="0.2">
      <c r="B120" s="37" t="s">
        <v>80</v>
      </c>
      <c r="C120" s="309">
        <v>0</v>
      </c>
      <c r="D120" s="309">
        <v>0</v>
      </c>
      <c r="E120" s="309">
        <v>0</v>
      </c>
      <c r="F120" s="309">
        <v>0</v>
      </c>
      <c r="G120" s="309">
        <v>0</v>
      </c>
      <c r="H120" s="309">
        <v>0</v>
      </c>
      <c r="I120" s="309">
        <v>238</v>
      </c>
    </row>
    <row r="121" spans="2:9" s="3" customFormat="1" x14ac:dyDescent="0.2">
      <c r="B121" s="37" t="s">
        <v>81</v>
      </c>
      <c r="C121" s="309">
        <v>0</v>
      </c>
      <c r="D121" s="309">
        <v>0</v>
      </c>
      <c r="E121" s="309">
        <v>0</v>
      </c>
      <c r="F121" s="309">
        <v>0</v>
      </c>
      <c r="G121" s="309">
        <v>0</v>
      </c>
      <c r="H121" s="309">
        <v>0</v>
      </c>
      <c r="I121" s="309">
        <v>0</v>
      </c>
    </row>
    <row r="122" spans="2:9" s="3" customFormat="1" x14ac:dyDescent="0.2">
      <c r="B122" s="37" t="s">
        <v>82</v>
      </c>
      <c r="C122" s="309">
        <v>250</v>
      </c>
      <c r="D122" s="309">
        <v>250</v>
      </c>
      <c r="E122" s="309">
        <v>0</v>
      </c>
      <c r="F122" s="309">
        <v>0</v>
      </c>
      <c r="G122" s="309">
        <v>0</v>
      </c>
      <c r="H122" s="309">
        <v>0</v>
      </c>
      <c r="I122" s="309">
        <v>43</v>
      </c>
    </row>
    <row r="123" spans="2:9" s="3" customFormat="1" x14ac:dyDescent="0.2">
      <c r="B123" s="37" t="s">
        <v>83</v>
      </c>
      <c r="C123" s="309">
        <v>35</v>
      </c>
      <c r="D123" s="309">
        <v>10</v>
      </c>
      <c r="E123" s="309">
        <v>0</v>
      </c>
      <c r="F123" s="309">
        <v>0</v>
      </c>
      <c r="G123" s="309">
        <v>25</v>
      </c>
      <c r="H123" s="309">
        <v>0</v>
      </c>
      <c r="I123" s="309">
        <v>150</v>
      </c>
    </row>
    <row r="124" spans="2:9" s="3" customFormat="1" x14ac:dyDescent="0.2">
      <c r="B124" s="37" t="s">
        <v>84</v>
      </c>
      <c r="C124" s="309">
        <v>0</v>
      </c>
      <c r="D124" s="309">
        <v>0</v>
      </c>
      <c r="E124" s="309">
        <v>0</v>
      </c>
      <c r="F124" s="309">
        <v>0</v>
      </c>
      <c r="G124" s="309">
        <v>0</v>
      </c>
      <c r="H124" s="309">
        <v>0</v>
      </c>
      <c r="I124" s="309">
        <v>0</v>
      </c>
    </row>
    <row r="125" spans="2:9" s="3" customFormat="1" x14ac:dyDescent="0.2">
      <c r="B125" s="37" t="s">
        <v>558</v>
      </c>
      <c r="C125" s="309">
        <v>0</v>
      </c>
      <c r="D125" s="309">
        <v>0</v>
      </c>
      <c r="E125" s="309">
        <v>0</v>
      </c>
      <c r="F125" s="309">
        <v>0</v>
      </c>
      <c r="G125" s="309">
        <v>0</v>
      </c>
      <c r="H125" s="309">
        <v>0</v>
      </c>
      <c r="I125" s="309">
        <v>25</v>
      </c>
    </row>
    <row r="126" spans="2:9" s="3" customFormat="1" x14ac:dyDescent="0.2">
      <c r="B126" s="263" t="s">
        <v>85</v>
      </c>
      <c r="C126" s="309">
        <v>0</v>
      </c>
      <c r="D126" s="309">
        <v>0</v>
      </c>
      <c r="E126" s="309">
        <v>0</v>
      </c>
      <c r="F126" s="309">
        <v>0</v>
      </c>
      <c r="G126" s="309">
        <v>0</v>
      </c>
      <c r="H126" s="309">
        <v>0</v>
      </c>
      <c r="I126" s="309">
        <v>0</v>
      </c>
    </row>
    <row r="127" spans="2:9" s="3" customFormat="1" x14ac:dyDescent="0.2">
      <c r="B127" s="37" t="s">
        <v>86</v>
      </c>
      <c r="C127" s="309">
        <v>0</v>
      </c>
      <c r="D127" s="309">
        <v>0</v>
      </c>
      <c r="E127" s="309">
        <v>0</v>
      </c>
      <c r="F127" s="309">
        <v>0</v>
      </c>
      <c r="G127" s="309">
        <v>0</v>
      </c>
      <c r="H127" s="309">
        <v>0</v>
      </c>
      <c r="I127" s="309">
        <v>480</v>
      </c>
    </row>
    <row r="128" spans="2:9" s="3" customFormat="1" x14ac:dyDescent="0.2">
      <c r="B128" s="37" t="s">
        <v>87</v>
      </c>
      <c r="C128" s="309">
        <v>500</v>
      </c>
      <c r="D128" s="309">
        <v>0</v>
      </c>
      <c r="E128" s="309">
        <v>0</v>
      </c>
      <c r="F128" s="309">
        <v>0</v>
      </c>
      <c r="G128" s="309">
        <v>500</v>
      </c>
      <c r="H128" s="309">
        <v>0</v>
      </c>
      <c r="I128" s="309">
        <v>694</v>
      </c>
    </row>
    <row r="129" spans="2:9" s="3" customFormat="1" x14ac:dyDescent="0.2">
      <c r="B129" s="37" t="s">
        <v>565</v>
      </c>
      <c r="C129" s="309">
        <v>4</v>
      </c>
      <c r="D129" s="309">
        <v>0</v>
      </c>
      <c r="E129" s="309">
        <v>0</v>
      </c>
      <c r="F129" s="309">
        <v>0</v>
      </c>
      <c r="G129" s="309">
        <v>4</v>
      </c>
      <c r="H129" s="309">
        <v>0</v>
      </c>
      <c r="I129" s="309">
        <v>0</v>
      </c>
    </row>
    <row r="130" spans="2:9" s="3" customFormat="1" x14ac:dyDescent="0.2">
      <c r="B130" s="37" t="s">
        <v>88</v>
      </c>
      <c r="C130" s="309">
        <v>0</v>
      </c>
      <c r="D130" s="309">
        <v>0</v>
      </c>
      <c r="E130" s="309">
        <v>0</v>
      </c>
      <c r="F130" s="309">
        <v>0</v>
      </c>
      <c r="G130" s="309">
        <v>0</v>
      </c>
      <c r="H130" s="309">
        <v>0</v>
      </c>
      <c r="I130" s="309">
        <v>0</v>
      </c>
    </row>
    <row r="131" spans="2:9" s="3" customFormat="1" x14ac:dyDescent="0.2">
      <c r="B131" s="37" t="s">
        <v>89</v>
      </c>
      <c r="C131" s="309">
        <v>82</v>
      </c>
      <c r="D131" s="309">
        <v>44</v>
      </c>
      <c r="E131" s="309">
        <v>0</v>
      </c>
      <c r="F131" s="309">
        <v>0</v>
      </c>
      <c r="G131" s="309">
        <v>38</v>
      </c>
      <c r="H131" s="309">
        <v>0</v>
      </c>
      <c r="I131" s="309">
        <v>4</v>
      </c>
    </row>
    <row r="132" spans="2:9" s="3" customFormat="1" x14ac:dyDescent="0.2">
      <c r="B132" s="37" t="s">
        <v>90</v>
      </c>
      <c r="C132" s="309">
        <v>0</v>
      </c>
      <c r="D132" s="309">
        <v>0</v>
      </c>
      <c r="E132" s="309">
        <v>0</v>
      </c>
      <c r="F132" s="309">
        <v>0</v>
      </c>
      <c r="G132" s="309">
        <v>0</v>
      </c>
      <c r="H132" s="309">
        <v>0</v>
      </c>
      <c r="I132" s="309">
        <v>119</v>
      </c>
    </row>
    <row r="133" spans="2:9" s="19" customFormat="1" x14ac:dyDescent="0.2">
      <c r="B133" s="263" t="s">
        <v>91</v>
      </c>
      <c r="C133" s="309">
        <v>613</v>
      </c>
      <c r="D133" s="309">
        <v>515</v>
      </c>
      <c r="E133" s="309">
        <v>0</v>
      </c>
      <c r="F133" s="309">
        <v>0</v>
      </c>
      <c r="G133" s="309">
        <v>0</v>
      </c>
      <c r="H133" s="309">
        <v>98</v>
      </c>
      <c r="I133" s="309">
        <v>400</v>
      </c>
    </row>
    <row r="134" spans="2:9" s="3" customFormat="1" x14ac:dyDescent="0.2">
      <c r="B134" s="37" t="s">
        <v>92</v>
      </c>
      <c r="C134" s="309">
        <v>0</v>
      </c>
      <c r="D134" s="309">
        <v>0</v>
      </c>
      <c r="E134" s="309">
        <v>0</v>
      </c>
      <c r="F134" s="309">
        <v>0</v>
      </c>
      <c r="G134" s="309">
        <v>0</v>
      </c>
      <c r="H134" s="309">
        <v>0</v>
      </c>
      <c r="I134" s="309">
        <v>816</v>
      </c>
    </row>
    <row r="135" spans="2:9" s="3" customFormat="1" x14ac:dyDescent="0.2">
      <c r="B135" s="37" t="s">
        <v>93</v>
      </c>
      <c r="C135" s="309">
        <v>1640</v>
      </c>
      <c r="D135" s="309">
        <v>726</v>
      </c>
      <c r="E135" s="309">
        <v>0</v>
      </c>
      <c r="F135" s="309">
        <v>0</v>
      </c>
      <c r="G135" s="309">
        <v>914</v>
      </c>
      <c r="H135" s="309">
        <v>0</v>
      </c>
      <c r="I135" s="309">
        <v>82</v>
      </c>
    </row>
    <row r="136" spans="2:9" s="3" customFormat="1" x14ac:dyDescent="0.2">
      <c r="B136" s="37" t="s">
        <v>94</v>
      </c>
      <c r="C136" s="309">
        <v>0</v>
      </c>
      <c r="D136" s="309">
        <v>0</v>
      </c>
      <c r="E136" s="309">
        <v>0</v>
      </c>
      <c r="F136" s="309">
        <v>0</v>
      </c>
      <c r="G136" s="309">
        <v>0</v>
      </c>
      <c r="H136" s="309">
        <v>0</v>
      </c>
      <c r="I136" s="309">
        <v>421</v>
      </c>
    </row>
    <row r="137" spans="2:9" s="3" customFormat="1" x14ac:dyDescent="0.2">
      <c r="B137" s="37" t="s">
        <v>95</v>
      </c>
      <c r="C137" s="309">
        <v>443</v>
      </c>
      <c r="D137" s="309">
        <v>27</v>
      </c>
      <c r="E137" s="309">
        <v>0</v>
      </c>
      <c r="F137" s="309">
        <v>0</v>
      </c>
      <c r="G137" s="309">
        <v>416</v>
      </c>
      <c r="H137" s="309">
        <v>0</v>
      </c>
      <c r="I137" s="309">
        <v>83</v>
      </c>
    </row>
    <row r="138" spans="2:9" s="3" customFormat="1" x14ac:dyDescent="0.2">
      <c r="B138" s="37" t="s">
        <v>96</v>
      </c>
      <c r="C138" s="309">
        <v>270</v>
      </c>
      <c r="D138" s="309">
        <v>270</v>
      </c>
      <c r="E138" s="309">
        <v>0</v>
      </c>
      <c r="F138" s="309">
        <v>0</v>
      </c>
      <c r="G138" s="309">
        <v>0</v>
      </c>
      <c r="H138" s="309">
        <v>0</v>
      </c>
      <c r="I138" s="309">
        <v>649</v>
      </c>
    </row>
    <row r="139" spans="2:9" s="3" customFormat="1" x14ac:dyDescent="0.2">
      <c r="B139" s="37" t="s">
        <v>560</v>
      </c>
      <c r="C139" s="309">
        <v>30</v>
      </c>
      <c r="D139" s="309">
        <v>0</v>
      </c>
      <c r="E139" s="309">
        <v>30</v>
      </c>
      <c r="F139" s="309">
        <v>0</v>
      </c>
      <c r="G139" s="309">
        <v>0</v>
      </c>
      <c r="H139" s="309">
        <v>0</v>
      </c>
      <c r="I139" s="309">
        <v>0</v>
      </c>
    </row>
    <row r="140" spans="2:9" s="3" customFormat="1" x14ac:dyDescent="0.2">
      <c r="B140" s="37" t="s">
        <v>97</v>
      </c>
      <c r="C140" s="309">
        <v>18</v>
      </c>
      <c r="D140" s="309">
        <v>18</v>
      </c>
      <c r="E140" s="309">
        <v>0</v>
      </c>
      <c r="F140" s="309">
        <v>0</v>
      </c>
      <c r="G140" s="309">
        <v>0</v>
      </c>
      <c r="H140" s="309">
        <v>0</v>
      </c>
      <c r="I140" s="309">
        <v>60</v>
      </c>
    </row>
    <row r="141" spans="2:9" s="3" customFormat="1" x14ac:dyDescent="0.2">
      <c r="B141" s="37" t="s">
        <v>98</v>
      </c>
      <c r="C141" s="309">
        <v>1000</v>
      </c>
      <c r="D141" s="309">
        <v>0</v>
      </c>
      <c r="E141" s="309">
        <v>0</v>
      </c>
      <c r="F141" s="309">
        <v>0</v>
      </c>
      <c r="G141" s="309">
        <v>1000</v>
      </c>
      <c r="H141" s="309">
        <v>0</v>
      </c>
      <c r="I141" s="309">
        <v>0</v>
      </c>
    </row>
    <row r="142" spans="2:9" s="3" customFormat="1" x14ac:dyDescent="0.2">
      <c r="B142" s="37" t="s">
        <v>99</v>
      </c>
      <c r="C142" s="309">
        <v>0</v>
      </c>
      <c r="D142" s="309">
        <v>0</v>
      </c>
      <c r="E142" s="309">
        <v>0</v>
      </c>
      <c r="F142" s="309">
        <v>0</v>
      </c>
      <c r="G142" s="309">
        <v>0</v>
      </c>
      <c r="H142" s="309">
        <v>0</v>
      </c>
      <c r="I142" s="309">
        <v>110</v>
      </c>
    </row>
    <row r="143" spans="2:9" s="3" customFormat="1" x14ac:dyDescent="0.2">
      <c r="B143" s="37" t="s">
        <v>101</v>
      </c>
      <c r="C143" s="309">
        <v>0</v>
      </c>
      <c r="D143" s="309">
        <v>0</v>
      </c>
      <c r="E143" s="309">
        <v>0</v>
      </c>
      <c r="F143" s="309">
        <v>0</v>
      </c>
      <c r="G143" s="309">
        <v>0</v>
      </c>
      <c r="H143" s="309">
        <v>0</v>
      </c>
      <c r="I143" s="309">
        <v>415</v>
      </c>
    </row>
    <row r="144" spans="2:9" s="3" customFormat="1" x14ac:dyDescent="0.2">
      <c r="B144" s="37" t="s">
        <v>102</v>
      </c>
      <c r="C144" s="309">
        <v>111</v>
      </c>
      <c r="D144" s="309">
        <v>85</v>
      </c>
      <c r="E144" s="309">
        <v>0</v>
      </c>
      <c r="F144" s="309">
        <v>0</v>
      </c>
      <c r="G144" s="309">
        <v>26</v>
      </c>
      <c r="H144" s="309">
        <v>0</v>
      </c>
      <c r="I144" s="309">
        <v>175</v>
      </c>
    </row>
    <row r="145" spans="2:9" s="3" customFormat="1" x14ac:dyDescent="0.2">
      <c r="B145" s="37" t="s">
        <v>103</v>
      </c>
      <c r="C145" s="309">
        <v>5519</v>
      </c>
      <c r="D145" s="309">
        <v>159</v>
      </c>
      <c r="E145" s="309">
        <v>0</v>
      </c>
      <c r="F145" s="309">
        <v>0</v>
      </c>
      <c r="G145" s="309">
        <v>5360</v>
      </c>
      <c r="H145" s="309">
        <v>0</v>
      </c>
      <c r="I145" s="309">
        <v>221</v>
      </c>
    </row>
    <row r="146" spans="2:9" s="3" customFormat="1" x14ac:dyDescent="0.2">
      <c r="B146" s="37" t="s">
        <v>104</v>
      </c>
      <c r="C146" s="309">
        <v>105</v>
      </c>
      <c r="D146" s="309">
        <v>0</v>
      </c>
      <c r="E146" s="309">
        <v>0</v>
      </c>
      <c r="F146" s="309">
        <v>0</v>
      </c>
      <c r="G146" s="309">
        <v>105</v>
      </c>
      <c r="H146" s="309">
        <v>0</v>
      </c>
      <c r="I146" s="309">
        <v>674</v>
      </c>
    </row>
    <row r="147" spans="2:9" s="3" customFormat="1" x14ac:dyDescent="0.2">
      <c r="B147" s="37" t="s">
        <v>105</v>
      </c>
      <c r="C147" s="309">
        <v>0</v>
      </c>
      <c r="D147" s="309">
        <v>0</v>
      </c>
      <c r="E147" s="309">
        <v>0</v>
      </c>
      <c r="F147" s="309">
        <v>0</v>
      </c>
      <c r="G147" s="309">
        <v>0</v>
      </c>
      <c r="H147" s="309">
        <v>0</v>
      </c>
      <c r="I147" s="309">
        <v>173</v>
      </c>
    </row>
    <row r="148" spans="2:9" s="3" customFormat="1" x14ac:dyDescent="0.2">
      <c r="B148" s="37" t="s">
        <v>106</v>
      </c>
      <c r="C148" s="309">
        <v>0</v>
      </c>
      <c r="D148" s="309">
        <v>0</v>
      </c>
      <c r="E148" s="309">
        <v>0</v>
      </c>
      <c r="F148" s="309">
        <v>0</v>
      </c>
      <c r="G148" s="309">
        <v>0</v>
      </c>
      <c r="H148" s="309">
        <v>0</v>
      </c>
      <c r="I148" s="309">
        <v>0</v>
      </c>
    </row>
    <row r="149" spans="2:9" s="3" customFormat="1" x14ac:dyDescent="0.2">
      <c r="B149" s="37" t="s">
        <v>107</v>
      </c>
      <c r="C149" s="309">
        <v>0</v>
      </c>
      <c r="D149" s="309">
        <v>0</v>
      </c>
      <c r="E149" s="309">
        <v>0</v>
      </c>
      <c r="F149" s="309">
        <v>0</v>
      </c>
      <c r="G149" s="309">
        <v>0</v>
      </c>
      <c r="H149" s="309">
        <v>0</v>
      </c>
      <c r="I149" s="309">
        <v>88</v>
      </c>
    </row>
    <row r="150" spans="2:9" s="19" customFormat="1" x14ac:dyDescent="0.2">
      <c r="B150" s="263" t="s">
        <v>108</v>
      </c>
      <c r="C150" s="309">
        <v>25</v>
      </c>
      <c r="D150" s="309">
        <v>0</v>
      </c>
      <c r="E150" s="309">
        <v>0</v>
      </c>
      <c r="F150" s="309">
        <v>0</v>
      </c>
      <c r="G150" s="309">
        <v>0</v>
      </c>
      <c r="H150" s="309">
        <v>25</v>
      </c>
      <c r="I150" s="309">
        <v>340</v>
      </c>
    </row>
    <row r="151" spans="2:9" s="3" customFormat="1" x14ac:dyDescent="0.2">
      <c r="B151" s="37" t="s">
        <v>109</v>
      </c>
      <c r="C151" s="309">
        <v>0</v>
      </c>
      <c r="D151" s="309">
        <v>0</v>
      </c>
      <c r="E151" s="309">
        <v>0</v>
      </c>
      <c r="F151" s="309">
        <v>0</v>
      </c>
      <c r="G151" s="309">
        <v>0</v>
      </c>
      <c r="H151" s="309">
        <v>0</v>
      </c>
      <c r="I151" s="309">
        <v>0</v>
      </c>
    </row>
    <row r="152" spans="2:9" s="3" customFormat="1" x14ac:dyDescent="0.2">
      <c r="B152" s="37" t="s">
        <v>110</v>
      </c>
      <c r="C152" s="309">
        <v>0</v>
      </c>
      <c r="D152" s="309">
        <v>0</v>
      </c>
      <c r="E152" s="309">
        <v>0</v>
      </c>
      <c r="F152" s="309">
        <v>0</v>
      </c>
      <c r="G152" s="309">
        <v>0</v>
      </c>
      <c r="H152" s="309">
        <v>0</v>
      </c>
      <c r="I152" s="309">
        <v>409</v>
      </c>
    </row>
    <row r="153" spans="2:9" s="3" customFormat="1" x14ac:dyDescent="0.2">
      <c r="B153" s="37" t="s">
        <v>111</v>
      </c>
      <c r="C153" s="309">
        <v>20</v>
      </c>
      <c r="D153" s="309">
        <v>6</v>
      </c>
      <c r="E153" s="309">
        <v>0</v>
      </c>
      <c r="F153" s="309">
        <v>0</v>
      </c>
      <c r="G153" s="309">
        <v>14</v>
      </c>
      <c r="H153" s="309">
        <v>0</v>
      </c>
      <c r="I153" s="309">
        <v>284</v>
      </c>
    </row>
    <row r="154" spans="2:9" s="3" customFormat="1" x14ac:dyDescent="0.2">
      <c r="B154" s="37" t="s">
        <v>112</v>
      </c>
      <c r="C154" s="309">
        <v>4039</v>
      </c>
      <c r="D154" s="309">
        <v>3580</v>
      </c>
      <c r="E154" s="309">
        <v>0</v>
      </c>
      <c r="F154" s="309">
        <v>0</v>
      </c>
      <c r="G154" s="309">
        <v>459</v>
      </c>
      <c r="H154" s="309">
        <v>0</v>
      </c>
      <c r="I154" s="309">
        <v>451</v>
      </c>
    </row>
    <row r="155" spans="2:9" s="3" customFormat="1" x14ac:dyDescent="0.2">
      <c r="C155" s="163"/>
      <c r="D155" s="165"/>
      <c r="E155" s="165"/>
      <c r="F155" s="165"/>
      <c r="G155" s="165"/>
      <c r="H155" s="165"/>
      <c r="I155" s="165"/>
    </row>
    <row r="156" spans="2:9" s="3" customFormat="1" x14ac:dyDescent="0.2">
      <c r="C156" s="135"/>
      <c r="D156" s="134"/>
      <c r="E156" s="134"/>
      <c r="F156" s="134"/>
      <c r="G156" s="134"/>
      <c r="H156" s="134"/>
      <c r="I156" s="134"/>
    </row>
    <row r="157" spans="2:9" s="3" customFormat="1" x14ac:dyDescent="0.2">
      <c r="B157" s="15" t="s">
        <v>113</v>
      </c>
      <c r="C157" s="133"/>
      <c r="D157" s="134"/>
      <c r="E157" s="134"/>
      <c r="F157" s="134"/>
      <c r="G157" s="134"/>
      <c r="H157" s="134"/>
      <c r="I157" s="134"/>
    </row>
    <row r="158" spans="2:9" s="3" customFormat="1" x14ac:dyDescent="0.2">
      <c r="C158" s="139"/>
      <c r="D158" s="140"/>
      <c r="E158" s="134"/>
      <c r="F158" s="134"/>
      <c r="G158" s="134"/>
      <c r="H158" s="134"/>
      <c r="I158" s="134"/>
    </row>
    <row r="159" spans="2:9" s="3" customFormat="1" x14ac:dyDescent="0.2">
      <c r="C159" s="186" t="s">
        <v>305</v>
      </c>
      <c r="D159" s="172" t="s">
        <v>307</v>
      </c>
      <c r="E159" s="184" t="s">
        <v>308</v>
      </c>
      <c r="F159" s="172" t="s">
        <v>313</v>
      </c>
      <c r="G159" s="172" t="s">
        <v>309</v>
      </c>
      <c r="H159" s="185" t="s">
        <v>340</v>
      </c>
      <c r="I159" s="185" t="s">
        <v>311</v>
      </c>
    </row>
    <row r="160" spans="2:9" s="3" customFormat="1" x14ac:dyDescent="0.2">
      <c r="C160" s="159" t="s">
        <v>306</v>
      </c>
      <c r="D160" s="159"/>
      <c r="E160" s="159"/>
      <c r="F160" s="161"/>
      <c r="G160" s="162" t="s">
        <v>310</v>
      </c>
      <c r="H160" s="162"/>
      <c r="I160" s="162" t="s">
        <v>312</v>
      </c>
    </row>
    <row r="161" spans="2:9" s="3" customFormat="1" x14ac:dyDescent="0.2">
      <c r="C161" s="159">
        <f t="shared" ref="C161:I161" si="9">SUM(C163)</f>
        <v>19000</v>
      </c>
      <c r="D161" s="160">
        <f t="shared" si="9"/>
        <v>0</v>
      </c>
      <c r="E161" s="160">
        <f t="shared" si="9"/>
        <v>0</v>
      </c>
      <c r="F161" s="162">
        <f t="shared" si="9"/>
        <v>0</v>
      </c>
      <c r="G161" s="162">
        <f t="shared" si="9"/>
        <v>0</v>
      </c>
      <c r="H161" s="162">
        <f>SUM(H163)</f>
        <v>19000</v>
      </c>
      <c r="I161" s="162">
        <f t="shared" si="9"/>
        <v>0</v>
      </c>
    </row>
    <row r="162" spans="2:9" s="3" customFormat="1" x14ac:dyDescent="0.2">
      <c r="C162" s="135"/>
      <c r="D162" s="134"/>
      <c r="E162" s="134"/>
      <c r="F162" s="134"/>
      <c r="G162" s="134"/>
      <c r="H162" s="134"/>
      <c r="I162" s="134"/>
    </row>
    <row r="163" spans="2:9" s="19" customFormat="1" x14ac:dyDescent="0.2">
      <c r="B163" s="263" t="s">
        <v>114</v>
      </c>
      <c r="C163" s="309">
        <v>19000</v>
      </c>
      <c r="D163" s="309">
        <v>0</v>
      </c>
      <c r="E163" s="309">
        <v>0</v>
      </c>
      <c r="F163" s="309">
        <v>0</v>
      </c>
      <c r="G163" s="309">
        <v>0</v>
      </c>
      <c r="H163" s="309">
        <v>19000</v>
      </c>
      <c r="I163" s="309">
        <v>0</v>
      </c>
    </row>
    <row r="164" spans="2:9" s="3" customFormat="1" x14ac:dyDescent="0.2">
      <c r="C164" s="135"/>
      <c r="D164" s="134"/>
      <c r="E164" s="134"/>
      <c r="F164" s="134"/>
      <c r="G164" s="134"/>
      <c r="H164" s="134"/>
      <c r="I164" s="134"/>
    </row>
    <row r="165" spans="2:9" s="3" customFormat="1" x14ac:dyDescent="0.2">
      <c r="C165" s="135"/>
      <c r="D165" s="134"/>
      <c r="E165" s="134"/>
      <c r="F165" s="134"/>
      <c r="G165" s="134"/>
      <c r="H165" s="134"/>
      <c r="I165" s="134"/>
    </row>
    <row r="166" spans="2:9" s="3" customFormat="1" x14ac:dyDescent="0.2">
      <c r="C166" s="135"/>
      <c r="D166" s="134"/>
      <c r="E166" s="134"/>
      <c r="F166" s="134"/>
      <c r="G166" s="134"/>
      <c r="H166" s="134"/>
      <c r="I166" s="134"/>
    </row>
    <row r="167" spans="2:9" s="3" customFormat="1" x14ac:dyDescent="0.2">
      <c r="C167" s="135"/>
      <c r="D167" s="134"/>
      <c r="E167" s="134"/>
      <c r="F167" s="134"/>
      <c r="G167" s="134"/>
      <c r="H167" s="134"/>
      <c r="I167" s="134"/>
    </row>
    <row r="168" spans="2:9" s="3" customFormat="1" x14ac:dyDescent="0.2">
      <c r="B168" s="15" t="s">
        <v>120</v>
      </c>
      <c r="C168" s="133"/>
      <c r="D168" s="134"/>
      <c r="E168" s="134"/>
      <c r="F168" s="134"/>
      <c r="G168" s="134"/>
      <c r="H168" s="134"/>
      <c r="I168" s="134"/>
    </row>
    <row r="169" spans="2:9" s="3" customFormat="1" x14ac:dyDescent="0.2">
      <c r="C169" s="139"/>
      <c r="D169" s="140"/>
      <c r="E169" s="134"/>
      <c r="F169" s="134"/>
      <c r="G169" s="134"/>
      <c r="H169" s="134"/>
      <c r="I169" s="134"/>
    </row>
    <row r="170" spans="2:9" s="3" customFormat="1" x14ac:dyDescent="0.2">
      <c r="C170" s="186" t="s">
        <v>305</v>
      </c>
      <c r="D170" s="172" t="s">
        <v>307</v>
      </c>
      <c r="E170" s="184" t="s">
        <v>308</v>
      </c>
      <c r="F170" s="172" t="s">
        <v>313</v>
      </c>
      <c r="G170" s="172" t="s">
        <v>309</v>
      </c>
      <c r="H170" s="185" t="s">
        <v>340</v>
      </c>
      <c r="I170" s="185" t="s">
        <v>311</v>
      </c>
    </row>
    <row r="171" spans="2:9" s="3" customFormat="1" x14ac:dyDescent="0.2">
      <c r="C171" s="159" t="s">
        <v>306</v>
      </c>
      <c r="D171" s="159"/>
      <c r="E171" s="159"/>
      <c r="F171" s="161"/>
      <c r="G171" s="162" t="s">
        <v>310</v>
      </c>
      <c r="H171" s="162"/>
      <c r="I171" s="162" t="s">
        <v>312</v>
      </c>
    </row>
    <row r="172" spans="2:9" s="3" customFormat="1" x14ac:dyDescent="0.2">
      <c r="C172" s="159">
        <f t="shared" ref="C172:I172" si="10">SUM(C174:C177)</f>
        <v>4203</v>
      </c>
      <c r="D172" s="160">
        <f t="shared" si="10"/>
        <v>110</v>
      </c>
      <c r="E172" s="160">
        <f t="shared" si="10"/>
        <v>0</v>
      </c>
      <c r="F172" s="162">
        <f t="shared" si="10"/>
        <v>0</v>
      </c>
      <c r="G172" s="162">
        <f t="shared" si="10"/>
        <v>4093</v>
      </c>
      <c r="H172" s="162">
        <f>SUM(H174:H177)</f>
        <v>0</v>
      </c>
      <c r="I172" s="162">
        <f t="shared" si="10"/>
        <v>150</v>
      </c>
    </row>
    <row r="173" spans="2:9" s="3" customFormat="1" x14ac:dyDescent="0.2">
      <c r="C173" s="135"/>
      <c r="D173" s="134"/>
      <c r="E173" s="134"/>
      <c r="F173" s="134"/>
      <c r="G173" s="134"/>
      <c r="H173" s="134"/>
      <c r="I173" s="134"/>
    </row>
    <row r="174" spans="2:9" s="3" customFormat="1" x14ac:dyDescent="0.2">
      <c r="B174" s="37" t="s">
        <v>122</v>
      </c>
      <c r="C174" s="309">
        <v>0</v>
      </c>
      <c r="D174" s="309">
        <v>0</v>
      </c>
      <c r="E174" s="309">
        <v>0</v>
      </c>
      <c r="F174" s="309">
        <v>0</v>
      </c>
      <c r="G174" s="309">
        <v>0</v>
      </c>
      <c r="H174" s="309">
        <v>0</v>
      </c>
      <c r="I174" s="309">
        <v>0</v>
      </c>
    </row>
    <row r="175" spans="2:9" s="3" customFormat="1" x14ac:dyDescent="0.2">
      <c r="B175" s="37" t="s">
        <v>123</v>
      </c>
      <c r="C175" s="309">
        <v>0</v>
      </c>
      <c r="D175" s="309">
        <v>0</v>
      </c>
      <c r="E175" s="309">
        <v>0</v>
      </c>
      <c r="F175" s="309">
        <v>0</v>
      </c>
      <c r="G175" s="309">
        <v>0</v>
      </c>
      <c r="H175" s="309">
        <v>0</v>
      </c>
      <c r="I175" s="309">
        <v>0</v>
      </c>
    </row>
    <row r="176" spans="2:9" s="3" customFormat="1" x14ac:dyDescent="0.2">
      <c r="B176" s="37" t="s">
        <v>124</v>
      </c>
      <c r="C176" s="309">
        <v>438</v>
      </c>
      <c r="D176" s="309">
        <v>0</v>
      </c>
      <c r="E176" s="309">
        <v>0</v>
      </c>
      <c r="F176" s="309">
        <v>0</v>
      </c>
      <c r="G176" s="309">
        <v>438</v>
      </c>
      <c r="H176" s="309">
        <v>0</v>
      </c>
      <c r="I176" s="309">
        <v>150</v>
      </c>
    </row>
    <row r="177" spans="2:9" s="3" customFormat="1" x14ac:dyDescent="0.2">
      <c r="B177" s="37" t="s">
        <v>125</v>
      </c>
      <c r="C177" s="309">
        <v>3765</v>
      </c>
      <c r="D177" s="309">
        <v>110</v>
      </c>
      <c r="E177" s="309">
        <v>0</v>
      </c>
      <c r="F177" s="309">
        <v>0</v>
      </c>
      <c r="G177" s="309">
        <v>3655</v>
      </c>
      <c r="H177" s="309">
        <v>0</v>
      </c>
      <c r="I177" s="309">
        <v>0</v>
      </c>
    </row>
    <row r="178" spans="2:9" s="3" customFormat="1" x14ac:dyDescent="0.2">
      <c r="C178" s="135"/>
      <c r="D178" s="134"/>
      <c r="E178" s="134"/>
      <c r="F178" s="134"/>
      <c r="G178" s="134"/>
      <c r="H178" s="134"/>
      <c r="I178" s="134"/>
    </row>
    <row r="179" spans="2:9" s="3" customFormat="1" x14ac:dyDescent="0.2">
      <c r="C179" s="135"/>
      <c r="D179" s="134"/>
      <c r="E179" s="134"/>
      <c r="F179" s="134"/>
      <c r="G179" s="134"/>
      <c r="H179" s="134"/>
      <c r="I179" s="134"/>
    </row>
    <row r="180" spans="2:9" s="3" customFormat="1" x14ac:dyDescent="0.2">
      <c r="B180" s="15" t="s">
        <v>126</v>
      </c>
      <c r="C180" s="133"/>
      <c r="D180" s="134"/>
      <c r="E180" s="134"/>
      <c r="F180" s="134"/>
      <c r="G180" s="134"/>
      <c r="H180" s="134"/>
      <c r="I180" s="134"/>
    </row>
    <row r="181" spans="2:9" s="3" customFormat="1" x14ac:dyDescent="0.2">
      <c r="C181" s="135"/>
      <c r="D181" s="134"/>
      <c r="E181" s="134"/>
      <c r="F181" s="134"/>
      <c r="G181" s="134"/>
      <c r="H181" s="134"/>
      <c r="I181" s="134"/>
    </row>
    <row r="182" spans="2:9" s="3" customFormat="1" x14ac:dyDescent="0.2">
      <c r="C182" s="186" t="s">
        <v>305</v>
      </c>
      <c r="D182" s="172" t="s">
        <v>307</v>
      </c>
      <c r="E182" s="184" t="s">
        <v>308</v>
      </c>
      <c r="F182" s="172" t="s">
        <v>313</v>
      </c>
      <c r="G182" s="172" t="s">
        <v>309</v>
      </c>
      <c r="H182" s="185" t="s">
        <v>340</v>
      </c>
      <c r="I182" s="185" t="s">
        <v>311</v>
      </c>
    </row>
    <row r="183" spans="2:9" s="3" customFormat="1" x14ac:dyDescent="0.2">
      <c r="C183" s="159" t="s">
        <v>306</v>
      </c>
      <c r="D183" s="159"/>
      <c r="E183" s="159"/>
      <c r="F183" s="161"/>
      <c r="G183" s="162" t="s">
        <v>310</v>
      </c>
      <c r="H183" s="162"/>
      <c r="I183" s="162" t="s">
        <v>312</v>
      </c>
    </row>
    <row r="184" spans="2:9" s="3" customFormat="1" x14ac:dyDescent="0.2">
      <c r="C184" s="159">
        <f t="shared" ref="C184:I184" si="11">SUM(C186:C210)</f>
        <v>5333</v>
      </c>
      <c r="D184" s="160">
        <f t="shared" si="11"/>
        <v>360</v>
      </c>
      <c r="E184" s="160">
        <f t="shared" si="11"/>
        <v>15</v>
      </c>
      <c r="F184" s="162">
        <f t="shared" si="11"/>
        <v>0</v>
      </c>
      <c r="G184" s="162">
        <f t="shared" si="11"/>
        <v>4955</v>
      </c>
      <c r="H184" s="162">
        <f>SUM(H186:H210)</f>
        <v>3</v>
      </c>
      <c r="I184" s="162">
        <f t="shared" si="11"/>
        <v>765</v>
      </c>
    </row>
    <row r="185" spans="2:9" s="3" customFormat="1" x14ac:dyDescent="0.2">
      <c r="C185" s="135"/>
      <c r="D185" s="134"/>
      <c r="E185" s="134"/>
      <c r="F185" s="134"/>
      <c r="G185" s="134"/>
      <c r="H185" s="134"/>
      <c r="I185" s="134"/>
    </row>
    <row r="186" spans="2:9" s="475" customFormat="1" x14ac:dyDescent="0.2">
      <c r="B186" s="468" t="s">
        <v>128</v>
      </c>
      <c r="C186" s="474">
        <v>3273</v>
      </c>
      <c r="D186" s="474">
        <v>33</v>
      </c>
      <c r="E186" s="474">
        <v>0</v>
      </c>
      <c r="F186" s="474">
        <v>0</v>
      </c>
      <c r="G186" s="474">
        <v>3237</v>
      </c>
      <c r="H186" s="474">
        <v>3</v>
      </c>
      <c r="I186" s="474">
        <v>0</v>
      </c>
    </row>
    <row r="187" spans="2:9" s="3" customFormat="1" x14ac:dyDescent="0.2">
      <c r="B187" s="37" t="s">
        <v>129</v>
      </c>
      <c r="C187" s="309">
        <v>0</v>
      </c>
      <c r="D187" s="309">
        <v>0</v>
      </c>
      <c r="E187" s="309">
        <v>0</v>
      </c>
      <c r="F187" s="309">
        <v>0</v>
      </c>
      <c r="G187" s="309">
        <v>0</v>
      </c>
      <c r="H187" s="309">
        <v>0</v>
      </c>
      <c r="I187" s="309">
        <v>0</v>
      </c>
    </row>
    <row r="188" spans="2:9" s="3" customFormat="1" x14ac:dyDescent="0.2">
      <c r="B188" s="37" t="s">
        <v>130</v>
      </c>
      <c r="C188" s="309">
        <v>0</v>
      </c>
      <c r="D188" s="309">
        <v>0</v>
      </c>
      <c r="E188" s="309">
        <v>0</v>
      </c>
      <c r="F188" s="309">
        <v>0</v>
      </c>
      <c r="G188" s="309">
        <v>0</v>
      </c>
      <c r="H188" s="309">
        <v>0</v>
      </c>
      <c r="I188" s="309">
        <v>0</v>
      </c>
    </row>
    <row r="189" spans="2:9" s="3" customFormat="1" x14ac:dyDescent="0.2">
      <c r="B189" s="37" t="s">
        <v>131</v>
      </c>
      <c r="C189" s="309">
        <v>0</v>
      </c>
      <c r="D189" s="309">
        <v>0</v>
      </c>
      <c r="E189" s="309">
        <v>0</v>
      </c>
      <c r="F189" s="309">
        <v>0</v>
      </c>
      <c r="G189" s="309">
        <v>0</v>
      </c>
      <c r="H189" s="309">
        <v>0</v>
      </c>
      <c r="I189" s="309">
        <v>0</v>
      </c>
    </row>
    <row r="190" spans="2:9" s="3" customFormat="1" x14ac:dyDescent="0.2">
      <c r="B190" s="37" t="s">
        <v>132</v>
      </c>
      <c r="C190" s="309">
        <v>12</v>
      </c>
      <c r="D190" s="309">
        <v>0</v>
      </c>
      <c r="E190" s="309">
        <v>0</v>
      </c>
      <c r="F190" s="309">
        <v>0</v>
      </c>
      <c r="G190" s="309">
        <v>12</v>
      </c>
      <c r="H190" s="309">
        <v>0</v>
      </c>
      <c r="I190" s="309">
        <v>0</v>
      </c>
    </row>
    <row r="191" spans="2:9" s="3" customFormat="1" x14ac:dyDescent="0.2">
      <c r="B191" s="37" t="s">
        <v>133</v>
      </c>
      <c r="C191" s="309">
        <v>87</v>
      </c>
      <c r="D191" s="309">
        <v>24</v>
      </c>
      <c r="E191" s="309">
        <v>7</v>
      </c>
      <c r="F191" s="309">
        <v>0</v>
      </c>
      <c r="G191" s="309">
        <v>56</v>
      </c>
      <c r="H191" s="309">
        <v>0</v>
      </c>
      <c r="I191" s="309">
        <v>0</v>
      </c>
    </row>
    <row r="192" spans="2:9" s="3" customFormat="1" x14ac:dyDescent="0.2">
      <c r="B192" s="37" t="s">
        <v>134</v>
      </c>
      <c r="C192" s="309">
        <v>1158</v>
      </c>
      <c r="D192" s="309">
        <v>0</v>
      </c>
      <c r="E192" s="309">
        <v>0</v>
      </c>
      <c r="F192" s="309">
        <v>0</v>
      </c>
      <c r="G192" s="309">
        <v>1158</v>
      </c>
      <c r="H192" s="309">
        <v>0</v>
      </c>
      <c r="I192" s="309">
        <v>0</v>
      </c>
    </row>
    <row r="193" spans="2:9" s="3" customFormat="1" x14ac:dyDescent="0.2">
      <c r="B193" s="37" t="s">
        <v>135</v>
      </c>
      <c r="C193" s="309">
        <v>57</v>
      </c>
      <c r="D193" s="309">
        <v>50</v>
      </c>
      <c r="E193" s="309">
        <v>7</v>
      </c>
      <c r="F193" s="309">
        <v>0</v>
      </c>
      <c r="G193" s="309">
        <v>0</v>
      </c>
      <c r="H193" s="309">
        <v>0</v>
      </c>
      <c r="I193" s="309">
        <v>0</v>
      </c>
    </row>
    <row r="194" spans="2:9" s="3" customFormat="1" x14ac:dyDescent="0.2">
      <c r="B194" s="37" t="s">
        <v>545</v>
      </c>
      <c r="C194" s="309">
        <v>0</v>
      </c>
      <c r="D194" s="309">
        <v>0</v>
      </c>
      <c r="E194" s="309">
        <v>0</v>
      </c>
      <c r="F194" s="309">
        <v>0</v>
      </c>
      <c r="G194" s="309">
        <v>0</v>
      </c>
      <c r="H194" s="309">
        <v>0</v>
      </c>
      <c r="I194" s="309">
        <v>0</v>
      </c>
    </row>
    <row r="195" spans="2:9" s="3" customFormat="1" x14ac:dyDescent="0.2">
      <c r="B195" s="37" t="s">
        <v>136</v>
      </c>
      <c r="C195" s="309">
        <v>0</v>
      </c>
      <c r="D195" s="309">
        <v>0</v>
      </c>
      <c r="E195" s="309">
        <v>0</v>
      </c>
      <c r="F195" s="309">
        <v>0</v>
      </c>
      <c r="G195" s="309">
        <v>0</v>
      </c>
      <c r="H195" s="309">
        <v>0</v>
      </c>
      <c r="I195" s="309">
        <v>0</v>
      </c>
    </row>
    <row r="196" spans="2:9" s="3" customFormat="1" x14ac:dyDescent="0.2">
      <c r="B196" s="37" t="s">
        <v>137</v>
      </c>
      <c r="C196" s="309">
        <v>370</v>
      </c>
      <c r="D196" s="309">
        <v>240</v>
      </c>
      <c r="E196" s="309">
        <v>0</v>
      </c>
      <c r="F196" s="309">
        <v>0</v>
      </c>
      <c r="G196" s="309">
        <v>130</v>
      </c>
      <c r="H196" s="309">
        <v>0</v>
      </c>
      <c r="I196" s="309">
        <v>0</v>
      </c>
    </row>
    <row r="197" spans="2:9" s="3" customFormat="1" x14ac:dyDescent="0.2">
      <c r="B197" s="37" t="s">
        <v>138</v>
      </c>
      <c r="C197" s="309">
        <v>100</v>
      </c>
      <c r="D197" s="309">
        <v>0</v>
      </c>
      <c r="E197" s="309">
        <v>0</v>
      </c>
      <c r="F197" s="309">
        <v>0</v>
      </c>
      <c r="G197" s="309">
        <v>100</v>
      </c>
      <c r="H197" s="309">
        <v>0</v>
      </c>
      <c r="I197" s="309">
        <v>3</v>
      </c>
    </row>
    <row r="198" spans="2:9" s="3" customFormat="1" x14ac:dyDescent="0.2">
      <c r="B198" s="37" t="s">
        <v>139</v>
      </c>
      <c r="C198" s="309">
        <v>2</v>
      </c>
      <c r="D198" s="309">
        <v>1</v>
      </c>
      <c r="E198" s="309">
        <v>1</v>
      </c>
      <c r="F198" s="309">
        <v>0</v>
      </c>
      <c r="G198" s="309">
        <v>0</v>
      </c>
      <c r="H198" s="309">
        <v>0</v>
      </c>
      <c r="I198" s="309">
        <v>0</v>
      </c>
    </row>
    <row r="199" spans="2:9" s="3" customFormat="1" x14ac:dyDescent="0.2">
      <c r="B199" s="37" t="s">
        <v>539</v>
      </c>
      <c r="C199" s="309">
        <v>104</v>
      </c>
      <c r="D199" s="309">
        <v>0</v>
      </c>
      <c r="E199" s="309">
        <v>0</v>
      </c>
      <c r="F199" s="309">
        <v>0</v>
      </c>
      <c r="G199" s="309">
        <v>104</v>
      </c>
      <c r="H199" s="309">
        <v>0</v>
      </c>
      <c r="I199" s="309">
        <v>0</v>
      </c>
    </row>
    <row r="200" spans="2:9" s="3" customFormat="1" x14ac:dyDescent="0.2">
      <c r="B200" s="37" t="s">
        <v>140</v>
      </c>
      <c r="C200" s="309">
        <v>0</v>
      </c>
      <c r="D200" s="309">
        <v>0</v>
      </c>
      <c r="E200" s="309">
        <v>0</v>
      </c>
      <c r="F200" s="309">
        <v>0</v>
      </c>
      <c r="G200" s="309">
        <v>0</v>
      </c>
      <c r="H200" s="309">
        <v>0</v>
      </c>
      <c r="I200" s="309">
        <v>0</v>
      </c>
    </row>
    <row r="201" spans="2:9" s="3" customFormat="1" x14ac:dyDescent="0.2">
      <c r="B201" s="37" t="s">
        <v>141</v>
      </c>
      <c r="C201" s="309">
        <v>0</v>
      </c>
      <c r="D201" s="309">
        <v>0</v>
      </c>
      <c r="E201" s="309">
        <v>0</v>
      </c>
      <c r="F201" s="309">
        <v>0</v>
      </c>
      <c r="G201" s="309">
        <v>0</v>
      </c>
      <c r="H201" s="309">
        <v>0</v>
      </c>
      <c r="I201" s="309">
        <v>235</v>
      </c>
    </row>
    <row r="202" spans="2:9" s="3" customFormat="1" x14ac:dyDescent="0.2">
      <c r="B202" s="37" t="s">
        <v>142</v>
      </c>
      <c r="C202" s="309">
        <v>0</v>
      </c>
      <c r="D202" s="309">
        <v>0</v>
      </c>
      <c r="E202" s="309">
        <v>0</v>
      </c>
      <c r="F202" s="309">
        <v>0</v>
      </c>
      <c r="G202" s="309">
        <v>0</v>
      </c>
      <c r="H202" s="309">
        <v>0</v>
      </c>
      <c r="I202" s="309">
        <v>0</v>
      </c>
    </row>
    <row r="203" spans="2:9" s="3" customFormat="1" x14ac:dyDescent="0.2">
      <c r="B203" s="37" t="s">
        <v>143</v>
      </c>
      <c r="C203" s="309">
        <v>0</v>
      </c>
      <c r="D203" s="309">
        <v>0</v>
      </c>
      <c r="E203" s="309">
        <v>0</v>
      </c>
      <c r="F203" s="309">
        <v>0</v>
      </c>
      <c r="G203" s="309">
        <v>0</v>
      </c>
      <c r="H203" s="309">
        <v>0</v>
      </c>
      <c r="I203" s="309">
        <v>0</v>
      </c>
    </row>
    <row r="204" spans="2:9" s="3" customFormat="1" x14ac:dyDescent="0.2">
      <c r="B204" s="263" t="s">
        <v>561</v>
      </c>
      <c r="C204" s="309">
        <v>28</v>
      </c>
      <c r="D204" s="309">
        <v>0</v>
      </c>
      <c r="E204" s="309">
        <v>0</v>
      </c>
      <c r="F204" s="309">
        <v>0</v>
      </c>
      <c r="G204" s="309">
        <v>28</v>
      </c>
      <c r="H204" s="309">
        <v>0</v>
      </c>
      <c r="I204" s="309">
        <v>97</v>
      </c>
    </row>
    <row r="205" spans="2:9" s="3" customFormat="1" x14ac:dyDescent="0.2">
      <c r="B205" s="37" t="s">
        <v>562</v>
      </c>
      <c r="C205" s="309">
        <v>0</v>
      </c>
      <c r="D205" s="309">
        <v>0</v>
      </c>
      <c r="E205" s="309">
        <v>0</v>
      </c>
      <c r="F205" s="309">
        <v>0</v>
      </c>
      <c r="G205" s="309">
        <v>0</v>
      </c>
      <c r="H205" s="309">
        <v>0</v>
      </c>
      <c r="I205" s="309">
        <v>0</v>
      </c>
    </row>
    <row r="206" spans="2:9" s="3" customFormat="1" x14ac:dyDescent="0.2">
      <c r="B206" s="37" t="s">
        <v>144</v>
      </c>
      <c r="C206" s="309">
        <v>0</v>
      </c>
      <c r="D206" s="309">
        <v>0</v>
      </c>
      <c r="E206" s="309">
        <v>0</v>
      </c>
      <c r="F206" s="309">
        <v>0</v>
      </c>
      <c r="G206" s="309">
        <v>0</v>
      </c>
      <c r="H206" s="309">
        <v>0</v>
      </c>
      <c r="I206" s="309">
        <v>0</v>
      </c>
    </row>
    <row r="207" spans="2:9" s="3" customFormat="1" x14ac:dyDescent="0.2">
      <c r="B207" s="37" t="s">
        <v>145</v>
      </c>
      <c r="C207" s="309">
        <v>140</v>
      </c>
      <c r="D207" s="309">
        <v>10</v>
      </c>
      <c r="E207" s="309">
        <v>0</v>
      </c>
      <c r="F207" s="309">
        <v>0</v>
      </c>
      <c r="G207" s="309">
        <v>130</v>
      </c>
      <c r="H207" s="309">
        <v>0</v>
      </c>
      <c r="I207" s="309">
        <v>430</v>
      </c>
    </row>
    <row r="208" spans="2:9" s="3" customFormat="1" x14ac:dyDescent="0.2">
      <c r="B208" s="37" t="s">
        <v>546</v>
      </c>
      <c r="C208" s="309">
        <v>0</v>
      </c>
      <c r="D208" s="309">
        <v>0</v>
      </c>
      <c r="E208" s="309">
        <v>0</v>
      </c>
      <c r="F208" s="309">
        <v>0</v>
      </c>
      <c r="G208" s="309">
        <v>0</v>
      </c>
      <c r="H208" s="309">
        <v>0</v>
      </c>
      <c r="I208" s="309">
        <v>0</v>
      </c>
    </row>
    <row r="209" spans="2:9" s="3" customFormat="1" x14ac:dyDescent="0.2">
      <c r="B209" s="37" t="s">
        <v>147</v>
      </c>
      <c r="C209" s="309">
        <v>2</v>
      </c>
      <c r="D209" s="309">
        <v>2</v>
      </c>
      <c r="E209" s="309">
        <v>0</v>
      </c>
      <c r="F209" s="309">
        <v>0</v>
      </c>
      <c r="G209" s="309">
        <v>0</v>
      </c>
      <c r="H209" s="309">
        <v>0</v>
      </c>
      <c r="I209" s="309">
        <v>0</v>
      </c>
    </row>
    <row r="210" spans="2:9" s="3" customFormat="1" x14ac:dyDescent="0.2">
      <c r="B210" s="37" t="s">
        <v>148</v>
      </c>
      <c r="C210" s="309">
        <v>0</v>
      </c>
      <c r="D210" s="309">
        <v>0</v>
      </c>
      <c r="E210" s="309">
        <v>0</v>
      </c>
      <c r="F210" s="309">
        <v>0</v>
      </c>
      <c r="G210" s="309">
        <v>0</v>
      </c>
      <c r="H210" s="309">
        <v>0</v>
      </c>
      <c r="I210" s="309">
        <v>0</v>
      </c>
    </row>
    <row r="211" spans="2:9" s="3" customFormat="1" x14ac:dyDescent="0.2">
      <c r="C211" s="163"/>
      <c r="D211" s="165"/>
      <c r="E211" s="165"/>
      <c r="F211" s="165"/>
      <c r="G211" s="165"/>
      <c r="H211" s="165"/>
      <c r="I211" s="165"/>
    </row>
    <row r="212" spans="2:9" s="3" customFormat="1" x14ac:dyDescent="0.2">
      <c r="C212" s="135"/>
      <c r="D212" s="134"/>
      <c r="E212" s="134"/>
      <c r="F212" s="134"/>
      <c r="G212" s="134"/>
      <c r="H212" s="134"/>
      <c r="I212" s="134"/>
    </row>
    <row r="213" spans="2:9" s="3" customFormat="1" x14ac:dyDescent="0.2">
      <c r="B213" s="15" t="s">
        <v>149</v>
      </c>
      <c r="C213" s="133"/>
      <c r="D213" s="134"/>
      <c r="E213" s="134"/>
      <c r="F213" s="134"/>
      <c r="G213" s="134"/>
      <c r="H213" s="134"/>
      <c r="I213" s="134"/>
    </row>
    <row r="214" spans="2:9" s="3" customFormat="1" x14ac:dyDescent="0.2">
      <c r="C214" s="135"/>
      <c r="D214" s="134"/>
      <c r="E214" s="134"/>
      <c r="F214" s="134"/>
      <c r="G214" s="134"/>
      <c r="H214" s="134"/>
      <c r="I214" s="134"/>
    </row>
    <row r="215" spans="2:9" s="3" customFormat="1" x14ac:dyDescent="0.2">
      <c r="C215" s="186" t="s">
        <v>305</v>
      </c>
      <c r="D215" s="172" t="s">
        <v>307</v>
      </c>
      <c r="E215" s="184" t="s">
        <v>308</v>
      </c>
      <c r="F215" s="172" t="s">
        <v>313</v>
      </c>
      <c r="G215" s="172" t="s">
        <v>309</v>
      </c>
      <c r="H215" s="185" t="s">
        <v>340</v>
      </c>
      <c r="I215" s="185" t="s">
        <v>311</v>
      </c>
    </row>
    <row r="216" spans="2:9" s="3" customFormat="1" x14ac:dyDescent="0.2">
      <c r="C216" s="159" t="s">
        <v>306</v>
      </c>
      <c r="D216" s="159"/>
      <c r="E216" s="159"/>
      <c r="F216" s="161"/>
      <c r="G216" s="162" t="s">
        <v>310</v>
      </c>
      <c r="H216" s="162"/>
      <c r="I216" s="162" t="s">
        <v>312</v>
      </c>
    </row>
    <row r="217" spans="2:9" s="3" customFormat="1" x14ac:dyDescent="0.2">
      <c r="C217" s="159">
        <f t="shared" ref="C217:I217" si="12">SUM(C219)</f>
        <v>0</v>
      </c>
      <c r="D217" s="160">
        <f t="shared" si="12"/>
        <v>0</v>
      </c>
      <c r="E217" s="160">
        <f t="shared" si="12"/>
        <v>0</v>
      </c>
      <c r="F217" s="162">
        <f t="shared" si="12"/>
        <v>0</v>
      </c>
      <c r="G217" s="162">
        <f t="shared" si="12"/>
        <v>0</v>
      </c>
      <c r="H217" s="162">
        <f>SUM(H219)</f>
        <v>0</v>
      </c>
      <c r="I217" s="162">
        <f t="shared" si="12"/>
        <v>0</v>
      </c>
    </row>
    <row r="218" spans="2:9" s="3" customFormat="1" x14ac:dyDescent="0.2">
      <c r="C218" s="135"/>
      <c r="D218" s="134"/>
      <c r="E218" s="134"/>
      <c r="F218" s="134"/>
      <c r="G218" s="134"/>
      <c r="H218" s="134"/>
      <c r="I218" s="134"/>
    </row>
    <row r="219" spans="2:9" s="3" customFormat="1" x14ac:dyDescent="0.2">
      <c r="B219" s="37" t="s">
        <v>150</v>
      </c>
      <c r="C219" s="309">
        <v>0</v>
      </c>
      <c r="D219" s="309">
        <v>0</v>
      </c>
      <c r="E219" s="309">
        <v>0</v>
      </c>
      <c r="F219" s="309">
        <v>0</v>
      </c>
      <c r="G219" s="309">
        <v>0</v>
      </c>
      <c r="H219" s="309">
        <v>0</v>
      </c>
      <c r="I219" s="309">
        <v>0</v>
      </c>
    </row>
    <row r="220" spans="2:9" s="3" customFormat="1" x14ac:dyDescent="0.2">
      <c r="C220" s="135"/>
      <c r="D220" s="134"/>
      <c r="E220" s="134"/>
      <c r="F220" s="134"/>
      <c r="G220" s="134"/>
      <c r="H220" s="134"/>
      <c r="I220" s="134"/>
    </row>
    <row r="221" spans="2:9" s="3" customFormat="1" x14ac:dyDescent="0.2">
      <c r="C221" s="135"/>
      <c r="D221" s="134"/>
      <c r="E221" s="134"/>
      <c r="F221" s="134"/>
      <c r="G221" s="134"/>
      <c r="H221" s="134"/>
      <c r="I221" s="134"/>
    </row>
    <row r="222" spans="2:9" ht="15" x14ac:dyDescent="0.25">
      <c r="B222" s="16" t="s">
        <v>503</v>
      </c>
      <c r="C222" s="142"/>
      <c r="D222" s="143"/>
      <c r="E222" s="143"/>
      <c r="F222" s="143"/>
      <c r="G222" s="144"/>
      <c r="H222" s="144"/>
      <c r="I222" s="145"/>
    </row>
    <row r="223" spans="2:9" s="3" customFormat="1" x14ac:dyDescent="0.2">
      <c r="C223" s="135"/>
      <c r="D223" s="134"/>
      <c r="E223" s="134"/>
      <c r="F223" s="134"/>
      <c r="G223" s="134"/>
      <c r="H223" s="134"/>
      <c r="I223" s="134"/>
    </row>
    <row r="224" spans="2:9" s="3" customFormat="1" x14ac:dyDescent="0.2">
      <c r="C224" s="135"/>
      <c r="D224" s="134"/>
      <c r="E224" s="134"/>
      <c r="F224" s="134"/>
      <c r="G224" s="134"/>
      <c r="H224" s="134"/>
      <c r="I224" s="134"/>
    </row>
    <row r="225" spans="3:9" s="3" customFormat="1" x14ac:dyDescent="0.2">
      <c r="C225" s="135"/>
      <c r="D225" s="134"/>
      <c r="E225" s="134"/>
      <c r="F225" s="134"/>
      <c r="G225" s="134"/>
      <c r="H225" s="134"/>
      <c r="I225" s="134"/>
    </row>
    <row r="226" spans="3:9" s="3" customFormat="1" x14ac:dyDescent="0.2">
      <c r="C226" s="135"/>
      <c r="D226" s="134"/>
      <c r="E226" s="134"/>
      <c r="F226" s="134"/>
      <c r="G226" s="134"/>
      <c r="H226" s="134"/>
      <c r="I226" s="134"/>
    </row>
    <row r="227" spans="3:9" s="3" customFormat="1" x14ac:dyDescent="0.2">
      <c r="C227" s="135"/>
      <c r="D227" s="134"/>
      <c r="E227" s="134"/>
      <c r="F227" s="134"/>
      <c r="G227" s="134"/>
      <c r="H227" s="134"/>
      <c r="I227" s="134"/>
    </row>
    <row r="228" spans="3:9" s="3" customFormat="1" x14ac:dyDescent="0.2">
      <c r="C228" s="135"/>
      <c r="D228" s="134"/>
      <c r="E228" s="134"/>
      <c r="F228" s="134"/>
      <c r="G228" s="134"/>
      <c r="H228" s="134"/>
      <c r="I228" s="134"/>
    </row>
    <row r="229" spans="3:9" s="3" customFormat="1" x14ac:dyDescent="0.2">
      <c r="C229" s="135"/>
      <c r="D229" s="134"/>
      <c r="E229" s="134"/>
      <c r="F229" s="134"/>
      <c r="G229" s="134"/>
      <c r="H229" s="134"/>
      <c r="I229" s="134"/>
    </row>
    <row r="230" spans="3:9" s="3" customFormat="1" x14ac:dyDescent="0.2">
      <c r="C230" s="135"/>
      <c r="D230" s="134"/>
      <c r="E230" s="134"/>
      <c r="F230" s="134"/>
      <c r="G230" s="134"/>
      <c r="H230" s="134"/>
      <c r="I230" s="134"/>
    </row>
    <row r="231" spans="3:9" s="3" customFormat="1" x14ac:dyDescent="0.2">
      <c r="C231" s="135"/>
      <c r="D231" s="134"/>
      <c r="E231" s="134"/>
      <c r="F231" s="134"/>
      <c r="G231" s="134"/>
      <c r="H231" s="134"/>
      <c r="I231" s="134"/>
    </row>
    <row r="232" spans="3:9" s="3" customFormat="1" x14ac:dyDescent="0.2">
      <c r="C232" s="135"/>
      <c r="D232" s="134"/>
      <c r="E232" s="134"/>
      <c r="F232" s="134"/>
      <c r="G232" s="134"/>
      <c r="H232" s="134"/>
      <c r="I232" s="134"/>
    </row>
    <row r="233" spans="3:9" s="3" customFormat="1" x14ac:dyDescent="0.2">
      <c r="C233" s="135"/>
      <c r="D233" s="134"/>
      <c r="E233" s="134"/>
      <c r="F233" s="134"/>
      <c r="G233" s="134"/>
      <c r="H233" s="134"/>
      <c r="I233" s="134"/>
    </row>
    <row r="234" spans="3:9" s="3" customFormat="1" x14ac:dyDescent="0.2">
      <c r="C234" s="135"/>
      <c r="D234" s="134"/>
      <c r="E234" s="134"/>
      <c r="F234" s="134"/>
      <c r="G234" s="134"/>
      <c r="H234" s="134"/>
      <c r="I234" s="134"/>
    </row>
    <row r="235" spans="3:9" s="3" customFormat="1" x14ac:dyDescent="0.2">
      <c r="C235" s="135"/>
      <c r="D235" s="134"/>
      <c r="E235" s="134"/>
      <c r="F235" s="134"/>
      <c r="G235" s="134"/>
      <c r="H235" s="134"/>
      <c r="I235" s="134"/>
    </row>
    <row r="236" spans="3:9" s="3" customFormat="1" x14ac:dyDescent="0.2">
      <c r="C236" s="135"/>
      <c r="D236" s="134"/>
      <c r="E236" s="134"/>
      <c r="F236" s="134"/>
      <c r="G236" s="134"/>
      <c r="H236" s="134"/>
      <c r="I236" s="134"/>
    </row>
    <row r="237" spans="3:9" s="3" customFormat="1" x14ac:dyDescent="0.2">
      <c r="C237" s="135"/>
      <c r="D237" s="134"/>
      <c r="E237" s="134"/>
      <c r="F237" s="134"/>
      <c r="G237" s="134"/>
      <c r="H237" s="134"/>
      <c r="I237" s="134"/>
    </row>
    <row r="238" spans="3:9" s="3" customFormat="1" x14ac:dyDescent="0.2">
      <c r="C238" s="135"/>
      <c r="D238" s="134"/>
      <c r="E238" s="134"/>
      <c r="F238" s="134"/>
      <c r="G238" s="134"/>
      <c r="H238" s="134"/>
      <c r="I238" s="134"/>
    </row>
    <row r="239" spans="3:9" s="3" customFormat="1" x14ac:dyDescent="0.2">
      <c r="C239" s="135"/>
      <c r="D239" s="134"/>
      <c r="E239" s="134"/>
      <c r="F239" s="134"/>
      <c r="G239" s="134"/>
      <c r="H239" s="134"/>
      <c r="I239" s="134"/>
    </row>
    <row r="240" spans="3:9" s="3" customFormat="1" x14ac:dyDescent="0.2">
      <c r="C240" s="135"/>
      <c r="D240" s="134"/>
      <c r="E240" s="134"/>
      <c r="F240" s="134"/>
      <c r="G240" s="134"/>
      <c r="H240" s="134"/>
      <c r="I240" s="134"/>
    </row>
    <row r="241" spans="3:9" s="3" customFormat="1" x14ac:dyDescent="0.2">
      <c r="C241" s="135"/>
      <c r="D241" s="134"/>
      <c r="E241" s="134"/>
      <c r="F241" s="134"/>
      <c r="G241" s="134"/>
      <c r="H241" s="134"/>
      <c r="I241" s="134"/>
    </row>
    <row r="242" spans="3:9" s="3" customFormat="1" x14ac:dyDescent="0.2">
      <c r="C242" s="135"/>
      <c r="D242" s="134"/>
      <c r="E242" s="134"/>
      <c r="F242" s="134"/>
      <c r="G242" s="134"/>
      <c r="H242" s="134"/>
      <c r="I242" s="134"/>
    </row>
    <row r="243" spans="3:9" s="3" customFormat="1" x14ac:dyDescent="0.2">
      <c r="C243" s="135"/>
      <c r="D243" s="134"/>
      <c r="E243" s="134"/>
      <c r="F243" s="134"/>
      <c r="G243" s="134"/>
      <c r="H243" s="134"/>
      <c r="I243" s="134"/>
    </row>
    <row r="244" spans="3:9" s="3" customFormat="1" x14ac:dyDescent="0.2">
      <c r="C244" s="135"/>
      <c r="D244" s="134"/>
      <c r="E244" s="134"/>
      <c r="F244" s="134"/>
      <c r="G244" s="134"/>
      <c r="H244" s="134"/>
      <c r="I244" s="134"/>
    </row>
    <row r="245" spans="3:9" s="3" customFormat="1" x14ac:dyDescent="0.2">
      <c r="C245" s="135"/>
      <c r="D245" s="134"/>
      <c r="E245" s="134"/>
      <c r="F245" s="134"/>
      <c r="G245" s="134"/>
      <c r="H245" s="134"/>
      <c r="I245" s="134"/>
    </row>
    <row r="246" spans="3:9" s="3" customFormat="1" x14ac:dyDescent="0.2">
      <c r="C246" s="135"/>
      <c r="D246" s="134"/>
      <c r="E246" s="134"/>
      <c r="F246" s="134"/>
      <c r="G246" s="134"/>
      <c r="H246" s="134"/>
      <c r="I246" s="134"/>
    </row>
    <row r="247" spans="3:9" s="3" customFormat="1" x14ac:dyDescent="0.2">
      <c r="C247" s="135"/>
      <c r="D247" s="134"/>
      <c r="E247" s="134"/>
      <c r="F247" s="134"/>
      <c r="G247" s="134"/>
      <c r="H247" s="134"/>
      <c r="I247" s="134"/>
    </row>
    <row r="248" spans="3:9" s="3" customFormat="1" x14ac:dyDescent="0.2">
      <c r="C248" s="135"/>
      <c r="D248" s="134"/>
      <c r="E248" s="134"/>
      <c r="F248" s="134"/>
      <c r="G248" s="134"/>
      <c r="H248" s="134"/>
      <c r="I248" s="134"/>
    </row>
    <row r="249" spans="3:9" s="3" customFormat="1" x14ac:dyDescent="0.2">
      <c r="C249" s="135"/>
      <c r="D249" s="134"/>
      <c r="E249" s="134"/>
      <c r="F249" s="134"/>
      <c r="G249" s="134"/>
      <c r="H249" s="134"/>
      <c r="I249" s="134"/>
    </row>
    <row r="250" spans="3:9" s="3" customFormat="1" x14ac:dyDescent="0.2">
      <c r="C250" s="135"/>
      <c r="D250" s="134"/>
      <c r="E250" s="134"/>
      <c r="F250" s="134"/>
      <c r="G250" s="134"/>
      <c r="H250" s="134"/>
      <c r="I250" s="134"/>
    </row>
    <row r="251" spans="3:9" s="3" customFormat="1" x14ac:dyDescent="0.2">
      <c r="C251" s="135"/>
      <c r="D251" s="134"/>
      <c r="E251" s="134"/>
      <c r="F251" s="134"/>
      <c r="G251" s="134"/>
      <c r="H251" s="134"/>
      <c r="I251" s="134"/>
    </row>
    <row r="252" spans="3:9" s="3" customFormat="1" x14ac:dyDescent="0.2">
      <c r="C252" s="135"/>
      <c r="D252" s="134"/>
      <c r="E252" s="134"/>
      <c r="F252" s="134"/>
      <c r="G252" s="134"/>
      <c r="H252" s="134"/>
      <c r="I252" s="134"/>
    </row>
    <row r="253" spans="3:9" s="3" customFormat="1" x14ac:dyDescent="0.2">
      <c r="C253" s="135"/>
      <c r="D253" s="134"/>
      <c r="E253" s="134"/>
      <c r="F253" s="134"/>
      <c r="G253" s="134"/>
      <c r="H253" s="134"/>
      <c r="I253" s="134"/>
    </row>
    <row r="254" spans="3:9" s="3" customFormat="1" x14ac:dyDescent="0.2">
      <c r="C254" s="135"/>
      <c r="D254" s="134"/>
      <c r="E254" s="134"/>
      <c r="F254" s="134"/>
      <c r="G254" s="134"/>
      <c r="H254" s="134"/>
      <c r="I254" s="134"/>
    </row>
    <row r="255" spans="3:9" s="3" customFormat="1" x14ac:dyDescent="0.2">
      <c r="C255" s="135"/>
      <c r="D255" s="134"/>
      <c r="E255" s="134"/>
      <c r="F255" s="134"/>
      <c r="G255" s="134"/>
      <c r="H255" s="134"/>
      <c r="I255" s="134"/>
    </row>
    <row r="256" spans="3:9" s="3" customFormat="1" x14ac:dyDescent="0.2">
      <c r="C256" s="135"/>
      <c r="D256" s="134"/>
      <c r="E256" s="134"/>
      <c r="F256" s="134"/>
      <c r="G256" s="134"/>
      <c r="H256" s="134"/>
      <c r="I256" s="134"/>
    </row>
    <row r="257" spans="3:9" s="3" customFormat="1" x14ac:dyDescent="0.2">
      <c r="C257" s="135"/>
      <c r="D257" s="134"/>
      <c r="E257" s="134"/>
      <c r="F257" s="134"/>
      <c r="G257" s="134"/>
      <c r="H257" s="134"/>
      <c r="I257" s="134"/>
    </row>
    <row r="258" spans="3:9" s="3" customFormat="1" x14ac:dyDescent="0.2">
      <c r="C258" s="135"/>
      <c r="D258" s="134"/>
      <c r="E258" s="134"/>
      <c r="F258" s="134"/>
      <c r="G258" s="134"/>
      <c r="H258" s="134"/>
      <c r="I258" s="134"/>
    </row>
    <row r="259" spans="3:9" s="3" customFormat="1" x14ac:dyDescent="0.2">
      <c r="C259" s="135"/>
      <c r="D259" s="134"/>
      <c r="E259" s="134"/>
      <c r="F259" s="134"/>
      <c r="G259" s="134"/>
      <c r="H259" s="134"/>
      <c r="I259" s="134"/>
    </row>
    <row r="260" spans="3:9" s="3" customFormat="1" x14ac:dyDescent="0.2">
      <c r="C260" s="135"/>
      <c r="D260" s="134"/>
      <c r="E260" s="134"/>
      <c r="F260" s="134"/>
      <c r="G260" s="134"/>
      <c r="H260" s="134"/>
      <c r="I260" s="134"/>
    </row>
    <row r="261" spans="3:9" s="3" customFormat="1" x14ac:dyDescent="0.2">
      <c r="C261" s="135"/>
      <c r="D261" s="134"/>
      <c r="E261" s="134"/>
      <c r="F261" s="134"/>
      <c r="G261" s="134"/>
      <c r="H261" s="134"/>
      <c r="I261" s="134"/>
    </row>
    <row r="262" spans="3:9" s="3" customFormat="1" x14ac:dyDescent="0.2">
      <c r="C262" s="135"/>
      <c r="D262" s="134"/>
      <c r="E262" s="134"/>
      <c r="F262" s="134"/>
      <c r="G262" s="134"/>
      <c r="H262" s="134"/>
      <c r="I262" s="134"/>
    </row>
    <row r="263" spans="3:9" s="3" customFormat="1" x14ac:dyDescent="0.2">
      <c r="C263" s="135"/>
      <c r="D263" s="134"/>
      <c r="E263" s="134"/>
      <c r="F263" s="134"/>
      <c r="G263" s="134"/>
      <c r="H263" s="134"/>
      <c r="I263" s="134"/>
    </row>
    <row r="264" spans="3:9" s="3" customFormat="1" x14ac:dyDescent="0.2">
      <c r="C264" s="135"/>
      <c r="D264" s="134"/>
      <c r="E264" s="134"/>
      <c r="F264" s="134"/>
      <c r="G264" s="134"/>
      <c r="H264" s="134"/>
      <c r="I264" s="134"/>
    </row>
    <row r="265" spans="3:9" s="3" customFormat="1" x14ac:dyDescent="0.2">
      <c r="C265" s="135"/>
      <c r="D265" s="134"/>
      <c r="E265" s="134"/>
      <c r="F265" s="134"/>
      <c r="G265" s="134"/>
      <c r="H265" s="134"/>
      <c r="I265" s="134"/>
    </row>
    <row r="266" spans="3:9" s="3" customFormat="1" x14ac:dyDescent="0.2">
      <c r="C266" s="135"/>
      <c r="D266" s="134"/>
      <c r="E266" s="134"/>
      <c r="F266" s="134"/>
      <c r="G266" s="134"/>
      <c r="H266" s="134"/>
      <c r="I266" s="134"/>
    </row>
    <row r="267" spans="3:9" s="3" customFormat="1" x14ac:dyDescent="0.2">
      <c r="C267" s="135"/>
      <c r="D267" s="134"/>
      <c r="E267" s="134"/>
      <c r="F267" s="134"/>
      <c r="G267" s="134"/>
      <c r="H267" s="134"/>
      <c r="I267" s="134"/>
    </row>
    <row r="268" spans="3:9" s="3" customFormat="1" x14ac:dyDescent="0.2">
      <c r="C268" s="135"/>
      <c r="D268" s="134"/>
      <c r="E268" s="134"/>
      <c r="F268" s="134"/>
      <c r="G268" s="134"/>
      <c r="H268" s="134"/>
      <c r="I268" s="134"/>
    </row>
    <row r="269" spans="3:9" s="3" customFormat="1" x14ac:dyDescent="0.2">
      <c r="C269" s="135"/>
      <c r="D269" s="134"/>
      <c r="E269" s="134"/>
      <c r="F269" s="134"/>
      <c r="G269" s="134"/>
      <c r="H269" s="134"/>
      <c r="I269" s="134"/>
    </row>
    <row r="270" spans="3:9" s="3" customFormat="1" x14ac:dyDescent="0.2">
      <c r="C270" s="135"/>
      <c r="D270" s="134"/>
      <c r="E270" s="134"/>
      <c r="F270" s="134"/>
      <c r="G270" s="134"/>
      <c r="H270" s="134"/>
      <c r="I270" s="134"/>
    </row>
    <row r="271" spans="3:9" s="3" customFormat="1" x14ac:dyDescent="0.2">
      <c r="C271" s="135"/>
      <c r="D271" s="134"/>
      <c r="E271" s="134"/>
      <c r="F271" s="134"/>
      <c r="G271" s="134"/>
      <c r="H271" s="134"/>
      <c r="I271" s="134"/>
    </row>
    <row r="272" spans="3:9" s="3" customFormat="1" x14ac:dyDescent="0.2">
      <c r="C272" s="135"/>
      <c r="D272" s="134"/>
      <c r="E272" s="134"/>
      <c r="F272" s="134"/>
      <c r="G272" s="134"/>
      <c r="H272" s="134"/>
      <c r="I272" s="134"/>
    </row>
    <row r="273" spans="3:9" s="3" customFormat="1" x14ac:dyDescent="0.2">
      <c r="C273" s="135"/>
      <c r="D273" s="134"/>
      <c r="E273" s="134"/>
      <c r="F273" s="134"/>
      <c r="G273" s="134"/>
      <c r="H273" s="134"/>
      <c r="I273" s="134"/>
    </row>
    <row r="274" spans="3:9" s="3" customFormat="1" x14ac:dyDescent="0.2">
      <c r="C274" s="135"/>
      <c r="D274" s="134"/>
      <c r="E274" s="134"/>
      <c r="F274" s="134"/>
      <c r="G274" s="134"/>
      <c r="H274" s="134"/>
      <c r="I274" s="134"/>
    </row>
    <row r="275" spans="3:9" s="3" customFormat="1" x14ac:dyDescent="0.2">
      <c r="C275" s="135"/>
      <c r="D275" s="134"/>
      <c r="E275" s="134"/>
      <c r="F275" s="134"/>
      <c r="G275" s="134"/>
      <c r="H275" s="134"/>
      <c r="I275" s="134"/>
    </row>
    <row r="276" spans="3:9" s="3" customFormat="1" x14ac:dyDescent="0.2">
      <c r="C276" s="135"/>
      <c r="D276" s="134"/>
      <c r="E276" s="134"/>
      <c r="F276" s="134"/>
      <c r="G276" s="134"/>
      <c r="H276" s="134"/>
      <c r="I276" s="134"/>
    </row>
    <row r="277" spans="3:9" s="3" customFormat="1" x14ac:dyDescent="0.2">
      <c r="C277" s="135"/>
      <c r="D277" s="134"/>
      <c r="E277" s="134"/>
      <c r="F277" s="134"/>
      <c r="G277" s="134"/>
      <c r="H277" s="134"/>
      <c r="I277" s="134"/>
    </row>
    <row r="278" spans="3:9" s="3" customFormat="1" x14ac:dyDescent="0.2">
      <c r="C278" s="135"/>
      <c r="D278" s="134"/>
      <c r="E278" s="134"/>
      <c r="F278" s="134"/>
      <c r="G278" s="134"/>
      <c r="H278" s="134"/>
      <c r="I278" s="134"/>
    </row>
    <row r="279" spans="3:9" s="3" customFormat="1" x14ac:dyDescent="0.2">
      <c r="C279" s="135"/>
      <c r="D279" s="134"/>
      <c r="E279" s="134"/>
      <c r="F279" s="134"/>
      <c r="G279" s="134"/>
      <c r="H279" s="134"/>
      <c r="I279" s="134"/>
    </row>
    <row r="280" spans="3:9" s="3" customFormat="1" x14ac:dyDescent="0.2">
      <c r="C280" s="135"/>
      <c r="D280" s="134"/>
      <c r="E280" s="134"/>
      <c r="F280" s="134"/>
      <c r="G280" s="134"/>
      <c r="H280" s="134"/>
      <c r="I280" s="134"/>
    </row>
    <row r="281" spans="3:9" s="3" customFormat="1" x14ac:dyDescent="0.2">
      <c r="C281" s="135"/>
      <c r="D281" s="134"/>
      <c r="E281" s="134"/>
      <c r="F281" s="134"/>
      <c r="G281" s="134"/>
      <c r="H281" s="134"/>
      <c r="I281" s="134"/>
    </row>
    <row r="282" spans="3:9" s="3" customFormat="1" x14ac:dyDescent="0.2">
      <c r="C282" s="135"/>
      <c r="D282" s="134"/>
      <c r="E282" s="134"/>
      <c r="F282" s="134"/>
      <c r="G282" s="134"/>
      <c r="H282" s="134"/>
      <c r="I282" s="134"/>
    </row>
    <row r="283" spans="3:9" s="3" customFormat="1" x14ac:dyDescent="0.2">
      <c r="C283" s="135"/>
      <c r="D283" s="134"/>
      <c r="E283" s="134"/>
      <c r="F283" s="134"/>
      <c r="G283" s="134"/>
      <c r="H283" s="134"/>
      <c r="I283" s="134"/>
    </row>
    <row r="284" spans="3:9" s="3" customFormat="1" x14ac:dyDescent="0.2">
      <c r="C284" s="135"/>
      <c r="D284" s="134"/>
      <c r="E284" s="134"/>
      <c r="F284" s="134"/>
      <c r="G284" s="134"/>
      <c r="H284" s="134"/>
      <c r="I284" s="134"/>
    </row>
    <row r="285" spans="3:9" s="3" customFormat="1" x14ac:dyDescent="0.2">
      <c r="C285" s="135"/>
      <c r="D285" s="134"/>
      <c r="E285" s="134"/>
      <c r="F285" s="134"/>
      <c r="G285" s="134"/>
      <c r="H285" s="134"/>
      <c r="I285" s="134"/>
    </row>
    <row r="286" spans="3:9" s="3" customFormat="1" x14ac:dyDescent="0.2">
      <c r="C286" s="135"/>
      <c r="D286" s="134"/>
      <c r="E286" s="134"/>
      <c r="F286" s="134"/>
      <c r="G286" s="134"/>
      <c r="H286" s="134"/>
      <c r="I286" s="134"/>
    </row>
    <row r="287" spans="3:9" s="3" customFormat="1" x14ac:dyDescent="0.2">
      <c r="C287" s="135"/>
      <c r="D287" s="134"/>
      <c r="E287" s="134"/>
      <c r="F287" s="134"/>
      <c r="G287" s="134"/>
      <c r="H287" s="134"/>
      <c r="I287" s="134"/>
    </row>
    <row r="288" spans="3:9" s="3" customFormat="1" x14ac:dyDescent="0.2">
      <c r="C288" s="135"/>
      <c r="D288" s="134"/>
      <c r="E288" s="134"/>
      <c r="F288" s="134"/>
      <c r="G288" s="134"/>
      <c r="H288" s="134"/>
      <c r="I288" s="134"/>
    </row>
    <row r="289" spans="3:9" s="3" customFormat="1" x14ac:dyDescent="0.2">
      <c r="C289" s="135"/>
      <c r="D289" s="134"/>
      <c r="E289" s="134"/>
      <c r="F289" s="134"/>
      <c r="G289" s="134"/>
      <c r="H289" s="134"/>
      <c r="I289" s="134"/>
    </row>
    <row r="290" spans="3:9" s="3" customFormat="1" x14ac:dyDescent="0.2">
      <c r="C290" s="135"/>
      <c r="D290" s="134"/>
      <c r="E290" s="134"/>
      <c r="F290" s="134"/>
      <c r="G290" s="134"/>
      <c r="H290" s="134"/>
      <c r="I290" s="134"/>
    </row>
    <row r="291" spans="3:9" s="3" customFormat="1" x14ac:dyDescent="0.2">
      <c r="C291" s="135"/>
      <c r="D291" s="134"/>
      <c r="E291" s="134"/>
      <c r="F291" s="134"/>
      <c r="G291" s="134"/>
      <c r="H291" s="134"/>
      <c r="I291" s="134"/>
    </row>
    <row r="292" spans="3:9" s="3" customFormat="1" x14ac:dyDescent="0.2">
      <c r="C292" s="135"/>
      <c r="D292" s="134"/>
      <c r="E292" s="134"/>
      <c r="F292" s="134"/>
      <c r="G292" s="134"/>
      <c r="H292" s="134"/>
      <c r="I292" s="134"/>
    </row>
    <row r="293" spans="3:9" s="3" customFormat="1" x14ac:dyDescent="0.2">
      <c r="C293" s="135"/>
      <c r="D293" s="134"/>
      <c r="E293" s="134"/>
      <c r="F293" s="134"/>
      <c r="G293" s="134"/>
      <c r="H293" s="134"/>
      <c r="I293" s="134"/>
    </row>
    <row r="294" spans="3:9" s="3" customFormat="1" x14ac:dyDescent="0.2">
      <c r="C294" s="135"/>
      <c r="D294" s="134"/>
      <c r="E294" s="134"/>
      <c r="F294" s="134"/>
      <c r="G294" s="134"/>
      <c r="H294" s="134"/>
      <c r="I294" s="134"/>
    </row>
    <row r="295" spans="3:9" s="3" customFormat="1" x14ac:dyDescent="0.2">
      <c r="C295" s="135"/>
      <c r="D295" s="134"/>
      <c r="E295" s="134"/>
      <c r="F295" s="134"/>
      <c r="G295" s="134"/>
      <c r="H295" s="134"/>
      <c r="I295" s="134"/>
    </row>
    <row r="296" spans="3:9" s="3" customFormat="1" x14ac:dyDescent="0.2">
      <c r="C296" s="135"/>
      <c r="D296" s="134"/>
      <c r="E296" s="134"/>
      <c r="F296" s="134"/>
      <c r="G296" s="134"/>
      <c r="H296" s="134"/>
      <c r="I296" s="134"/>
    </row>
    <row r="297" spans="3:9" s="3" customFormat="1" x14ac:dyDescent="0.2">
      <c r="C297" s="135"/>
      <c r="D297" s="134"/>
      <c r="E297" s="134"/>
      <c r="F297" s="134"/>
      <c r="G297" s="134"/>
      <c r="H297" s="134"/>
      <c r="I297" s="134"/>
    </row>
    <row r="298" spans="3:9" s="3" customFormat="1" x14ac:dyDescent="0.2">
      <c r="C298" s="135"/>
      <c r="D298" s="134"/>
      <c r="E298" s="134"/>
      <c r="F298" s="134"/>
      <c r="G298" s="134"/>
      <c r="H298" s="134"/>
      <c r="I298" s="134"/>
    </row>
    <row r="299" spans="3:9" s="3" customFormat="1" x14ac:dyDescent="0.2">
      <c r="C299" s="135"/>
      <c r="D299" s="134"/>
      <c r="E299" s="134"/>
      <c r="F299" s="134"/>
      <c r="G299" s="134"/>
      <c r="H299" s="134"/>
      <c r="I299" s="134"/>
    </row>
    <row r="300" spans="3:9" s="3" customFormat="1" x14ac:dyDescent="0.2">
      <c r="C300" s="135"/>
      <c r="D300" s="134"/>
      <c r="E300" s="134"/>
      <c r="F300" s="134"/>
      <c r="G300" s="134"/>
      <c r="H300" s="134"/>
      <c r="I300" s="134"/>
    </row>
    <row r="301" spans="3:9" s="3" customFormat="1" x14ac:dyDescent="0.2">
      <c r="C301" s="135"/>
      <c r="D301" s="134"/>
      <c r="E301" s="134"/>
      <c r="F301" s="134"/>
      <c r="G301" s="134"/>
      <c r="H301" s="134"/>
      <c r="I301" s="134"/>
    </row>
    <row r="302" spans="3:9" s="3" customFormat="1" x14ac:dyDescent="0.2">
      <c r="C302" s="135"/>
      <c r="D302" s="134"/>
      <c r="E302" s="134"/>
      <c r="F302" s="134"/>
      <c r="G302" s="134"/>
      <c r="H302" s="134"/>
      <c r="I302" s="134"/>
    </row>
    <row r="303" spans="3:9" s="3" customFormat="1" x14ac:dyDescent="0.2">
      <c r="C303" s="135"/>
      <c r="D303" s="134"/>
      <c r="E303" s="134"/>
      <c r="F303" s="134"/>
      <c r="G303" s="134"/>
      <c r="H303" s="134"/>
      <c r="I303" s="134"/>
    </row>
    <row r="304" spans="3:9" s="3" customFormat="1" x14ac:dyDescent="0.2">
      <c r="C304" s="135"/>
      <c r="D304" s="134"/>
      <c r="E304" s="134"/>
      <c r="F304" s="134"/>
      <c r="G304" s="134"/>
      <c r="H304" s="134"/>
      <c r="I304" s="134"/>
    </row>
    <row r="305" spans="3:9" s="3" customFormat="1" x14ac:dyDescent="0.2">
      <c r="C305" s="135"/>
      <c r="D305" s="134"/>
      <c r="E305" s="134"/>
      <c r="F305" s="134"/>
      <c r="G305" s="134"/>
      <c r="H305" s="134"/>
      <c r="I305" s="134"/>
    </row>
    <row r="306" spans="3:9" s="3" customFormat="1" x14ac:dyDescent="0.2">
      <c r="C306" s="135"/>
      <c r="D306" s="134"/>
      <c r="E306" s="134"/>
      <c r="F306" s="134"/>
      <c r="G306" s="134"/>
      <c r="H306" s="134"/>
      <c r="I306" s="134"/>
    </row>
    <row r="307" spans="3:9" s="3" customFormat="1" x14ac:dyDescent="0.2">
      <c r="C307" s="135"/>
      <c r="D307" s="134"/>
      <c r="E307" s="134"/>
      <c r="F307" s="134"/>
      <c r="G307" s="134"/>
      <c r="H307" s="134"/>
      <c r="I307" s="134"/>
    </row>
    <row r="308" spans="3:9" s="3" customFormat="1" x14ac:dyDescent="0.2">
      <c r="C308" s="135"/>
      <c r="D308" s="134"/>
      <c r="E308" s="134"/>
      <c r="F308" s="134"/>
      <c r="G308" s="134"/>
      <c r="H308" s="134"/>
      <c r="I308" s="134"/>
    </row>
    <row r="309" spans="3:9" s="3" customFormat="1" x14ac:dyDescent="0.2">
      <c r="C309" s="135"/>
      <c r="D309" s="134"/>
      <c r="E309" s="134"/>
      <c r="F309" s="134"/>
      <c r="G309" s="134"/>
      <c r="H309" s="134"/>
      <c r="I309" s="134"/>
    </row>
    <row r="310" spans="3:9" s="3" customFormat="1" x14ac:dyDescent="0.2">
      <c r="C310" s="135"/>
      <c r="D310" s="134"/>
      <c r="E310" s="134"/>
      <c r="F310" s="134"/>
      <c r="G310" s="134"/>
      <c r="H310" s="134"/>
      <c r="I310" s="134"/>
    </row>
    <row r="311" spans="3:9" s="3" customFormat="1" x14ac:dyDescent="0.2">
      <c r="C311" s="135"/>
      <c r="D311" s="134"/>
      <c r="E311" s="134"/>
      <c r="F311" s="134"/>
      <c r="G311" s="134"/>
      <c r="H311" s="134"/>
      <c r="I311" s="134"/>
    </row>
    <row r="312" spans="3:9" s="3" customFormat="1" x14ac:dyDescent="0.2">
      <c r="C312" s="135"/>
      <c r="D312" s="134"/>
      <c r="E312" s="134"/>
      <c r="F312" s="134"/>
      <c r="G312" s="134"/>
      <c r="H312" s="134"/>
      <c r="I312" s="134"/>
    </row>
    <row r="313" spans="3:9" s="3" customFormat="1" x14ac:dyDescent="0.2">
      <c r="C313" s="135"/>
      <c r="D313" s="134"/>
      <c r="E313" s="134"/>
      <c r="F313" s="134"/>
      <c r="G313" s="134"/>
      <c r="H313" s="134"/>
      <c r="I313" s="134"/>
    </row>
    <row r="314" spans="3:9" x14ac:dyDescent="0.2">
      <c r="G314" s="134"/>
      <c r="H314" s="134"/>
      <c r="I314" s="134"/>
    </row>
    <row r="315" spans="3:9" x14ac:dyDescent="0.2">
      <c r="G315" s="134"/>
      <c r="H315" s="134"/>
      <c r="I315" s="134"/>
    </row>
    <row r="316" spans="3:9" x14ac:dyDescent="0.2">
      <c r="G316" s="134"/>
      <c r="H316" s="134"/>
      <c r="I316" s="134"/>
    </row>
    <row r="317" spans="3:9" x14ac:dyDescent="0.2">
      <c r="G317" s="134"/>
      <c r="H317" s="134"/>
      <c r="I317" s="134"/>
    </row>
    <row r="318" spans="3:9" x14ac:dyDescent="0.2">
      <c r="G318" s="134"/>
      <c r="H318" s="134"/>
      <c r="I318" s="134"/>
    </row>
    <row r="319" spans="3:9" x14ac:dyDescent="0.2">
      <c r="G319" s="134"/>
      <c r="H319" s="134"/>
      <c r="I319" s="134"/>
    </row>
    <row r="320" spans="3:9" x14ac:dyDescent="0.2">
      <c r="G320" s="134"/>
      <c r="H320" s="134"/>
      <c r="I320" s="134"/>
    </row>
    <row r="321" spans="7:9" x14ac:dyDescent="0.2">
      <c r="G321" s="134"/>
      <c r="H321" s="134"/>
      <c r="I321" s="134"/>
    </row>
    <row r="322" spans="7:9" x14ac:dyDescent="0.2">
      <c r="G322" s="134"/>
      <c r="H322" s="134"/>
      <c r="I322" s="134"/>
    </row>
    <row r="323" spans="7:9" x14ac:dyDescent="0.2">
      <c r="G323" s="134"/>
      <c r="H323" s="134"/>
      <c r="I323" s="134"/>
    </row>
    <row r="324" spans="7:9" x14ac:dyDescent="0.2">
      <c r="G324" s="134"/>
      <c r="H324" s="134"/>
      <c r="I324" s="134"/>
    </row>
    <row r="325" spans="7:9" x14ac:dyDescent="0.2">
      <c r="G325" s="134"/>
      <c r="H325" s="134"/>
      <c r="I325" s="134"/>
    </row>
    <row r="326" spans="7:9" x14ac:dyDescent="0.2">
      <c r="G326" s="134"/>
      <c r="H326" s="134"/>
      <c r="I326" s="134"/>
    </row>
    <row r="327" spans="7:9" x14ac:dyDescent="0.2">
      <c r="G327" s="134"/>
      <c r="H327" s="134"/>
      <c r="I327" s="134"/>
    </row>
    <row r="328" spans="7:9" x14ac:dyDescent="0.2">
      <c r="G328" s="134"/>
      <c r="H328" s="134"/>
      <c r="I328" s="134"/>
    </row>
    <row r="329" spans="7:9" x14ac:dyDescent="0.2">
      <c r="G329" s="134"/>
      <c r="H329" s="134"/>
      <c r="I329" s="134"/>
    </row>
    <row r="330" spans="7:9" x14ac:dyDescent="0.2">
      <c r="G330" s="134"/>
      <c r="H330" s="134"/>
      <c r="I330" s="134"/>
    </row>
    <row r="331" spans="7:9" x14ac:dyDescent="0.2">
      <c r="G331" s="134"/>
      <c r="H331" s="134"/>
      <c r="I331" s="134"/>
    </row>
    <row r="332" spans="7:9" x14ac:dyDescent="0.2">
      <c r="G332" s="134"/>
      <c r="H332" s="134"/>
      <c r="I332" s="134"/>
    </row>
    <row r="333" spans="7:9" x14ac:dyDescent="0.2">
      <c r="G333" s="134"/>
      <c r="H333" s="134"/>
      <c r="I333" s="134"/>
    </row>
    <row r="334" spans="7:9" x14ac:dyDescent="0.2">
      <c r="G334" s="134"/>
      <c r="H334" s="134"/>
      <c r="I334" s="134"/>
    </row>
    <row r="335" spans="7:9" x14ac:dyDescent="0.2">
      <c r="G335" s="134"/>
      <c r="H335" s="134"/>
      <c r="I335" s="134"/>
    </row>
    <row r="336" spans="7:9" x14ac:dyDescent="0.2">
      <c r="G336" s="134"/>
      <c r="H336" s="134"/>
      <c r="I336" s="134"/>
    </row>
    <row r="337" spans="7:9" x14ac:dyDescent="0.2">
      <c r="G337" s="134"/>
      <c r="H337" s="134"/>
      <c r="I337" s="134"/>
    </row>
    <row r="338" spans="7:9" x14ac:dyDescent="0.2">
      <c r="G338" s="134"/>
      <c r="H338" s="134"/>
      <c r="I338" s="134"/>
    </row>
    <row r="339" spans="7:9" x14ac:dyDescent="0.2">
      <c r="G339" s="134"/>
      <c r="H339" s="134"/>
      <c r="I339" s="134"/>
    </row>
    <row r="340" spans="7:9" x14ac:dyDescent="0.2">
      <c r="G340" s="134"/>
      <c r="H340" s="134"/>
      <c r="I340" s="134"/>
    </row>
    <row r="341" spans="7:9" x14ac:dyDescent="0.2">
      <c r="G341" s="134"/>
      <c r="H341" s="134"/>
      <c r="I341" s="134"/>
    </row>
    <row r="342" spans="7:9" x14ac:dyDescent="0.2">
      <c r="G342" s="134"/>
      <c r="H342" s="134"/>
      <c r="I342" s="134"/>
    </row>
    <row r="343" spans="7:9" x14ac:dyDescent="0.2">
      <c r="G343" s="134"/>
      <c r="H343" s="134"/>
      <c r="I343" s="134"/>
    </row>
    <row r="344" spans="7:9" x14ac:dyDescent="0.2">
      <c r="G344" s="134"/>
      <c r="H344" s="134"/>
      <c r="I344" s="134"/>
    </row>
    <row r="345" spans="7:9" x14ac:dyDescent="0.2">
      <c r="G345" s="134"/>
      <c r="H345" s="134"/>
      <c r="I345" s="134"/>
    </row>
    <row r="346" spans="7:9" x14ac:dyDescent="0.2">
      <c r="G346" s="134"/>
      <c r="H346" s="134"/>
      <c r="I346" s="134"/>
    </row>
    <row r="347" spans="7:9" x14ac:dyDescent="0.2">
      <c r="G347" s="134"/>
      <c r="H347" s="134"/>
      <c r="I347" s="134"/>
    </row>
    <row r="348" spans="7:9" x14ac:dyDescent="0.2">
      <c r="G348" s="134"/>
      <c r="H348" s="134"/>
      <c r="I348" s="134"/>
    </row>
    <row r="349" spans="7:9" x14ac:dyDescent="0.2">
      <c r="G349" s="134"/>
      <c r="H349" s="134"/>
      <c r="I349" s="134"/>
    </row>
    <row r="350" spans="7:9" x14ac:dyDescent="0.2">
      <c r="G350" s="134"/>
      <c r="H350" s="134"/>
      <c r="I350" s="134"/>
    </row>
    <row r="351" spans="7:9" x14ac:dyDescent="0.2">
      <c r="G351" s="134"/>
      <c r="H351" s="134"/>
      <c r="I351" s="134"/>
    </row>
    <row r="352" spans="7:9" x14ac:dyDescent="0.2">
      <c r="G352" s="134"/>
      <c r="H352" s="134"/>
      <c r="I352" s="134"/>
    </row>
    <row r="353" spans="7:9" x14ac:dyDescent="0.2">
      <c r="G353" s="134"/>
      <c r="H353" s="134"/>
      <c r="I353" s="134"/>
    </row>
    <row r="354" spans="7:9" x14ac:dyDescent="0.2">
      <c r="G354" s="134"/>
      <c r="H354" s="134"/>
      <c r="I354" s="134"/>
    </row>
  </sheetData>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D2" sqref="D2"/>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314</v>
      </c>
      <c r="C11" s="176"/>
      <c r="D11" s="5"/>
    </row>
    <row r="12" spans="2:5" x14ac:dyDescent="0.2">
      <c r="B12" s="6"/>
      <c r="C12" s="175"/>
    </row>
    <row r="13" spans="2:5" s="8" customFormat="1" x14ac:dyDescent="0.2">
      <c r="B13" s="13" t="s">
        <v>5</v>
      </c>
      <c r="C13" s="177" t="s">
        <v>315</v>
      </c>
    </row>
    <row r="14" spans="2:5" x14ac:dyDescent="0.2">
      <c r="B14" s="3" t="s">
        <v>31</v>
      </c>
      <c r="C14" s="134">
        <f>SUM(C21,C31,C52,C66,C74,C82,C92,C152)</f>
        <v>13</v>
      </c>
    </row>
    <row r="15" spans="2:5" x14ac:dyDescent="0.2">
      <c r="B15" s="3" t="s">
        <v>34</v>
      </c>
      <c r="C15" s="134">
        <f>SUM(C162,C173,C205)</f>
        <v>5</v>
      </c>
    </row>
    <row r="16" spans="2:5" x14ac:dyDescent="0.2">
      <c r="B16" s="10" t="s">
        <v>6</v>
      </c>
      <c r="C16" s="152">
        <f>SUM(C14,C15)</f>
        <v>18</v>
      </c>
    </row>
    <row r="19" spans="2:4" s="3" customFormat="1" x14ac:dyDescent="0.2">
      <c r="B19" s="15" t="s">
        <v>43</v>
      </c>
      <c r="C19" s="178"/>
    </row>
    <row r="20" spans="2:4" s="3" customFormat="1" x14ac:dyDescent="0.2">
      <c r="B20" s="41"/>
      <c r="C20" s="160" t="s">
        <v>315</v>
      </c>
    </row>
    <row r="21" spans="2:4" s="3" customFormat="1" x14ac:dyDescent="0.2">
      <c r="C21" s="152">
        <f>SUM(C23:C26)</f>
        <v>0</v>
      </c>
    </row>
    <row r="22" spans="2:4" s="3" customFormat="1" x14ac:dyDescent="0.2">
      <c r="C22" s="179"/>
      <c r="D22" s="54"/>
    </row>
    <row r="23" spans="2:4" s="3" customFormat="1" x14ac:dyDescent="0.2">
      <c r="B23" s="3" t="s">
        <v>544</v>
      </c>
      <c r="C23" s="310">
        <v>0</v>
      </c>
      <c r="D23" s="54"/>
    </row>
    <row r="24" spans="2:4" s="3" customFormat="1" x14ac:dyDescent="0.2">
      <c r="B24" s="3" t="s">
        <v>37</v>
      </c>
      <c r="C24" s="310">
        <v>0</v>
      </c>
      <c r="D24" s="54"/>
    </row>
    <row r="25" spans="2:4" s="3" customFormat="1" x14ac:dyDescent="0.2">
      <c r="B25" s="3" t="s">
        <v>38</v>
      </c>
      <c r="C25" s="310">
        <v>0</v>
      </c>
      <c r="D25" s="54"/>
    </row>
    <row r="26" spans="2:4" s="3" customFormat="1" x14ac:dyDescent="0.2">
      <c r="B26" s="3" t="s">
        <v>39</v>
      </c>
      <c r="C26" s="310">
        <v>0</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315</v>
      </c>
      <c r="D30" s="54"/>
    </row>
    <row r="31" spans="2:4" s="3" customFormat="1" x14ac:dyDescent="0.2">
      <c r="C31" s="152">
        <f>SUM(C33:C47)</f>
        <v>0</v>
      </c>
      <c r="D31" s="54"/>
    </row>
    <row r="32" spans="2:4" s="3" customFormat="1" x14ac:dyDescent="0.2">
      <c r="C32" s="179"/>
      <c r="D32" s="54"/>
    </row>
    <row r="33" spans="2:4" s="3" customFormat="1" x14ac:dyDescent="0.2">
      <c r="B33" s="3" t="s">
        <v>543</v>
      </c>
      <c r="C33" s="310">
        <v>0</v>
      </c>
      <c r="D33" s="54"/>
    </row>
    <row r="34" spans="2:4" s="3" customFormat="1" x14ac:dyDescent="0.2">
      <c r="B34" s="3" t="s">
        <v>536</v>
      </c>
      <c r="C34" s="310">
        <v>0</v>
      </c>
      <c r="D34" s="54"/>
    </row>
    <row r="35" spans="2:4" s="3" customFormat="1" x14ac:dyDescent="0.2">
      <c r="B35" s="469" t="s">
        <v>564</v>
      </c>
      <c r="C35" s="310">
        <v>0</v>
      </c>
      <c r="D35" s="54"/>
    </row>
    <row r="36" spans="2:4" s="3" customFormat="1" x14ac:dyDescent="0.2">
      <c r="B36" s="3" t="s">
        <v>537</v>
      </c>
      <c r="C36" s="310">
        <v>0</v>
      </c>
      <c r="D36" s="54"/>
    </row>
    <row r="37" spans="2:4" s="3" customFormat="1" x14ac:dyDescent="0.2">
      <c r="B37" s="3" t="s">
        <v>532</v>
      </c>
      <c r="C37" s="310">
        <v>0</v>
      </c>
      <c r="D37" s="54"/>
    </row>
    <row r="38" spans="2:4" s="3" customFormat="1" x14ac:dyDescent="0.2">
      <c r="B38" s="455" t="s">
        <v>530</v>
      </c>
      <c r="C38" s="310">
        <v>0</v>
      </c>
      <c r="D38" s="54"/>
    </row>
    <row r="39" spans="2:4" s="3" customFormat="1" x14ac:dyDescent="0.2">
      <c r="B39" s="475" t="s">
        <v>531</v>
      </c>
      <c r="C39" s="310">
        <v>0</v>
      </c>
      <c r="D39" s="54"/>
    </row>
    <row r="40" spans="2:4" s="3" customFormat="1" x14ac:dyDescent="0.2">
      <c r="B40" s="3" t="s">
        <v>533</v>
      </c>
      <c r="C40" s="310">
        <v>0</v>
      </c>
      <c r="D40" s="54"/>
    </row>
    <row r="41" spans="2:4" s="3" customFormat="1" x14ac:dyDescent="0.2">
      <c r="B41" s="3" t="s">
        <v>557</v>
      </c>
      <c r="C41" s="310">
        <v>0</v>
      </c>
      <c r="D41" s="54"/>
    </row>
    <row r="42" spans="2:4" s="3" customFormat="1" x14ac:dyDescent="0.2">
      <c r="B42" s="469" t="s">
        <v>534</v>
      </c>
      <c r="C42" s="310">
        <v>0</v>
      </c>
      <c r="D42" s="54"/>
    </row>
    <row r="43" spans="2:4" s="3" customFormat="1" x14ac:dyDescent="0.2">
      <c r="B43" s="3" t="s">
        <v>556</v>
      </c>
      <c r="C43" s="310">
        <v>0</v>
      </c>
      <c r="D43" s="54"/>
    </row>
    <row r="44" spans="2:4" s="3" customFormat="1" x14ac:dyDescent="0.2">
      <c r="B44" s="3" t="s">
        <v>535</v>
      </c>
      <c r="C44" s="310">
        <v>0</v>
      </c>
      <c r="D44" s="54"/>
    </row>
    <row r="45" spans="2:4" s="3" customFormat="1" x14ac:dyDescent="0.2">
      <c r="B45" s="475" t="s">
        <v>40</v>
      </c>
      <c r="C45" s="310">
        <v>0</v>
      </c>
      <c r="D45" s="54"/>
    </row>
    <row r="46" spans="2:4" s="3" customFormat="1" x14ac:dyDescent="0.2">
      <c r="B46" s="3" t="s">
        <v>41</v>
      </c>
      <c r="C46" s="310">
        <v>0</v>
      </c>
      <c r="D46" s="54"/>
    </row>
    <row r="47" spans="2:4" s="3" customFormat="1" x14ac:dyDescent="0.2">
      <c r="B47" s="3" t="s">
        <v>42</v>
      </c>
      <c r="C47" s="310">
        <v>0</v>
      </c>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315</v>
      </c>
      <c r="D51" s="54"/>
    </row>
    <row r="52" spans="2:4" s="3" customFormat="1" x14ac:dyDescent="0.2">
      <c r="C52" s="152">
        <f>SUM(C54:C60)</f>
        <v>0</v>
      </c>
      <c r="D52" s="54"/>
    </row>
    <row r="53" spans="2:4" s="3" customFormat="1" x14ac:dyDescent="0.2">
      <c r="C53" s="179"/>
      <c r="D53" s="54"/>
    </row>
    <row r="54" spans="2:4" s="3" customFormat="1" x14ac:dyDescent="0.2">
      <c r="B54" s="37" t="s">
        <v>538</v>
      </c>
      <c r="C54" s="310">
        <v>0</v>
      </c>
      <c r="D54" s="54"/>
    </row>
    <row r="55" spans="2:4" s="3" customFormat="1" x14ac:dyDescent="0.2">
      <c r="B55" s="37" t="s">
        <v>46</v>
      </c>
      <c r="C55" s="310">
        <v>0</v>
      </c>
      <c r="D55" s="54"/>
    </row>
    <row r="56" spans="2:4" s="3" customFormat="1" x14ac:dyDescent="0.2">
      <c r="B56" s="37" t="s">
        <v>47</v>
      </c>
      <c r="C56" s="310">
        <v>0</v>
      </c>
      <c r="D56" s="54"/>
    </row>
    <row r="57" spans="2:4" s="3" customFormat="1" x14ac:dyDescent="0.2">
      <c r="B57" s="37" t="s">
        <v>48</v>
      </c>
      <c r="C57" s="310">
        <v>0</v>
      </c>
      <c r="D57" s="54"/>
    </row>
    <row r="58" spans="2:4" s="3" customFormat="1" x14ac:dyDescent="0.2">
      <c r="B58" s="37" t="s">
        <v>49</v>
      </c>
      <c r="C58" s="310">
        <v>0</v>
      </c>
      <c r="D58" s="54"/>
    </row>
    <row r="59" spans="2:4" s="3" customFormat="1" x14ac:dyDescent="0.2">
      <c r="B59" s="37" t="s">
        <v>50</v>
      </c>
      <c r="C59" s="310">
        <v>0</v>
      </c>
      <c r="D59" s="54"/>
    </row>
    <row r="60" spans="2:4" s="3" customFormat="1" x14ac:dyDescent="0.2">
      <c r="B60" s="37" t="s">
        <v>540</v>
      </c>
      <c r="C60" s="310">
        <v>0</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315</v>
      </c>
      <c r="D65" s="54"/>
    </row>
    <row r="66" spans="2:4" s="3" customFormat="1" x14ac:dyDescent="0.2">
      <c r="C66" s="152">
        <f>SUM(C68)</f>
        <v>0</v>
      </c>
      <c r="D66" s="54"/>
    </row>
    <row r="67" spans="2:4" s="3" customFormat="1" x14ac:dyDescent="0.2">
      <c r="C67" s="179"/>
      <c r="D67" s="54"/>
    </row>
    <row r="68" spans="2:4" s="3" customFormat="1" x14ac:dyDescent="0.2">
      <c r="B68" s="3" t="s">
        <v>52</v>
      </c>
      <c r="C68" s="310">
        <v>0</v>
      </c>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315</v>
      </c>
      <c r="D73" s="54"/>
    </row>
    <row r="74" spans="2:4" s="3" customFormat="1" x14ac:dyDescent="0.2">
      <c r="C74" s="152">
        <f>SUM(C76)</f>
        <v>0</v>
      </c>
      <c r="D74" s="54"/>
    </row>
    <row r="75" spans="2:4" s="3" customFormat="1" x14ac:dyDescent="0.2">
      <c r="C75" s="179"/>
      <c r="D75" s="54"/>
    </row>
    <row r="76" spans="2:4" s="3" customFormat="1" x14ac:dyDescent="0.2">
      <c r="B76" s="3" t="s">
        <v>53</v>
      </c>
      <c r="C76" s="310">
        <v>0</v>
      </c>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315</v>
      </c>
      <c r="D81" s="54"/>
    </row>
    <row r="82" spans="2:4" s="3" customFormat="1" x14ac:dyDescent="0.2">
      <c r="C82" s="152">
        <f>SUM(C84,C85,C86)</f>
        <v>0</v>
      </c>
      <c r="D82" s="54"/>
    </row>
    <row r="83" spans="2:4" s="3" customFormat="1" x14ac:dyDescent="0.2">
      <c r="C83" s="179"/>
      <c r="D83" s="54"/>
    </row>
    <row r="84" spans="2:4" s="3" customFormat="1" x14ac:dyDescent="0.2">
      <c r="B84" s="37" t="s">
        <v>54</v>
      </c>
      <c r="C84" s="310">
        <v>0</v>
      </c>
      <c r="D84" s="54"/>
    </row>
    <row r="85" spans="2:4" s="3" customFormat="1" x14ac:dyDescent="0.2">
      <c r="B85" s="37" t="s">
        <v>55</v>
      </c>
      <c r="C85" s="310">
        <v>0</v>
      </c>
      <c r="D85" s="54"/>
    </row>
    <row r="86" spans="2:4" s="3" customFormat="1" x14ac:dyDescent="0.2">
      <c r="B86" s="37" t="s">
        <v>56</v>
      </c>
      <c r="C86" s="310">
        <v>0</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315</v>
      </c>
      <c r="D91" s="54"/>
    </row>
    <row r="92" spans="2:4" s="3" customFormat="1" x14ac:dyDescent="0.2">
      <c r="C92" s="152">
        <f>SUM(C94:C146)</f>
        <v>13</v>
      </c>
      <c r="D92" s="54"/>
    </row>
    <row r="93" spans="2:4" s="3" customFormat="1" x14ac:dyDescent="0.2">
      <c r="C93" s="179"/>
      <c r="D93" s="54"/>
    </row>
    <row r="94" spans="2:4" s="3" customFormat="1" x14ac:dyDescent="0.2">
      <c r="B94" s="37" t="s">
        <v>57</v>
      </c>
      <c r="C94" s="310">
        <v>0</v>
      </c>
      <c r="D94" s="54"/>
    </row>
    <row r="95" spans="2:4" s="3" customFormat="1" x14ac:dyDescent="0.2">
      <c r="B95" s="37" t="s">
        <v>58</v>
      </c>
      <c r="C95" s="310">
        <v>12</v>
      </c>
      <c r="D95" s="54"/>
    </row>
    <row r="96" spans="2:4" s="3" customFormat="1" x14ac:dyDescent="0.2">
      <c r="B96" s="37" t="s">
        <v>59</v>
      </c>
      <c r="C96" s="310">
        <v>1</v>
      </c>
      <c r="D96" s="54"/>
    </row>
    <row r="97" spans="2:4" s="3" customFormat="1" x14ac:dyDescent="0.2">
      <c r="B97" s="37" t="s">
        <v>60</v>
      </c>
      <c r="C97" s="310">
        <v>0</v>
      </c>
      <c r="D97" s="54"/>
    </row>
    <row r="98" spans="2:4" s="3" customFormat="1" x14ac:dyDescent="0.2">
      <c r="B98" s="37" t="s">
        <v>61</v>
      </c>
      <c r="C98" s="310">
        <v>0</v>
      </c>
      <c r="D98" s="54"/>
    </row>
    <row r="99" spans="2:4" s="3" customFormat="1" x14ac:dyDescent="0.2">
      <c r="B99" s="37" t="s">
        <v>62</v>
      </c>
      <c r="C99" s="310">
        <v>0</v>
      </c>
      <c r="D99" s="54"/>
    </row>
    <row r="100" spans="2:4" s="3" customFormat="1" x14ac:dyDescent="0.2">
      <c r="B100" s="37" t="s">
        <v>64</v>
      </c>
      <c r="C100" s="310">
        <v>0</v>
      </c>
      <c r="D100" s="54"/>
    </row>
    <row r="101" spans="2:4" s="3" customFormat="1" x14ac:dyDescent="0.2">
      <c r="B101" s="37" t="s">
        <v>65</v>
      </c>
      <c r="C101" s="310">
        <v>0</v>
      </c>
      <c r="D101" s="54"/>
    </row>
    <row r="102" spans="2:4" s="3" customFormat="1" x14ac:dyDescent="0.2">
      <c r="B102" s="37" t="s">
        <v>66</v>
      </c>
      <c r="C102" s="310">
        <v>0</v>
      </c>
      <c r="D102" s="54"/>
    </row>
    <row r="103" spans="2:4" s="3" customFormat="1" x14ac:dyDescent="0.2">
      <c r="B103" s="37" t="s">
        <v>67</v>
      </c>
      <c r="C103" s="310">
        <v>0</v>
      </c>
      <c r="D103" s="54"/>
    </row>
    <row r="104" spans="2:4" s="3" customFormat="1" x14ac:dyDescent="0.2">
      <c r="B104" s="37" t="s">
        <v>68</v>
      </c>
      <c r="C104" s="310">
        <v>0</v>
      </c>
      <c r="D104" s="54"/>
    </row>
    <row r="105" spans="2:4" s="3" customFormat="1" x14ac:dyDescent="0.2">
      <c r="B105" s="37" t="s">
        <v>69</v>
      </c>
      <c r="C105" s="310">
        <v>0</v>
      </c>
      <c r="D105" s="54"/>
    </row>
    <row r="106" spans="2:4" s="3" customFormat="1" x14ac:dyDescent="0.2">
      <c r="B106" s="37" t="s">
        <v>72</v>
      </c>
      <c r="C106" s="310">
        <v>0</v>
      </c>
      <c r="D106" s="54"/>
    </row>
    <row r="107" spans="2:4" s="3" customFormat="1" x14ac:dyDescent="0.2">
      <c r="B107" s="37" t="s">
        <v>73</v>
      </c>
      <c r="C107" s="310">
        <v>0</v>
      </c>
      <c r="D107" s="54"/>
    </row>
    <row r="108" spans="2:4" s="3" customFormat="1" x14ac:dyDescent="0.2">
      <c r="B108" s="37" t="s">
        <v>75</v>
      </c>
      <c r="C108" s="310">
        <v>0</v>
      </c>
      <c r="D108" s="54"/>
    </row>
    <row r="109" spans="2:4" s="3" customFormat="1" x14ac:dyDescent="0.2">
      <c r="B109" s="37" t="s">
        <v>76</v>
      </c>
      <c r="C109" s="310">
        <v>0</v>
      </c>
      <c r="D109" s="54"/>
    </row>
    <row r="110" spans="2:4" s="3" customFormat="1" x14ac:dyDescent="0.2">
      <c r="B110" s="37" t="s">
        <v>77</v>
      </c>
      <c r="C110" s="310">
        <v>0</v>
      </c>
      <c r="D110" s="54"/>
    </row>
    <row r="111" spans="2:4" s="3" customFormat="1" x14ac:dyDescent="0.2">
      <c r="B111" s="37" t="s">
        <v>79</v>
      </c>
      <c r="C111" s="310">
        <v>0</v>
      </c>
      <c r="D111" s="54"/>
    </row>
    <row r="112" spans="2:4" s="3" customFormat="1" x14ac:dyDescent="0.2">
      <c r="B112" s="37" t="s">
        <v>80</v>
      </c>
      <c r="C112" s="310">
        <v>0</v>
      </c>
      <c r="D112" s="54"/>
    </row>
    <row r="113" spans="2:4" s="3" customFormat="1" x14ac:dyDescent="0.2">
      <c r="B113" s="37" t="s">
        <v>81</v>
      </c>
      <c r="C113" s="310">
        <v>0</v>
      </c>
      <c r="D113" s="54"/>
    </row>
    <row r="114" spans="2:4" s="3" customFormat="1" x14ac:dyDescent="0.2">
      <c r="B114" s="37" t="s">
        <v>82</v>
      </c>
      <c r="C114" s="310">
        <v>0</v>
      </c>
      <c r="D114" s="54"/>
    </row>
    <row r="115" spans="2:4" s="3" customFormat="1" x14ac:dyDescent="0.2">
      <c r="B115" s="37" t="s">
        <v>83</v>
      </c>
      <c r="C115" s="310">
        <v>0</v>
      </c>
      <c r="D115" s="54"/>
    </row>
    <row r="116" spans="2:4" s="3" customFormat="1" x14ac:dyDescent="0.2">
      <c r="B116" s="37" t="s">
        <v>84</v>
      </c>
      <c r="C116" s="310">
        <v>0</v>
      </c>
      <c r="D116" s="54"/>
    </row>
    <row r="117" spans="2:4" s="3" customFormat="1" x14ac:dyDescent="0.2">
      <c r="B117" s="37" t="s">
        <v>558</v>
      </c>
      <c r="C117" s="310">
        <v>0</v>
      </c>
      <c r="D117" s="54"/>
    </row>
    <row r="118" spans="2:4" s="3" customFormat="1" x14ac:dyDescent="0.2">
      <c r="B118" s="263" t="s">
        <v>85</v>
      </c>
      <c r="C118" s="310">
        <v>0</v>
      </c>
      <c r="D118" s="54"/>
    </row>
    <row r="119" spans="2:4" s="3" customFormat="1" x14ac:dyDescent="0.2">
      <c r="B119" s="37" t="s">
        <v>86</v>
      </c>
      <c r="C119" s="310">
        <v>0</v>
      </c>
      <c r="D119" s="54"/>
    </row>
    <row r="120" spans="2:4" s="3" customFormat="1" x14ac:dyDescent="0.2">
      <c r="B120" s="37" t="s">
        <v>87</v>
      </c>
      <c r="C120" s="310">
        <v>0</v>
      </c>
      <c r="D120" s="54"/>
    </row>
    <row r="121" spans="2:4" s="3" customFormat="1" x14ac:dyDescent="0.2">
      <c r="B121" s="37" t="s">
        <v>565</v>
      </c>
      <c r="C121" s="310">
        <v>0</v>
      </c>
      <c r="D121" s="54"/>
    </row>
    <row r="122" spans="2:4" s="3" customFormat="1" x14ac:dyDescent="0.2">
      <c r="B122" s="37" t="s">
        <v>88</v>
      </c>
      <c r="C122" s="310">
        <v>0</v>
      </c>
      <c r="D122" s="54"/>
    </row>
    <row r="123" spans="2:4" s="3" customFormat="1" x14ac:dyDescent="0.2">
      <c r="B123" s="37" t="s">
        <v>89</v>
      </c>
      <c r="C123" s="310">
        <v>0</v>
      </c>
      <c r="D123" s="54"/>
    </row>
    <row r="124" spans="2:4" s="3" customFormat="1" x14ac:dyDescent="0.2">
      <c r="B124" s="37" t="s">
        <v>90</v>
      </c>
      <c r="C124" s="310">
        <v>0</v>
      </c>
      <c r="D124" s="54"/>
    </row>
    <row r="125" spans="2:4" s="3" customFormat="1" x14ac:dyDescent="0.2">
      <c r="B125" s="37" t="s">
        <v>91</v>
      </c>
      <c r="C125" s="310">
        <v>0</v>
      </c>
      <c r="D125" s="54"/>
    </row>
    <row r="126" spans="2:4" s="3" customFormat="1" x14ac:dyDescent="0.2">
      <c r="B126" s="37" t="s">
        <v>92</v>
      </c>
      <c r="C126" s="310">
        <v>0</v>
      </c>
      <c r="D126" s="54"/>
    </row>
    <row r="127" spans="2:4" s="3" customFormat="1" x14ac:dyDescent="0.2">
      <c r="B127" s="37" t="s">
        <v>93</v>
      </c>
      <c r="C127" s="310">
        <v>0</v>
      </c>
      <c r="D127" s="54"/>
    </row>
    <row r="128" spans="2:4" s="3" customFormat="1" x14ac:dyDescent="0.2">
      <c r="B128" s="37" t="s">
        <v>94</v>
      </c>
      <c r="C128" s="310">
        <v>0</v>
      </c>
      <c r="D128" s="54"/>
    </row>
    <row r="129" spans="2:4" s="3" customFormat="1" x14ac:dyDescent="0.2">
      <c r="B129" s="37" t="s">
        <v>95</v>
      </c>
      <c r="C129" s="310">
        <v>0</v>
      </c>
      <c r="D129" s="54"/>
    </row>
    <row r="130" spans="2:4" s="3" customFormat="1" x14ac:dyDescent="0.2">
      <c r="B130" s="37" t="s">
        <v>96</v>
      </c>
      <c r="C130" s="310">
        <v>0</v>
      </c>
      <c r="D130" s="54"/>
    </row>
    <row r="131" spans="2:4" s="3" customFormat="1" x14ac:dyDescent="0.2">
      <c r="B131" s="37" t="s">
        <v>560</v>
      </c>
      <c r="C131" s="310">
        <v>0</v>
      </c>
      <c r="D131" s="54"/>
    </row>
    <row r="132" spans="2:4" s="3" customFormat="1" x14ac:dyDescent="0.2">
      <c r="B132" s="37" t="s">
        <v>97</v>
      </c>
      <c r="C132" s="310">
        <v>0</v>
      </c>
      <c r="D132" s="54"/>
    </row>
    <row r="133" spans="2:4" s="3" customFormat="1" x14ac:dyDescent="0.2">
      <c r="B133" s="37" t="s">
        <v>98</v>
      </c>
      <c r="C133" s="310">
        <v>0</v>
      </c>
      <c r="D133" s="54"/>
    </row>
    <row r="134" spans="2:4" s="3" customFormat="1" x14ac:dyDescent="0.2">
      <c r="B134" s="37" t="s">
        <v>99</v>
      </c>
      <c r="C134" s="310">
        <v>0</v>
      </c>
      <c r="D134" s="54"/>
    </row>
    <row r="135" spans="2:4" s="3" customFormat="1" x14ac:dyDescent="0.2">
      <c r="B135" s="37" t="s">
        <v>101</v>
      </c>
      <c r="C135" s="310">
        <v>0</v>
      </c>
      <c r="D135" s="54"/>
    </row>
    <row r="136" spans="2:4" s="3" customFormat="1" x14ac:dyDescent="0.2">
      <c r="B136" s="37" t="s">
        <v>102</v>
      </c>
      <c r="C136" s="310">
        <v>0</v>
      </c>
      <c r="D136" s="54"/>
    </row>
    <row r="137" spans="2:4" s="3" customFormat="1" x14ac:dyDescent="0.2">
      <c r="B137" s="37" t="s">
        <v>103</v>
      </c>
      <c r="C137" s="310">
        <v>0</v>
      </c>
      <c r="D137" s="54"/>
    </row>
    <row r="138" spans="2:4" s="3" customFormat="1" x14ac:dyDescent="0.2">
      <c r="B138" s="37" t="s">
        <v>104</v>
      </c>
      <c r="C138" s="310">
        <v>0</v>
      </c>
      <c r="D138" s="54"/>
    </row>
    <row r="139" spans="2:4" s="3" customFormat="1" x14ac:dyDescent="0.2">
      <c r="B139" s="37" t="s">
        <v>105</v>
      </c>
      <c r="C139" s="310">
        <v>0</v>
      </c>
      <c r="D139" s="54"/>
    </row>
    <row r="140" spans="2:4" s="3" customFormat="1" x14ac:dyDescent="0.2">
      <c r="B140" s="37" t="s">
        <v>106</v>
      </c>
      <c r="C140" s="310">
        <v>0</v>
      </c>
      <c r="D140" s="54"/>
    </row>
    <row r="141" spans="2:4" s="3" customFormat="1" x14ac:dyDescent="0.2">
      <c r="B141" s="37" t="s">
        <v>107</v>
      </c>
      <c r="C141" s="310">
        <v>0</v>
      </c>
      <c r="D141" s="54"/>
    </row>
    <row r="142" spans="2:4" s="3" customFormat="1" x14ac:dyDescent="0.2">
      <c r="B142" s="37" t="s">
        <v>108</v>
      </c>
      <c r="C142" s="310">
        <v>0</v>
      </c>
      <c r="D142" s="54"/>
    </row>
    <row r="143" spans="2:4" s="3" customFormat="1" x14ac:dyDescent="0.2">
      <c r="B143" s="37" t="s">
        <v>109</v>
      </c>
      <c r="C143" s="310">
        <v>0</v>
      </c>
      <c r="D143" s="54"/>
    </row>
    <row r="144" spans="2:4" s="3" customFormat="1" x14ac:dyDescent="0.2">
      <c r="B144" s="37" t="s">
        <v>110</v>
      </c>
      <c r="C144" s="310">
        <v>0</v>
      </c>
      <c r="D144" s="54"/>
    </row>
    <row r="145" spans="2:4" s="3" customFormat="1" x14ac:dyDescent="0.2">
      <c r="B145" s="37" t="s">
        <v>111</v>
      </c>
      <c r="C145" s="310">
        <v>0</v>
      </c>
      <c r="D145" s="54"/>
    </row>
    <row r="146" spans="2:4" s="3" customFormat="1" x14ac:dyDescent="0.2">
      <c r="B146" s="37" t="s">
        <v>112</v>
      </c>
      <c r="C146" s="310">
        <v>0</v>
      </c>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315</v>
      </c>
      <c r="D151" s="54"/>
    </row>
    <row r="152" spans="2:4" s="3" customFormat="1" x14ac:dyDescent="0.2">
      <c r="C152" s="152">
        <f>SUM(C154)</f>
        <v>0</v>
      </c>
      <c r="D152" s="54"/>
    </row>
    <row r="153" spans="2:4" s="3" customFormat="1" x14ac:dyDescent="0.2">
      <c r="C153" s="179"/>
      <c r="D153" s="54"/>
    </row>
    <row r="154" spans="2:4" s="3" customFormat="1" x14ac:dyDescent="0.2">
      <c r="B154" s="37" t="s">
        <v>114</v>
      </c>
      <c r="C154" s="310">
        <v>0</v>
      </c>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B159" s="15" t="s">
        <v>120</v>
      </c>
      <c r="C159" s="173"/>
      <c r="D159" s="54"/>
    </row>
    <row r="160" spans="2:4" s="3" customFormat="1" x14ac:dyDescent="0.2">
      <c r="C160" s="179"/>
      <c r="D160" s="54"/>
    </row>
    <row r="161" spans="2:4" s="3" customFormat="1" x14ac:dyDescent="0.2">
      <c r="C161" s="160" t="s">
        <v>315</v>
      </c>
      <c r="D161" s="54"/>
    </row>
    <row r="162" spans="2:4" s="3" customFormat="1" x14ac:dyDescent="0.2">
      <c r="C162" s="152">
        <f>SUM(C164:C167)</f>
        <v>0</v>
      </c>
      <c r="D162" s="54"/>
    </row>
    <row r="163" spans="2:4" s="3" customFormat="1" x14ac:dyDescent="0.2">
      <c r="C163" s="179"/>
      <c r="D163" s="54"/>
    </row>
    <row r="164" spans="2:4" s="3" customFormat="1" x14ac:dyDescent="0.2">
      <c r="B164" s="37" t="s">
        <v>122</v>
      </c>
      <c r="C164" s="310">
        <v>0</v>
      </c>
      <c r="D164" s="54"/>
    </row>
    <row r="165" spans="2:4" s="3" customFormat="1" x14ac:dyDescent="0.2">
      <c r="B165" s="37" t="s">
        <v>123</v>
      </c>
      <c r="C165" s="310">
        <v>0</v>
      </c>
      <c r="D165" s="54"/>
    </row>
    <row r="166" spans="2:4" s="3" customFormat="1" x14ac:dyDescent="0.2">
      <c r="B166" s="37" t="s">
        <v>124</v>
      </c>
      <c r="C166" s="310">
        <v>0</v>
      </c>
      <c r="D166" s="54"/>
    </row>
    <row r="167" spans="2:4" s="3" customFormat="1" x14ac:dyDescent="0.2">
      <c r="B167" s="37" t="s">
        <v>125</v>
      </c>
      <c r="C167" s="310">
        <v>0</v>
      </c>
      <c r="D167" s="54"/>
    </row>
    <row r="168" spans="2:4" s="3" customFormat="1" x14ac:dyDescent="0.2">
      <c r="C168" s="179"/>
      <c r="D168" s="54"/>
    </row>
    <row r="169" spans="2:4" s="3" customFormat="1" x14ac:dyDescent="0.2">
      <c r="C169" s="179"/>
      <c r="D169" s="54"/>
    </row>
    <row r="170" spans="2:4" s="3" customFormat="1" x14ac:dyDescent="0.2">
      <c r="B170" s="15" t="s">
        <v>126</v>
      </c>
      <c r="C170" s="173"/>
      <c r="D170" s="54"/>
    </row>
    <row r="171" spans="2:4" s="3" customFormat="1" x14ac:dyDescent="0.2">
      <c r="C171" s="179"/>
      <c r="D171" s="54"/>
    </row>
    <row r="172" spans="2:4" s="3" customFormat="1" x14ac:dyDescent="0.2">
      <c r="C172" s="160" t="s">
        <v>315</v>
      </c>
      <c r="D172" s="54"/>
    </row>
    <row r="173" spans="2:4" s="3" customFormat="1" x14ac:dyDescent="0.2">
      <c r="C173" s="152">
        <f>SUM(C175:C199)</f>
        <v>5</v>
      </c>
      <c r="D173" s="54"/>
    </row>
    <row r="174" spans="2:4" s="3" customFormat="1" x14ac:dyDescent="0.2">
      <c r="C174" s="179"/>
      <c r="D174" s="54"/>
    </row>
    <row r="175" spans="2:4" s="3" customFormat="1" x14ac:dyDescent="0.2">
      <c r="B175" s="37" t="s">
        <v>128</v>
      </c>
      <c r="C175" s="310">
        <v>0</v>
      </c>
      <c r="D175" s="54"/>
    </row>
    <row r="176" spans="2:4" s="3" customFormat="1" x14ac:dyDescent="0.2">
      <c r="B176" s="37" t="s">
        <v>129</v>
      </c>
      <c r="C176" s="310">
        <v>0</v>
      </c>
      <c r="D176" s="54"/>
    </row>
    <row r="177" spans="2:4" s="3" customFormat="1" x14ac:dyDescent="0.2">
      <c r="B177" s="37" t="s">
        <v>130</v>
      </c>
      <c r="C177" s="310">
        <v>0</v>
      </c>
      <c r="D177" s="54"/>
    </row>
    <row r="178" spans="2:4" s="3" customFormat="1" x14ac:dyDescent="0.2">
      <c r="B178" s="37" t="s">
        <v>131</v>
      </c>
      <c r="C178" s="310">
        <v>0</v>
      </c>
      <c r="D178" s="54"/>
    </row>
    <row r="179" spans="2:4" s="3" customFormat="1" x14ac:dyDescent="0.2">
      <c r="B179" s="37" t="s">
        <v>132</v>
      </c>
      <c r="C179" s="310">
        <v>0</v>
      </c>
      <c r="D179" s="54"/>
    </row>
    <row r="180" spans="2:4" s="3" customFormat="1" x14ac:dyDescent="0.2">
      <c r="B180" s="37" t="s">
        <v>133</v>
      </c>
      <c r="C180" s="310">
        <v>0</v>
      </c>
      <c r="D180" s="54"/>
    </row>
    <row r="181" spans="2:4" s="3" customFormat="1" x14ac:dyDescent="0.2">
      <c r="B181" s="37" t="s">
        <v>134</v>
      </c>
      <c r="C181" s="310">
        <v>1</v>
      </c>
      <c r="D181" s="54"/>
    </row>
    <row r="182" spans="2:4" s="3" customFormat="1" x14ac:dyDescent="0.2">
      <c r="B182" s="37" t="s">
        <v>135</v>
      </c>
      <c r="C182" s="310">
        <v>2</v>
      </c>
      <c r="D182" s="54"/>
    </row>
    <row r="183" spans="2:4" s="3" customFormat="1" x14ac:dyDescent="0.2">
      <c r="B183" s="37" t="s">
        <v>545</v>
      </c>
      <c r="C183" s="310">
        <v>0</v>
      </c>
      <c r="D183" s="54"/>
    </row>
    <row r="184" spans="2:4" s="3" customFormat="1" x14ac:dyDescent="0.2">
      <c r="B184" s="37" t="s">
        <v>136</v>
      </c>
      <c r="C184" s="310">
        <v>1</v>
      </c>
      <c r="D184" s="54"/>
    </row>
    <row r="185" spans="2:4" s="3" customFormat="1" x14ac:dyDescent="0.2">
      <c r="B185" s="37" t="s">
        <v>137</v>
      </c>
      <c r="C185" s="310">
        <v>0</v>
      </c>
      <c r="D185" s="54"/>
    </row>
    <row r="186" spans="2:4" s="3" customFormat="1" x14ac:dyDescent="0.2">
      <c r="B186" s="37" t="s">
        <v>138</v>
      </c>
      <c r="C186" s="310">
        <v>0</v>
      </c>
      <c r="D186" s="54"/>
    </row>
    <row r="187" spans="2:4" s="3" customFormat="1" x14ac:dyDescent="0.2">
      <c r="B187" s="37" t="s">
        <v>139</v>
      </c>
      <c r="C187" s="310">
        <v>0</v>
      </c>
      <c r="D187" s="54"/>
    </row>
    <row r="188" spans="2:4" s="3" customFormat="1" x14ac:dyDescent="0.2">
      <c r="B188" s="37" t="s">
        <v>539</v>
      </c>
      <c r="C188" s="310">
        <v>0</v>
      </c>
      <c r="D188" s="54"/>
    </row>
    <row r="189" spans="2:4" s="3" customFormat="1" x14ac:dyDescent="0.2">
      <c r="B189" s="37" t="s">
        <v>140</v>
      </c>
      <c r="C189" s="310">
        <v>0</v>
      </c>
      <c r="D189" s="54"/>
    </row>
    <row r="190" spans="2:4" s="3" customFormat="1" x14ac:dyDescent="0.2">
      <c r="B190" s="37" t="s">
        <v>141</v>
      </c>
      <c r="C190" s="310">
        <v>0</v>
      </c>
      <c r="D190" s="54"/>
    </row>
    <row r="191" spans="2:4" s="3" customFormat="1" x14ac:dyDescent="0.2">
      <c r="B191" s="37" t="s">
        <v>142</v>
      </c>
      <c r="C191" s="310">
        <v>0</v>
      </c>
      <c r="D191" s="54"/>
    </row>
    <row r="192" spans="2:4" s="3" customFormat="1" x14ac:dyDescent="0.2">
      <c r="B192" s="37" t="s">
        <v>143</v>
      </c>
      <c r="C192" s="310">
        <v>0</v>
      </c>
      <c r="D192" s="54"/>
    </row>
    <row r="193" spans="2:4" s="3" customFormat="1" x14ac:dyDescent="0.2">
      <c r="B193" s="263" t="s">
        <v>561</v>
      </c>
      <c r="C193" s="310">
        <v>0</v>
      </c>
      <c r="D193" s="54"/>
    </row>
    <row r="194" spans="2:4" s="3" customFormat="1" x14ac:dyDescent="0.2">
      <c r="B194" s="37" t="s">
        <v>562</v>
      </c>
      <c r="C194" s="310">
        <v>0</v>
      </c>
      <c r="D194" s="54"/>
    </row>
    <row r="195" spans="2:4" s="3" customFormat="1" x14ac:dyDescent="0.2">
      <c r="B195" s="37" t="s">
        <v>144</v>
      </c>
      <c r="C195" s="310">
        <v>1</v>
      </c>
      <c r="D195" s="54"/>
    </row>
    <row r="196" spans="2:4" s="3" customFormat="1" x14ac:dyDescent="0.2">
      <c r="B196" s="37" t="s">
        <v>145</v>
      </c>
      <c r="C196" s="310">
        <v>0</v>
      </c>
      <c r="D196" s="54"/>
    </row>
    <row r="197" spans="2:4" s="3" customFormat="1" x14ac:dyDescent="0.2">
      <c r="B197" s="37" t="s">
        <v>546</v>
      </c>
      <c r="C197" s="310">
        <v>0</v>
      </c>
      <c r="D197" s="54"/>
    </row>
    <row r="198" spans="2:4" s="3" customFormat="1" x14ac:dyDescent="0.2">
      <c r="B198" s="37" t="s">
        <v>147</v>
      </c>
      <c r="C198" s="310">
        <v>0</v>
      </c>
      <c r="D198" s="54"/>
    </row>
    <row r="199" spans="2:4" s="3" customFormat="1" x14ac:dyDescent="0.2">
      <c r="B199" s="37" t="s">
        <v>148</v>
      </c>
      <c r="C199" s="310">
        <v>0</v>
      </c>
      <c r="D199" s="54"/>
    </row>
    <row r="200" spans="2:4" s="3" customFormat="1" x14ac:dyDescent="0.2">
      <c r="C200" s="180"/>
      <c r="D200" s="54"/>
    </row>
    <row r="201" spans="2:4" s="3" customFormat="1" x14ac:dyDescent="0.2">
      <c r="C201" s="179"/>
      <c r="D201" s="54"/>
    </row>
    <row r="202" spans="2:4" s="3" customFormat="1" x14ac:dyDescent="0.2">
      <c r="B202" s="15" t="s">
        <v>149</v>
      </c>
      <c r="C202" s="173"/>
      <c r="D202" s="54"/>
    </row>
    <row r="203" spans="2:4" s="3" customFormat="1" x14ac:dyDescent="0.2">
      <c r="C203" s="179"/>
      <c r="D203" s="54"/>
    </row>
    <row r="204" spans="2:4" s="3" customFormat="1" x14ac:dyDescent="0.2">
      <c r="C204" s="160" t="s">
        <v>315</v>
      </c>
      <c r="D204" s="54"/>
    </row>
    <row r="205" spans="2:4" s="3" customFormat="1" x14ac:dyDescent="0.2">
      <c r="C205" s="152">
        <f>SUM(C207)</f>
        <v>0</v>
      </c>
      <c r="D205" s="54"/>
    </row>
    <row r="206" spans="2:4" s="3" customFormat="1" x14ac:dyDescent="0.2">
      <c r="C206" s="179"/>
      <c r="D206" s="54"/>
    </row>
    <row r="207" spans="2:4" s="3" customFormat="1" x14ac:dyDescent="0.2">
      <c r="B207" s="37" t="s">
        <v>150</v>
      </c>
      <c r="C207" s="310">
        <v>0</v>
      </c>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E2" sqref="E2"/>
    </sheetView>
  </sheetViews>
  <sheetFormatPr baseColWidth="10" defaultRowHeight="12.75" x14ac:dyDescent="0.2"/>
  <cols>
    <col min="1" max="1" width="3.5703125" style="2" customWidth="1"/>
    <col min="2" max="2" width="85.2851562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316</v>
      </c>
      <c r="C11" s="176"/>
      <c r="D11" s="5"/>
    </row>
    <row r="12" spans="2:5" x14ac:dyDescent="0.2">
      <c r="B12" s="6"/>
      <c r="C12" s="175"/>
    </row>
    <row r="13" spans="2:5" s="8" customFormat="1" x14ac:dyDescent="0.2">
      <c r="B13" s="13" t="s">
        <v>5</v>
      </c>
      <c r="C13" s="177" t="s">
        <v>317</v>
      </c>
    </row>
    <row r="14" spans="2:5" x14ac:dyDescent="0.2">
      <c r="B14" s="3" t="s">
        <v>31</v>
      </c>
      <c r="C14" s="134">
        <f>SUM(C21,C31,C52,C66,C74,C82,C92)</f>
        <v>4</v>
      </c>
    </row>
    <row r="15" spans="2:5" x14ac:dyDescent="0.2">
      <c r="B15" s="3" t="s">
        <v>34</v>
      </c>
      <c r="C15" s="134">
        <f>SUM(C163,C174,C206)</f>
        <v>6</v>
      </c>
    </row>
    <row r="16" spans="2:5" x14ac:dyDescent="0.2">
      <c r="B16" s="10" t="s">
        <v>6</v>
      </c>
      <c r="C16" s="152">
        <f>SUM(C14,C15)</f>
        <v>10</v>
      </c>
    </row>
    <row r="19" spans="2:4" s="3" customFormat="1" x14ac:dyDescent="0.2">
      <c r="B19" s="15" t="s">
        <v>43</v>
      </c>
      <c r="C19" s="178"/>
    </row>
    <row r="20" spans="2:4" s="3" customFormat="1" x14ac:dyDescent="0.2">
      <c r="B20" s="41"/>
      <c r="C20" s="160" t="s">
        <v>317</v>
      </c>
    </row>
    <row r="21" spans="2:4" s="3" customFormat="1" x14ac:dyDescent="0.2">
      <c r="C21" s="152">
        <f>COUNTA(C23:C26)</f>
        <v>0</v>
      </c>
    </row>
    <row r="22" spans="2:4" s="3" customFormat="1" x14ac:dyDescent="0.2">
      <c r="C22" s="179"/>
      <c r="D22" s="54"/>
    </row>
    <row r="23" spans="2:4" s="3" customFormat="1" x14ac:dyDescent="0.2">
      <c r="B23" s="3" t="s">
        <v>544</v>
      </c>
      <c r="C23" s="310"/>
      <c r="D23" s="54"/>
    </row>
    <row r="24" spans="2:4" s="3" customFormat="1" x14ac:dyDescent="0.2">
      <c r="B24" s="3" t="s">
        <v>37</v>
      </c>
      <c r="C24" s="310"/>
      <c r="D24" s="54"/>
    </row>
    <row r="25" spans="2:4" s="3" customFormat="1" x14ac:dyDescent="0.2">
      <c r="B25" s="3" t="s">
        <v>38</v>
      </c>
      <c r="C25" s="296"/>
      <c r="D25" s="54"/>
    </row>
    <row r="26" spans="2:4" s="3" customFormat="1" x14ac:dyDescent="0.2">
      <c r="B26" s="3" t="s">
        <v>39</v>
      </c>
      <c r="C26" s="310"/>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317</v>
      </c>
      <c r="D30" s="54"/>
    </row>
    <row r="31" spans="2:4" s="3" customFormat="1" x14ac:dyDescent="0.2">
      <c r="C31" s="152">
        <f>COUNTA(C33:C47)</f>
        <v>1</v>
      </c>
      <c r="D31" s="54"/>
    </row>
    <row r="32" spans="2:4" s="3" customFormat="1" x14ac:dyDescent="0.2">
      <c r="C32" s="179"/>
      <c r="D32" s="54"/>
    </row>
    <row r="33" spans="2:4" s="3" customFormat="1" x14ac:dyDescent="0.2">
      <c r="B33" s="3" t="s">
        <v>543</v>
      </c>
      <c r="C33" s="310"/>
      <c r="D33" s="54"/>
    </row>
    <row r="34" spans="2:4" s="3" customFormat="1" x14ac:dyDescent="0.2">
      <c r="B34" s="3" t="s">
        <v>536</v>
      </c>
      <c r="C34" s="310"/>
      <c r="D34" s="54"/>
    </row>
    <row r="35" spans="2:4" s="3" customFormat="1" x14ac:dyDescent="0.2">
      <c r="B35" s="469" t="s">
        <v>564</v>
      </c>
      <c r="C35" s="310"/>
      <c r="D35" s="54"/>
    </row>
    <row r="36" spans="2:4" s="3" customFormat="1" x14ac:dyDescent="0.2">
      <c r="B36" s="3" t="s">
        <v>537</v>
      </c>
      <c r="C36" s="310"/>
      <c r="D36" s="54"/>
    </row>
    <row r="37" spans="2:4" s="3" customFormat="1" x14ac:dyDescent="0.2">
      <c r="B37" s="3" t="s">
        <v>532</v>
      </c>
      <c r="C37" s="310"/>
      <c r="D37" s="54"/>
    </row>
    <row r="38" spans="2:4" s="3" customFormat="1" x14ac:dyDescent="0.2">
      <c r="B38" s="455" t="s">
        <v>530</v>
      </c>
      <c r="C38" s="310"/>
      <c r="D38" s="54"/>
    </row>
    <row r="39" spans="2:4" s="3" customFormat="1" x14ac:dyDescent="0.2">
      <c r="B39" s="475" t="s">
        <v>531</v>
      </c>
      <c r="C39" s="310"/>
      <c r="D39" s="54"/>
    </row>
    <row r="40" spans="2:4" s="3" customFormat="1" x14ac:dyDescent="0.2">
      <c r="B40" s="3" t="s">
        <v>533</v>
      </c>
      <c r="C40" s="310"/>
      <c r="D40" s="54"/>
    </row>
    <row r="41" spans="2:4" s="3" customFormat="1" x14ac:dyDescent="0.2">
      <c r="B41" s="3" t="s">
        <v>557</v>
      </c>
      <c r="C41" s="310"/>
      <c r="D41" s="54"/>
    </row>
    <row r="42" spans="2:4" s="3" customFormat="1" x14ac:dyDescent="0.2">
      <c r="B42" s="469" t="s">
        <v>534</v>
      </c>
      <c r="C42" s="310"/>
      <c r="D42" s="54"/>
    </row>
    <row r="43" spans="2:4" s="3" customFormat="1" x14ac:dyDescent="0.2">
      <c r="B43" s="3" t="s">
        <v>556</v>
      </c>
      <c r="C43" s="296" t="s">
        <v>417</v>
      </c>
      <c r="D43" s="54"/>
    </row>
    <row r="44" spans="2:4" s="3" customFormat="1" x14ac:dyDescent="0.2">
      <c r="B44" s="3" t="s">
        <v>535</v>
      </c>
      <c r="C44" s="310"/>
      <c r="D44" s="54"/>
    </row>
    <row r="45" spans="2:4" s="3" customFormat="1" x14ac:dyDescent="0.2">
      <c r="B45" s="475" t="s">
        <v>40</v>
      </c>
      <c r="C45" s="310"/>
      <c r="D45" s="54"/>
    </row>
    <row r="46" spans="2:4" s="3" customFormat="1" x14ac:dyDescent="0.2">
      <c r="B46" s="3" t="s">
        <v>41</v>
      </c>
      <c r="C46" s="310"/>
      <c r="D46" s="54"/>
    </row>
    <row r="47" spans="2:4" s="3" customFormat="1" x14ac:dyDescent="0.2">
      <c r="B47" s="3" t="s">
        <v>42</v>
      </c>
      <c r="C47" s="310"/>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317</v>
      </c>
      <c r="D51" s="54"/>
    </row>
    <row r="52" spans="2:4" s="3" customFormat="1" x14ac:dyDescent="0.2">
      <c r="C52" s="152">
        <v>1</v>
      </c>
      <c r="D52" s="54"/>
    </row>
    <row r="53" spans="2:4" s="3" customFormat="1" x14ac:dyDescent="0.2">
      <c r="C53" s="179"/>
      <c r="D53" s="54"/>
    </row>
    <row r="54" spans="2:4" s="3" customFormat="1" x14ac:dyDescent="0.2">
      <c r="B54" s="37" t="s">
        <v>538</v>
      </c>
      <c r="C54" s="278"/>
      <c r="D54" s="54"/>
    </row>
    <row r="55" spans="2:4" s="3" customFormat="1" x14ac:dyDescent="0.2">
      <c r="B55" s="37" t="s">
        <v>46</v>
      </c>
      <c r="C55" s="296"/>
      <c r="D55" s="54"/>
    </row>
    <row r="56" spans="2:4" s="3" customFormat="1" x14ac:dyDescent="0.2">
      <c r="B56" s="37" t="s">
        <v>47</v>
      </c>
      <c r="C56" s="296"/>
      <c r="D56" s="54"/>
    </row>
    <row r="57" spans="2:4" s="3" customFormat="1" x14ac:dyDescent="0.2">
      <c r="B57" s="37" t="s">
        <v>48</v>
      </c>
      <c r="C57" s="296"/>
      <c r="D57" s="54"/>
    </row>
    <row r="58" spans="2:4" s="3" customFormat="1" x14ac:dyDescent="0.2">
      <c r="B58" s="37" t="s">
        <v>49</v>
      </c>
      <c r="C58" s="278"/>
      <c r="D58" s="54"/>
    </row>
    <row r="59" spans="2:4" s="3" customFormat="1" x14ac:dyDescent="0.2">
      <c r="B59" s="37" t="s">
        <v>50</v>
      </c>
      <c r="C59" s="296"/>
      <c r="D59" s="54"/>
    </row>
    <row r="60" spans="2:4" s="3" customFormat="1" x14ac:dyDescent="0.2">
      <c r="B60" s="37" t="s">
        <v>540</v>
      </c>
      <c r="C60" s="296" t="s">
        <v>417</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317</v>
      </c>
      <c r="D65" s="54"/>
    </row>
    <row r="66" spans="2:4" s="3" customFormat="1" x14ac:dyDescent="0.2">
      <c r="C66" s="152">
        <f>COUNTA(C68)</f>
        <v>0</v>
      </c>
      <c r="D66" s="54"/>
    </row>
    <row r="67" spans="2:4" s="3" customFormat="1" x14ac:dyDescent="0.2">
      <c r="C67" s="179"/>
      <c r="D67" s="54"/>
    </row>
    <row r="68" spans="2:4" s="3" customFormat="1" x14ac:dyDescent="0.2">
      <c r="B68" s="3" t="s">
        <v>52</v>
      </c>
      <c r="C68" s="310"/>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317</v>
      </c>
      <c r="D73" s="54"/>
    </row>
    <row r="74" spans="2:4" s="3" customFormat="1" x14ac:dyDescent="0.2">
      <c r="C74" s="152">
        <f>SUM(C76)</f>
        <v>0</v>
      </c>
      <c r="D74" s="54"/>
    </row>
    <row r="75" spans="2:4" s="3" customFormat="1" x14ac:dyDescent="0.2">
      <c r="C75" s="179"/>
      <c r="D75" s="54"/>
    </row>
    <row r="76" spans="2:4" s="3" customFormat="1" x14ac:dyDescent="0.2">
      <c r="B76" s="3" t="s">
        <v>53</v>
      </c>
      <c r="C76" s="310"/>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317</v>
      </c>
      <c r="D81" s="54"/>
    </row>
    <row r="82" spans="2:4" s="3" customFormat="1" x14ac:dyDescent="0.2">
      <c r="C82" s="152">
        <f>COUNTA(C84,C85,C86)</f>
        <v>1</v>
      </c>
      <c r="D82" s="54"/>
    </row>
    <row r="83" spans="2:4" s="3" customFormat="1" x14ac:dyDescent="0.2">
      <c r="C83" s="179"/>
      <c r="D83" s="54"/>
    </row>
    <row r="84" spans="2:4" s="3" customFormat="1" x14ac:dyDescent="0.2">
      <c r="B84" s="37" t="s">
        <v>54</v>
      </c>
      <c r="C84" s="310"/>
      <c r="D84" s="54"/>
    </row>
    <row r="85" spans="2:4" s="3" customFormat="1" x14ac:dyDescent="0.2">
      <c r="B85" s="37" t="s">
        <v>55</v>
      </c>
      <c r="C85" s="310"/>
      <c r="D85" s="54"/>
    </row>
    <row r="86" spans="2:4" s="3" customFormat="1" x14ac:dyDescent="0.2">
      <c r="B86" s="37" t="s">
        <v>56</v>
      </c>
      <c r="C86" s="296" t="s">
        <v>417</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317</v>
      </c>
      <c r="D91" s="54"/>
    </row>
    <row r="92" spans="2:4" s="3" customFormat="1" x14ac:dyDescent="0.2">
      <c r="C92" s="152">
        <f>COUNTA(C94:C146)</f>
        <v>1</v>
      </c>
      <c r="D92" s="54"/>
    </row>
    <row r="93" spans="2:4" s="3" customFormat="1" x14ac:dyDescent="0.2">
      <c r="C93" s="179"/>
      <c r="D93" s="54"/>
    </row>
    <row r="94" spans="2:4" s="3" customFormat="1" x14ac:dyDescent="0.2">
      <c r="B94" s="37" t="s">
        <v>57</v>
      </c>
      <c r="C94" s="296"/>
      <c r="D94" s="54"/>
    </row>
    <row r="95" spans="2:4" s="3" customFormat="1" x14ac:dyDescent="0.2">
      <c r="B95" s="37" t="s">
        <v>58</v>
      </c>
      <c r="C95" s="296"/>
      <c r="D95" s="54"/>
    </row>
    <row r="96" spans="2:4" s="3" customFormat="1" x14ac:dyDescent="0.2">
      <c r="B96" s="37" t="s">
        <v>59</v>
      </c>
      <c r="C96" s="278"/>
      <c r="D96" s="54"/>
    </row>
    <row r="97" spans="2:4" s="3" customFormat="1" x14ac:dyDescent="0.2">
      <c r="B97" s="37" t="s">
        <v>60</v>
      </c>
      <c r="C97" s="278"/>
      <c r="D97" s="54"/>
    </row>
    <row r="98" spans="2:4" s="3" customFormat="1" x14ac:dyDescent="0.2">
      <c r="B98" s="37" t="s">
        <v>61</v>
      </c>
      <c r="C98" s="278"/>
      <c r="D98" s="54"/>
    </row>
    <row r="99" spans="2:4" s="3" customFormat="1" x14ac:dyDescent="0.2">
      <c r="B99" s="37" t="s">
        <v>62</v>
      </c>
      <c r="C99" s="278"/>
      <c r="D99" s="54"/>
    </row>
    <row r="100" spans="2:4" s="3" customFormat="1" x14ac:dyDescent="0.2">
      <c r="B100" s="37" t="s">
        <v>64</v>
      </c>
      <c r="C100" s="296" t="s">
        <v>417</v>
      </c>
      <c r="D100" s="54"/>
    </row>
    <row r="101" spans="2:4" s="3" customFormat="1" x14ac:dyDescent="0.2">
      <c r="B101" s="37" t="s">
        <v>65</v>
      </c>
      <c r="C101" s="278"/>
      <c r="D101" s="54"/>
    </row>
    <row r="102" spans="2:4" s="3" customFormat="1" x14ac:dyDescent="0.2">
      <c r="B102" s="37" t="s">
        <v>66</v>
      </c>
      <c r="C102" s="278"/>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72</v>
      </c>
      <c r="C106" s="296"/>
      <c r="D106" s="54"/>
    </row>
    <row r="107" spans="2:4" s="3" customFormat="1" x14ac:dyDescent="0.2">
      <c r="B107" s="37" t="s">
        <v>73</v>
      </c>
      <c r="C107" s="296"/>
      <c r="D107" s="54"/>
    </row>
    <row r="108" spans="2:4" s="3" customFormat="1" x14ac:dyDescent="0.2">
      <c r="B108" s="37" t="s">
        <v>75</v>
      </c>
      <c r="C108" s="278"/>
      <c r="D108" s="54"/>
    </row>
    <row r="109" spans="2:4" s="3" customFormat="1" x14ac:dyDescent="0.2">
      <c r="B109" s="37" t="s">
        <v>76</v>
      </c>
      <c r="C109" s="296"/>
      <c r="D109" s="54"/>
    </row>
    <row r="110" spans="2:4" s="3" customFormat="1" x14ac:dyDescent="0.2">
      <c r="B110" s="37" t="s">
        <v>77</v>
      </c>
      <c r="C110" s="296"/>
      <c r="D110" s="54"/>
    </row>
    <row r="111" spans="2:4" s="3" customFormat="1" x14ac:dyDescent="0.2">
      <c r="B111" s="37" t="s">
        <v>79</v>
      </c>
      <c r="C111" s="278"/>
      <c r="D111" s="54"/>
    </row>
    <row r="112" spans="2:4" s="3" customFormat="1" x14ac:dyDescent="0.2">
      <c r="B112" s="37" t="s">
        <v>80</v>
      </c>
      <c r="C112" s="296"/>
      <c r="D112" s="54"/>
    </row>
    <row r="113" spans="2:4" s="3" customFormat="1" x14ac:dyDescent="0.2">
      <c r="B113" s="37" t="s">
        <v>81</v>
      </c>
      <c r="C113" s="296"/>
      <c r="D113" s="54"/>
    </row>
    <row r="114" spans="2:4" s="3" customFormat="1" x14ac:dyDescent="0.2">
      <c r="B114" s="37" t="s">
        <v>82</v>
      </c>
      <c r="C114" s="296"/>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558</v>
      </c>
      <c r="C117" s="278"/>
      <c r="D117" s="54"/>
    </row>
    <row r="118" spans="2:4" s="3" customFormat="1" x14ac:dyDescent="0.2">
      <c r="B118" s="263" t="s">
        <v>85</v>
      </c>
      <c r="C118" s="296"/>
      <c r="D118" s="54"/>
    </row>
    <row r="119" spans="2:4" s="3" customFormat="1" x14ac:dyDescent="0.2">
      <c r="B119" s="37" t="s">
        <v>86</v>
      </c>
      <c r="C119" s="278"/>
      <c r="D119" s="54"/>
    </row>
    <row r="120" spans="2:4" s="3" customFormat="1" x14ac:dyDescent="0.2">
      <c r="B120" s="37" t="s">
        <v>87</v>
      </c>
      <c r="C120" s="278"/>
      <c r="D120" s="54"/>
    </row>
    <row r="121" spans="2:4" s="3" customFormat="1" x14ac:dyDescent="0.2">
      <c r="B121" s="37" t="s">
        <v>565</v>
      </c>
      <c r="C121" s="278"/>
      <c r="D121" s="54"/>
    </row>
    <row r="122" spans="2:4" s="3" customFormat="1" x14ac:dyDescent="0.2">
      <c r="B122" s="37" t="s">
        <v>88</v>
      </c>
      <c r="C122" s="278"/>
      <c r="D122" s="54"/>
    </row>
    <row r="123" spans="2:4" s="3" customFormat="1" x14ac:dyDescent="0.2">
      <c r="B123" s="37" t="s">
        <v>89</v>
      </c>
      <c r="C123" s="278"/>
      <c r="D123" s="54"/>
    </row>
    <row r="124" spans="2:4" s="3" customFormat="1" x14ac:dyDescent="0.2">
      <c r="B124" s="37" t="s">
        <v>90</v>
      </c>
      <c r="C124" s="278"/>
      <c r="D124" s="54"/>
    </row>
    <row r="125" spans="2:4" s="3" customFormat="1" x14ac:dyDescent="0.2">
      <c r="B125" s="37" t="s">
        <v>91</v>
      </c>
      <c r="C125" s="278"/>
      <c r="D125" s="54"/>
    </row>
    <row r="126" spans="2:4" s="3" customFormat="1" x14ac:dyDescent="0.2">
      <c r="B126" s="37" t="s">
        <v>92</v>
      </c>
      <c r="C126" s="278"/>
      <c r="D126" s="54"/>
    </row>
    <row r="127" spans="2:4" s="3" customFormat="1" x14ac:dyDescent="0.2">
      <c r="B127" s="37" t="s">
        <v>93</v>
      </c>
      <c r="C127" s="278"/>
      <c r="D127" s="54"/>
    </row>
    <row r="128" spans="2:4" s="3" customFormat="1" x14ac:dyDescent="0.2">
      <c r="B128" s="37" t="s">
        <v>94</v>
      </c>
      <c r="C128" s="278"/>
      <c r="D128" s="54"/>
    </row>
    <row r="129" spans="2:4" s="3" customFormat="1" x14ac:dyDescent="0.2">
      <c r="B129" s="37" t="s">
        <v>95</v>
      </c>
      <c r="C129" s="296"/>
      <c r="D129" s="54"/>
    </row>
    <row r="130" spans="2:4" s="3" customFormat="1" x14ac:dyDescent="0.2">
      <c r="B130" s="37" t="s">
        <v>96</v>
      </c>
      <c r="C130" s="296"/>
      <c r="D130" s="54"/>
    </row>
    <row r="131" spans="2:4" s="3" customFormat="1" x14ac:dyDescent="0.2">
      <c r="B131" s="37" t="s">
        <v>560</v>
      </c>
      <c r="C131" s="278"/>
      <c r="D131" s="54"/>
    </row>
    <row r="132" spans="2:4" s="3" customFormat="1" x14ac:dyDescent="0.2">
      <c r="B132" s="37" t="s">
        <v>97</v>
      </c>
      <c r="C132" s="296"/>
      <c r="D132" s="54"/>
    </row>
    <row r="133" spans="2:4" s="3" customFormat="1" x14ac:dyDescent="0.2">
      <c r="B133" s="37" t="s">
        <v>98</v>
      </c>
      <c r="C133" s="278"/>
      <c r="D133" s="54"/>
    </row>
    <row r="134" spans="2:4" s="3" customFormat="1" x14ac:dyDescent="0.2">
      <c r="B134" s="37" t="s">
        <v>99</v>
      </c>
      <c r="C134" s="278"/>
      <c r="D134" s="54"/>
    </row>
    <row r="135" spans="2:4" s="3" customFormat="1" x14ac:dyDescent="0.2">
      <c r="B135" s="37" t="s">
        <v>101</v>
      </c>
      <c r="C135" s="296"/>
      <c r="D135" s="54"/>
    </row>
    <row r="136" spans="2:4" s="3" customFormat="1" x14ac:dyDescent="0.2">
      <c r="B136" s="37" t="s">
        <v>102</v>
      </c>
      <c r="C136" s="278"/>
      <c r="D136" s="54"/>
    </row>
    <row r="137" spans="2:4" s="3" customFormat="1" x14ac:dyDescent="0.2">
      <c r="B137" s="37" t="s">
        <v>103</v>
      </c>
      <c r="C137" s="278"/>
      <c r="D137" s="54"/>
    </row>
    <row r="138" spans="2:4" s="3" customFormat="1" x14ac:dyDescent="0.2">
      <c r="B138" s="37" t="s">
        <v>104</v>
      </c>
      <c r="C138" s="278"/>
      <c r="D138" s="54"/>
    </row>
    <row r="139" spans="2:4" s="3" customFormat="1" x14ac:dyDescent="0.2">
      <c r="B139" s="37" t="s">
        <v>105</v>
      </c>
      <c r="C139" s="278"/>
      <c r="D139" s="54"/>
    </row>
    <row r="140" spans="2:4" s="3" customFormat="1" x14ac:dyDescent="0.2">
      <c r="B140" s="37" t="s">
        <v>106</v>
      </c>
      <c r="C140" s="278"/>
      <c r="D140" s="54"/>
    </row>
    <row r="141" spans="2:4" s="3" customFormat="1" x14ac:dyDescent="0.2">
      <c r="B141" s="37" t="s">
        <v>107</v>
      </c>
      <c r="C141" s="278"/>
      <c r="D141" s="54"/>
    </row>
    <row r="142" spans="2:4" s="3" customFormat="1" x14ac:dyDescent="0.2">
      <c r="B142" s="37" t="s">
        <v>108</v>
      </c>
      <c r="C142" s="278"/>
      <c r="D142" s="54"/>
    </row>
    <row r="143" spans="2:4" s="3" customFormat="1" x14ac:dyDescent="0.2">
      <c r="B143" s="37" t="s">
        <v>109</v>
      </c>
      <c r="C143" s="278"/>
      <c r="D143" s="54"/>
    </row>
    <row r="144" spans="2:4" s="3" customFormat="1" x14ac:dyDescent="0.2">
      <c r="B144" s="37" t="s">
        <v>110</v>
      </c>
      <c r="C144" s="278"/>
      <c r="D144" s="54"/>
    </row>
    <row r="145" spans="2:4" s="3" customFormat="1" x14ac:dyDescent="0.2">
      <c r="B145" s="37" t="s">
        <v>111</v>
      </c>
      <c r="C145" s="278"/>
      <c r="D145" s="54"/>
    </row>
    <row r="146" spans="2:4" s="3" customFormat="1" x14ac:dyDescent="0.2">
      <c r="B146" s="37" t="s">
        <v>112</v>
      </c>
      <c r="C146" s="278"/>
      <c r="D146" s="54"/>
    </row>
    <row r="147" spans="2:4" s="3" customFormat="1" x14ac:dyDescent="0.2">
      <c r="C147" s="180"/>
      <c r="D147" s="54"/>
    </row>
    <row r="148" spans="2:4" s="3" customFormat="1" x14ac:dyDescent="0.2">
      <c r="C148" s="180"/>
      <c r="D148" s="54"/>
    </row>
    <row r="149" spans="2:4" s="3" customFormat="1" x14ac:dyDescent="0.2">
      <c r="B149" s="15" t="s">
        <v>113</v>
      </c>
      <c r="C149" s="173"/>
      <c r="D149" s="54"/>
    </row>
    <row r="150" spans="2:4" s="3" customFormat="1" x14ac:dyDescent="0.2">
      <c r="C150" s="179"/>
      <c r="D150" s="54"/>
    </row>
    <row r="151" spans="2:4" s="3" customFormat="1" x14ac:dyDescent="0.2">
      <c r="C151" s="160" t="s">
        <v>317</v>
      </c>
      <c r="D151" s="54"/>
    </row>
    <row r="152" spans="2:4" s="3" customFormat="1" x14ac:dyDescent="0.2">
      <c r="C152" s="152">
        <f>COUNTA(C154)</f>
        <v>0</v>
      </c>
      <c r="D152" s="54"/>
    </row>
    <row r="153" spans="2:4" s="3" customFormat="1" x14ac:dyDescent="0.2">
      <c r="C153" s="179"/>
      <c r="D153" s="54"/>
    </row>
    <row r="154" spans="2:4" s="3" customFormat="1" x14ac:dyDescent="0.2">
      <c r="B154" s="37" t="s">
        <v>114</v>
      </c>
      <c r="C154" s="310"/>
      <c r="D154" s="54"/>
    </row>
    <row r="155" spans="2:4" s="3" customFormat="1" x14ac:dyDescent="0.2">
      <c r="C155" s="180"/>
      <c r="D155" s="54"/>
    </row>
    <row r="156" spans="2:4" s="3" customFormat="1" x14ac:dyDescent="0.2">
      <c r="C156" s="180"/>
      <c r="D156" s="54"/>
    </row>
    <row r="157" spans="2:4" s="3" customFormat="1" x14ac:dyDescent="0.2">
      <c r="C157" s="180"/>
      <c r="D157" s="54"/>
    </row>
    <row r="158" spans="2:4" s="3" customFormat="1" x14ac:dyDescent="0.2">
      <c r="C158" s="180"/>
      <c r="D158" s="54"/>
    </row>
    <row r="159" spans="2:4" s="3" customFormat="1" x14ac:dyDescent="0.2">
      <c r="C159" s="179"/>
      <c r="D159" s="54"/>
    </row>
    <row r="160" spans="2:4" s="3" customFormat="1" x14ac:dyDescent="0.2">
      <c r="B160" s="15" t="s">
        <v>120</v>
      </c>
      <c r="C160" s="173"/>
      <c r="D160" s="54"/>
    </row>
    <row r="161" spans="2:4" s="3" customFormat="1" x14ac:dyDescent="0.2">
      <c r="C161" s="179"/>
      <c r="D161" s="54"/>
    </row>
    <row r="162" spans="2:4" s="3" customFormat="1" x14ac:dyDescent="0.2">
      <c r="C162" s="160" t="s">
        <v>317</v>
      </c>
      <c r="D162" s="54"/>
    </row>
    <row r="163" spans="2:4" s="3" customFormat="1" x14ac:dyDescent="0.2">
      <c r="C163" s="152">
        <f>COUNTA(C165:C168)</f>
        <v>0</v>
      </c>
      <c r="D163" s="54"/>
    </row>
    <row r="164" spans="2:4" s="3" customFormat="1" x14ac:dyDescent="0.2">
      <c r="C164" s="179"/>
      <c r="D164" s="54"/>
    </row>
    <row r="165" spans="2:4" s="3" customFormat="1" x14ac:dyDescent="0.2">
      <c r="B165" s="37" t="s">
        <v>122</v>
      </c>
      <c r="C165" s="310"/>
      <c r="D165" s="54"/>
    </row>
    <row r="166" spans="2:4" s="3" customFormat="1" x14ac:dyDescent="0.2">
      <c r="B166" s="37" t="s">
        <v>123</v>
      </c>
      <c r="C166" s="310"/>
      <c r="D166" s="54"/>
    </row>
    <row r="167" spans="2:4" s="3" customFormat="1" x14ac:dyDescent="0.2">
      <c r="B167" s="37" t="s">
        <v>124</v>
      </c>
      <c r="C167" s="310"/>
      <c r="D167" s="54"/>
    </row>
    <row r="168" spans="2:4" s="3" customFormat="1" x14ac:dyDescent="0.2">
      <c r="B168" s="37" t="s">
        <v>125</v>
      </c>
      <c r="C168" s="310"/>
      <c r="D168" s="54"/>
    </row>
    <row r="169" spans="2:4" s="3" customFormat="1" x14ac:dyDescent="0.2">
      <c r="C169" s="179"/>
      <c r="D169" s="54"/>
    </row>
    <row r="170" spans="2:4" s="3" customFormat="1" x14ac:dyDescent="0.2">
      <c r="C170" s="179"/>
      <c r="D170" s="54"/>
    </row>
    <row r="171" spans="2:4" s="3" customFormat="1" x14ac:dyDescent="0.2">
      <c r="B171" s="15" t="s">
        <v>126</v>
      </c>
      <c r="C171" s="173"/>
      <c r="D171" s="54"/>
    </row>
    <row r="172" spans="2:4" s="3" customFormat="1" x14ac:dyDescent="0.2">
      <c r="C172" s="179"/>
      <c r="D172" s="54"/>
    </row>
    <row r="173" spans="2:4" s="3" customFormat="1" x14ac:dyDescent="0.2">
      <c r="C173" s="160" t="s">
        <v>317</v>
      </c>
      <c r="D173" s="54"/>
    </row>
    <row r="174" spans="2:4" s="3" customFormat="1" x14ac:dyDescent="0.2">
      <c r="C174" s="152">
        <f>COUNTA(C176:C200)</f>
        <v>6</v>
      </c>
      <c r="D174" s="54"/>
    </row>
    <row r="175" spans="2:4" s="3" customFormat="1" x14ac:dyDescent="0.2">
      <c r="C175" s="179"/>
      <c r="D175" s="54"/>
    </row>
    <row r="176" spans="2:4" s="3" customFormat="1" x14ac:dyDescent="0.2">
      <c r="B176" s="37" t="s">
        <v>128</v>
      </c>
      <c r="C176" s="278"/>
      <c r="D176" s="54"/>
    </row>
    <row r="177" spans="2:4" s="3" customFormat="1" x14ac:dyDescent="0.2">
      <c r="B177" s="37" t="s">
        <v>129</v>
      </c>
      <c r="C177" s="296" t="s">
        <v>417</v>
      </c>
      <c r="D177" s="54"/>
    </row>
    <row r="178" spans="2:4" s="3" customFormat="1" x14ac:dyDescent="0.2">
      <c r="B178" s="37" t="s">
        <v>130</v>
      </c>
      <c r="C178" s="278"/>
      <c r="D178" s="54"/>
    </row>
    <row r="179" spans="2:4" s="3" customFormat="1" x14ac:dyDescent="0.2">
      <c r="B179" s="37" t="s">
        <v>131</v>
      </c>
      <c r="C179" s="296" t="s">
        <v>417</v>
      </c>
      <c r="D179" s="54"/>
    </row>
    <row r="180" spans="2:4" s="3" customFormat="1" x14ac:dyDescent="0.2">
      <c r="B180" s="37" t="s">
        <v>132</v>
      </c>
      <c r="C180" s="278"/>
      <c r="D180" s="54"/>
    </row>
    <row r="181" spans="2:4" s="3" customFormat="1" x14ac:dyDescent="0.2">
      <c r="B181" s="37" t="s">
        <v>133</v>
      </c>
      <c r="C181" s="278"/>
      <c r="D181" s="54"/>
    </row>
    <row r="182" spans="2:4" s="3" customFormat="1" x14ac:dyDescent="0.2">
      <c r="B182" s="37" t="s">
        <v>134</v>
      </c>
      <c r="C182" s="278"/>
      <c r="D182" s="54"/>
    </row>
    <row r="183" spans="2:4" s="3" customFormat="1" x14ac:dyDescent="0.2">
      <c r="B183" s="37" t="s">
        <v>135</v>
      </c>
      <c r="C183" s="296" t="s">
        <v>417</v>
      </c>
      <c r="D183" s="54"/>
    </row>
    <row r="184" spans="2:4" s="3" customFormat="1" x14ac:dyDescent="0.2">
      <c r="B184" s="37" t="s">
        <v>545</v>
      </c>
      <c r="C184" s="296"/>
      <c r="D184" s="54"/>
    </row>
    <row r="185" spans="2:4" s="3" customFormat="1" x14ac:dyDescent="0.2">
      <c r="B185" s="37" t="s">
        <v>136</v>
      </c>
      <c r="C185" s="278"/>
      <c r="D185" s="54"/>
    </row>
    <row r="186" spans="2:4" s="3" customFormat="1" x14ac:dyDescent="0.2">
      <c r="B186" s="37" t="s">
        <v>137</v>
      </c>
      <c r="C186" s="278"/>
      <c r="D186" s="54"/>
    </row>
    <row r="187" spans="2:4" s="3" customFormat="1" x14ac:dyDescent="0.2">
      <c r="B187" s="37" t="s">
        <v>138</v>
      </c>
      <c r="C187" s="278"/>
      <c r="D187" s="54"/>
    </row>
    <row r="188" spans="2:4" s="3" customFormat="1" x14ac:dyDescent="0.2">
      <c r="B188" s="37" t="s">
        <v>139</v>
      </c>
      <c r="C188" s="278"/>
      <c r="D188" s="54"/>
    </row>
    <row r="189" spans="2:4" s="3" customFormat="1" x14ac:dyDescent="0.2">
      <c r="B189" s="37" t="s">
        <v>539</v>
      </c>
      <c r="C189" s="296" t="s">
        <v>417</v>
      </c>
      <c r="D189" s="54"/>
    </row>
    <row r="190" spans="2:4" s="3" customFormat="1" x14ac:dyDescent="0.2">
      <c r="B190" s="37" t="s">
        <v>140</v>
      </c>
      <c r="C190" s="296" t="s">
        <v>417</v>
      </c>
      <c r="D190" s="54"/>
    </row>
    <row r="191" spans="2:4" s="3" customFormat="1" x14ac:dyDescent="0.2">
      <c r="B191" s="37" t="s">
        <v>141</v>
      </c>
      <c r="C191" s="278"/>
      <c r="D191" s="54"/>
    </row>
    <row r="192" spans="2:4" s="3" customFormat="1" x14ac:dyDescent="0.2">
      <c r="B192" s="37" t="s">
        <v>142</v>
      </c>
      <c r="C192" s="278"/>
      <c r="D192" s="54"/>
    </row>
    <row r="193" spans="2:4" s="3" customFormat="1" x14ac:dyDescent="0.2">
      <c r="B193" s="37" t="s">
        <v>143</v>
      </c>
      <c r="C193" s="278"/>
      <c r="D193" s="54"/>
    </row>
    <row r="194" spans="2:4" s="3" customFormat="1" x14ac:dyDescent="0.2">
      <c r="B194" s="263" t="s">
        <v>561</v>
      </c>
      <c r="C194" s="278"/>
      <c r="D194" s="54"/>
    </row>
    <row r="195" spans="2:4" s="3" customFormat="1" x14ac:dyDescent="0.2">
      <c r="B195" s="37" t="s">
        <v>562</v>
      </c>
      <c r="C195" s="278"/>
      <c r="D195" s="54"/>
    </row>
    <row r="196" spans="2:4" s="3" customFormat="1" x14ac:dyDescent="0.2">
      <c r="B196" s="37" t="s">
        <v>144</v>
      </c>
      <c r="C196" s="278"/>
      <c r="D196" s="54"/>
    </row>
    <row r="197" spans="2:4" s="3" customFormat="1" x14ac:dyDescent="0.2">
      <c r="B197" s="37" t="s">
        <v>145</v>
      </c>
      <c r="C197" s="278"/>
      <c r="D197" s="54"/>
    </row>
    <row r="198" spans="2:4" s="3" customFormat="1" x14ac:dyDescent="0.2">
      <c r="B198" s="37" t="s">
        <v>546</v>
      </c>
      <c r="C198" s="278"/>
      <c r="D198" s="54"/>
    </row>
    <row r="199" spans="2:4" s="3" customFormat="1" x14ac:dyDescent="0.2">
      <c r="B199" s="37" t="s">
        <v>147</v>
      </c>
      <c r="C199" s="296" t="s">
        <v>417</v>
      </c>
      <c r="D199" s="54"/>
    </row>
    <row r="200" spans="2:4" s="3" customFormat="1" x14ac:dyDescent="0.2">
      <c r="B200" s="37" t="s">
        <v>148</v>
      </c>
      <c r="C200" s="278"/>
      <c r="D200" s="54"/>
    </row>
    <row r="201" spans="2:4" s="3" customFormat="1" x14ac:dyDescent="0.2">
      <c r="C201" s="180"/>
      <c r="D201" s="54"/>
    </row>
    <row r="202" spans="2:4" s="3" customFormat="1" x14ac:dyDescent="0.2">
      <c r="C202" s="179"/>
      <c r="D202" s="54"/>
    </row>
    <row r="203" spans="2:4" s="3" customFormat="1" x14ac:dyDescent="0.2">
      <c r="B203" s="15" t="s">
        <v>149</v>
      </c>
      <c r="C203" s="173"/>
      <c r="D203" s="54"/>
    </row>
    <row r="204" spans="2:4" s="3" customFormat="1" x14ac:dyDescent="0.2">
      <c r="C204" s="179"/>
      <c r="D204" s="54"/>
    </row>
    <row r="205" spans="2:4" s="3" customFormat="1" x14ac:dyDescent="0.2">
      <c r="C205" s="160" t="s">
        <v>317</v>
      </c>
      <c r="D205" s="54"/>
    </row>
    <row r="206" spans="2:4" s="3" customFormat="1" x14ac:dyDescent="0.2">
      <c r="C206" s="152">
        <f>COUNTA(C208)</f>
        <v>0</v>
      </c>
      <c r="D206" s="54"/>
    </row>
    <row r="207" spans="2:4" s="3" customFormat="1" x14ac:dyDescent="0.2">
      <c r="C207" s="179"/>
      <c r="D207" s="54"/>
    </row>
    <row r="208" spans="2:4" s="3" customFormat="1" x14ac:dyDescent="0.2">
      <c r="B208" s="37" t="s">
        <v>150</v>
      </c>
      <c r="C208" s="310"/>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E2" sqref="E2"/>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318</v>
      </c>
      <c r="C11" s="176"/>
      <c r="D11" s="5"/>
    </row>
    <row r="12" spans="2:5" x14ac:dyDescent="0.2">
      <c r="B12" s="6"/>
      <c r="C12" s="175"/>
    </row>
    <row r="13" spans="2:5" s="8" customFormat="1" x14ac:dyDescent="0.2">
      <c r="B13" s="13" t="s">
        <v>5</v>
      </c>
      <c r="C13" s="177" t="s">
        <v>319</v>
      </c>
    </row>
    <row r="14" spans="2:5" x14ac:dyDescent="0.2">
      <c r="B14" s="3" t="s">
        <v>31</v>
      </c>
      <c r="C14" s="134">
        <f>SUM(C21,C31,C52,C66,C74,C82,C92)</f>
        <v>10</v>
      </c>
    </row>
    <row r="15" spans="2:5" x14ac:dyDescent="0.2">
      <c r="B15" s="3" t="s">
        <v>34</v>
      </c>
      <c r="C15" s="134">
        <f>SUM(C163,C174,C206)</f>
        <v>9</v>
      </c>
    </row>
    <row r="16" spans="2:5" x14ac:dyDescent="0.2">
      <c r="B16" s="10" t="s">
        <v>6</v>
      </c>
      <c r="C16" s="152">
        <f>SUM(C14,C15)</f>
        <v>19</v>
      </c>
    </row>
    <row r="19" spans="2:4" s="3" customFormat="1" x14ac:dyDescent="0.2">
      <c r="B19" s="15" t="s">
        <v>43</v>
      </c>
      <c r="C19" s="178"/>
    </row>
    <row r="20" spans="2:4" s="3" customFormat="1" x14ac:dyDescent="0.2">
      <c r="B20" s="41"/>
      <c r="C20" s="160" t="s">
        <v>319</v>
      </c>
    </row>
    <row r="21" spans="2:4" s="3" customFormat="1" x14ac:dyDescent="0.2">
      <c r="C21" s="152">
        <f>COUNTA(C23:C26)</f>
        <v>0</v>
      </c>
    </row>
    <row r="22" spans="2:4" s="3" customFormat="1" x14ac:dyDescent="0.2">
      <c r="C22" s="179"/>
      <c r="D22" s="54"/>
    </row>
    <row r="23" spans="2:4" s="3" customFormat="1" x14ac:dyDescent="0.2">
      <c r="B23" s="3" t="s">
        <v>544</v>
      </c>
      <c r="C23" s="310"/>
      <c r="D23" s="54"/>
    </row>
    <row r="24" spans="2:4" s="3" customFormat="1" x14ac:dyDescent="0.2">
      <c r="B24" s="3" t="s">
        <v>37</v>
      </c>
      <c r="C24" s="310"/>
      <c r="D24" s="54"/>
    </row>
    <row r="25" spans="2:4" s="3" customFormat="1" x14ac:dyDescent="0.2">
      <c r="B25" s="3" t="s">
        <v>38</v>
      </c>
      <c r="C25" s="310"/>
      <c r="D25" s="54"/>
    </row>
    <row r="26" spans="2:4" s="3" customFormat="1" x14ac:dyDescent="0.2">
      <c r="B26" s="3" t="s">
        <v>39</v>
      </c>
      <c r="C26" s="310"/>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319</v>
      </c>
      <c r="D30" s="54"/>
    </row>
    <row r="31" spans="2:4" s="3" customFormat="1" x14ac:dyDescent="0.2">
      <c r="C31" s="152">
        <f>COUNTA(C33:C47)</f>
        <v>0</v>
      </c>
      <c r="D31" s="54"/>
    </row>
    <row r="32" spans="2:4" s="3" customFormat="1" x14ac:dyDescent="0.2">
      <c r="C32" s="179"/>
      <c r="D32" s="54"/>
    </row>
    <row r="33" spans="2:4" s="3" customFormat="1" x14ac:dyDescent="0.2">
      <c r="B33" s="3" t="s">
        <v>543</v>
      </c>
      <c r="C33" s="310"/>
      <c r="D33" s="54"/>
    </row>
    <row r="34" spans="2:4" s="3" customFormat="1" x14ac:dyDescent="0.2">
      <c r="B34" s="3" t="s">
        <v>536</v>
      </c>
      <c r="C34" s="310"/>
      <c r="D34" s="54"/>
    </row>
    <row r="35" spans="2:4" s="3" customFormat="1" x14ac:dyDescent="0.2">
      <c r="B35" s="469" t="s">
        <v>564</v>
      </c>
      <c r="C35" s="310"/>
      <c r="D35" s="54"/>
    </row>
    <row r="36" spans="2:4" s="3" customFormat="1" x14ac:dyDescent="0.2">
      <c r="B36" s="3" t="s">
        <v>537</v>
      </c>
      <c r="C36" s="310"/>
      <c r="D36" s="54"/>
    </row>
    <row r="37" spans="2:4" s="3" customFormat="1" x14ac:dyDescent="0.2">
      <c r="B37" s="3" t="s">
        <v>532</v>
      </c>
      <c r="C37" s="310"/>
      <c r="D37" s="54"/>
    </row>
    <row r="38" spans="2:4" s="3" customFormat="1" x14ac:dyDescent="0.2">
      <c r="B38" s="455" t="s">
        <v>530</v>
      </c>
      <c r="C38" s="310"/>
      <c r="D38" s="54"/>
    </row>
    <row r="39" spans="2:4" s="3" customFormat="1" x14ac:dyDescent="0.2">
      <c r="B39" s="475" t="s">
        <v>531</v>
      </c>
      <c r="C39" s="310"/>
      <c r="D39" s="54"/>
    </row>
    <row r="40" spans="2:4" s="3" customFormat="1" x14ac:dyDescent="0.2">
      <c r="B40" s="3" t="s">
        <v>533</v>
      </c>
      <c r="C40" s="310"/>
      <c r="D40" s="54"/>
    </row>
    <row r="41" spans="2:4" s="3" customFormat="1" x14ac:dyDescent="0.2">
      <c r="B41" s="3" t="s">
        <v>557</v>
      </c>
      <c r="C41" s="310"/>
      <c r="D41" s="54"/>
    </row>
    <row r="42" spans="2:4" s="3" customFormat="1" x14ac:dyDescent="0.2">
      <c r="B42" s="469" t="s">
        <v>534</v>
      </c>
      <c r="C42" s="310"/>
      <c r="D42" s="54"/>
    </row>
    <row r="43" spans="2:4" s="3" customFormat="1" x14ac:dyDescent="0.2">
      <c r="B43" s="3" t="s">
        <v>556</v>
      </c>
      <c r="C43" s="310"/>
      <c r="D43" s="54"/>
    </row>
    <row r="44" spans="2:4" s="3" customFormat="1" x14ac:dyDescent="0.2">
      <c r="B44" s="3" t="s">
        <v>535</v>
      </c>
      <c r="C44" s="310"/>
      <c r="D44" s="54"/>
    </row>
    <row r="45" spans="2:4" s="3" customFormat="1" x14ac:dyDescent="0.2">
      <c r="B45" s="475" t="s">
        <v>40</v>
      </c>
      <c r="C45" s="310"/>
      <c r="D45" s="54"/>
    </row>
    <row r="46" spans="2:4" s="3" customFormat="1" x14ac:dyDescent="0.2">
      <c r="B46" s="3" t="s">
        <v>41</v>
      </c>
      <c r="C46" s="310"/>
      <c r="D46" s="54"/>
    </row>
    <row r="47" spans="2:4" s="3" customFormat="1" x14ac:dyDescent="0.2">
      <c r="B47" s="3" t="s">
        <v>42</v>
      </c>
      <c r="C47" s="310"/>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319</v>
      </c>
      <c r="D51" s="54"/>
    </row>
    <row r="52" spans="2:4" s="3" customFormat="1" x14ac:dyDescent="0.2">
      <c r="C52" s="152">
        <f>COUNTA(C54:C60)</f>
        <v>2</v>
      </c>
      <c r="D52" s="54"/>
    </row>
    <row r="53" spans="2:4" s="3" customFormat="1" x14ac:dyDescent="0.2">
      <c r="C53" s="179"/>
      <c r="D53" s="54"/>
    </row>
    <row r="54" spans="2:4" s="3" customFormat="1" x14ac:dyDescent="0.2">
      <c r="B54" s="37" t="s">
        <v>538</v>
      </c>
      <c r="C54" s="278"/>
      <c r="D54" s="54"/>
    </row>
    <row r="55" spans="2:4" s="3" customFormat="1" x14ac:dyDescent="0.2">
      <c r="B55" s="37" t="s">
        <v>46</v>
      </c>
      <c r="C55" s="278"/>
      <c r="D55" s="54"/>
    </row>
    <row r="56" spans="2:4" s="3" customFormat="1" x14ac:dyDescent="0.2">
      <c r="B56" s="37" t="s">
        <v>47</v>
      </c>
      <c r="C56" s="296"/>
      <c r="D56" s="54"/>
    </row>
    <row r="57" spans="2:4" s="3" customFormat="1" x14ac:dyDescent="0.2">
      <c r="B57" s="37" t="s">
        <v>48</v>
      </c>
      <c r="C57" s="296" t="s">
        <v>417</v>
      </c>
      <c r="D57" s="54"/>
    </row>
    <row r="58" spans="2:4" s="3" customFormat="1" x14ac:dyDescent="0.2">
      <c r="B58" s="37" t="s">
        <v>49</v>
      </c>
      <c r="C58" s="278"/>
      <c r="D58" s="54"/>
    </row>
    <row r="59" spans="2:4" s="3" customFormat="1" x14ac:dyDescent="0.2">
      <c r="B59" s="37" t="s">
        <v>50</v>
      </c>
      <c r="C59" s="296"/>
      <c r="D59" s="54"/>
    </row>
    <row r="60" spans="2:4" s="3" customFormat="1" x14ac:dyDescent="0.2">
      <c r="B60" s="37" t="s">
        <v>540</v>
      </c>
      <c r="C60" s="296" t="s">
        <v>417</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319</v>
      </c>
      <c r="D65" s="54"/>
    </row>
    <row r="66" spans="2:4" s="3" customFormat="1" x14ac:dyDescent="0.2">
      <c r="C66" s="152">
        <f>COUNTA(C68)</f>
        <v>0</v>
      </c>
      <c r="D66" s="54"/>
    </row>
    <row r="67" spans="2:4" s="3" customFormat="1" x14ac:dyDescent="0.2">
      <c r="C67" s="179"/>
      <c r="D67" s="54"/>
    </row>
    <row r="68" spans="2:4" s="3" customFormat="1" x14ac:dyDescent="0.2">
      <c r="B68" s="3" t="s">
        <v>52</v>
      </c>
      <c r="C68" s="310"/>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319</v>
      </c>
      <c r="D73" s="54"/>
    </row>
    <row r="74" spans="2:4" s="3" customFormat="1" x14ac:dyDescent="0.2">
      <c r="C74" s="152">
        <f>COUNTA(C76)</f>
        <v>0</v>
      </c>
      <c r="D74" s="54"/>
    </row>
    <row r="75" spans="2:4" s="3" customFormat="1" x14ac:dyDescent="0.2">
      <c r="C75" s="179"/>
      <c r="D75" s="54"/>
    </row>
    <row r="76" spans="2:4" s="3" customFormat="1" x14ac:dyDescent="0.2">
      <c r="B76" s="3" t="s">
        <v>53</v>
      </c>
      <c r="C76" s="310"/>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319</v>
      </c>
      <c r="D81" s="54"/>
    </row>
    <row r="82" spans="2:4" s="3" customFormat="1" x14ac:dyDescent="0.2">
      <c r="C82" s="152">
        <f>COUNTA(C84,C85,C86)</f>
        <v>1</v>
      </c>
      <c r="D82" s="54"/>
    </row>
    <row r="83" spans="2:4" s="3" customFormat="1" x14ac:dyDescent="0.2">
      <c r="C83" s="179"/>
      <c r="D83" s="54"/>
    </row>
    <row r="84" spans="2:4" s="3" customFormat="1" x14ac:dyDescent="0.2">
      <c r="B84" s="37" t="s">
        <v>54</v>
      </c>
      <c r="C84" s="310"/>
      <c r="D84" s="54"/>
    </row>
    <row r="85" spans="2:4" s="3" customFormat="1" x14ac:dyDescent="0.2">
      <c r="B85" s="37" t="s">
        <v>55</v>
      </c>
      <c r="C85" s="310"/>
      <c r="D85" s="54"/>
    </row>
    <row r="86" spans="2:4" s="3" customFormat="1" x14ac:dyDescent="0.2">
      <c r="B86" s="37" t="s">
        <v>56</v>
      </c>
      <c r="C86" s="296" t="s">
        <v>417</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319</v>
      </c>
      <c r="D91" s="54"/>
    </row>
    <row r="92" spans="2:4" s="3" customFormat="1" x14ac:dyDescent="0.2">
      <c r="C92" s="152">
        <f>COUNTA(C94:C146)</f>
        <v>7</v>
      </c>
      <c r="D92" s="54"/>
    </row>
    <row r="93" spans="2:4" s="3" customFormat="1" x14ac:dyDescent="0.2">
      <c r="C93" s="179"/>
      <c r="D93" s="54"/>
    </row>
    <row r="94" spans="2:4" s="3" customFormat="1" x14ac:dyDescent="0.2">
      <c r="B94" s="37" t="s">
        <v>57</v>
      </c>
      <c r="C94" s="296" t="s">
        <v>417</v>
      </c>
      <c r="D94" s="54"/>
    </row>
    <row r="95" spans="2:4" s="3" customFormat="1" x14ac:dyDescent="0.2">
      <c r="B95" s="37" t="s">
        <v>58</v>
      </c>
      <c r="C95" s="278"/>
      <c r="D95" s="54"/>
    </row>
    <row r="96" spans="2:4" s="3" customFormat="1" x14ac:dyDescent="0.2">
      <c r="B96" s="37" t="s">
        <v>59</v>
      </c>
      <c r="C96" s="296" t="s">
        <v>417</v>
      </c>
      <c r="D96" s="54"/>
    </row>
    <row r="97" spans="2:4" s="3" customFormat="1" x14ac:dyDescent="0.2">
      <c r="B97" s="37" t="s">
        <v>60</v>
      </c>
      <c r="C97" s="278"/>
      <c r="D97" s="54"/>
    </row>
    <row r="98" spans="2:4" s="3" customFormat="1" x14ac:dyDescent="0.2">
      <c r="B98" s="37" t="s">
        <v>61</v>
      </c>
      <c r="C98" s="278"/>
      <c r="D98" s="54"/>
    </row>
    <row r="99" spans="2:4" s="3" customFormat="1" x14ac:dyDescent="0.2">
      <c r="B99" s="37" t="s">
        <v>62</v>
      </c>
      <c r="C99" s="278"/>
      <c r="D99" s="54"/>
    </row>
    <row r="100" spans="2:4" s="3" customFormat="1" x14ac:dyDescent="0.2">
      <c r="B100" s="37" t="s">
        <v>64</v>
      </c>
      <c r="C100" s="278"/>
      <c r="D100" s="54"/>
    </row>
    <row r="101" spans="2:4" s="3" customFormat="1" x14ac:dyDescent="0.2">
      <c r="B101" s="37" t="s">
        <v>65</v>
      </c>
      <c r="C101" s="296" t="s">
        <v>417</v>
      </c>
      <c r="D101" s="54"/>
    </row>
    <row r="102" spans="2:4" s="3" customFormat="1" x14ac:dyDescent="0.2">
      <c r="B102" s="37" t="s">
        <v>66</v>
      </c>
      <c r="C102" s="278"/>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72</v>
      </c>
      <c r="C106" s="278"/>
      <c r="D106" s="54"/>
    </row>
    <row r="107" spans="2:4" s="3" customFormat="1" x14ac:dyDescent="0.2">
      <c r="B107" s="37" t="s">
        <v>73</v>
      </c>
      <c r="C107" s="278"/>
      <c r="D107" s="54"/>
    </row>
    <row r="108" spans="2:4" s="3" customFormat="1" x14ac:dyDescent="0.2">
      <c r="B108" s="37" t="s">
        <v>75</v>
      </c>
      <c r="C108" s="278"/>
      <c r="D108" s="54"/>
    </row>
    <row r="109" spans="2:4" s="3" customFormat="1" x14ac:dyDescent="0.2">
      <c r="B109" s="37" t="s">
        <v>76</v>
      </c>
      <c r="C109" s="278"/>
      <c r="D109" s="54"/>
    </row>
    <row r="110" spans="2:4" s="3" customFormat="1" x14ac:dyDescent="0.2">
      <c r="B110" s="37" t="s">
        <v>77</v>
      </c>
      <c r="C110" s="278"/>
      <c r="D110" s="54"/>
    </row>
    <row r="111" spans="2:4" s="3" customFormat="1" x14ac:dyDescent="0.2">
      <c r="B111" s="37" t="s">
        <v>79</v>
      </c>
      <c r="C111" s="278"/>
      <c r="D111" s="54"/>
    </row>
    <row r="112" spans="2:4" s="3" customFormat="1" x14ac:dyDescent="0.2">
      <c r="B112" s="37" t="s">
        <v>80</v>
      </c>
      <c r="C112" s="278"/>
      <c r="D112" s="54"/>
    </row>
    <row r="113" spans="2:4" s="3" customFormat="1" x14ac:dyDescent="0.2">
      <c r="B113" s="37" t="s">
        <v>81</v>
      </c>
      <c r="C113" s="296" t="s">
        <v>417</v>
      </c>
      <c r="D113" s="54"/>
    </row>
    <row r="114" spans="2:4" s="3" customFormat="1" x14ac:dyDescent="0.2">
      <c r="B114" s="37" t="s">
        <v>82</v>
      </c>
      <c r="C114" s="278"/>
      <c r="D114" s="54"/>
    </row>
    <row r="115" spans="2:4" s="3" customFormat="1" x14ac:dyDescent="0.2">
      <c r="B115" s="37" t="s">
        <v>83</v>
      </c>
      <c r="C115" s="278"/>
      <c r="D115" s="54"/>
    </row>
    <row r="116" spans="2:4" s="3" customFormat="1" x14ac:dyDescent="0.2">
      <c r="B116" s="37" t="s">
        <v>84</v>
      </c>
      <c r="C116" s="296" t="s">
        <v>417</v>
      </c>
      <c r="D116" s="54"/>
    </row>
    <row r="117" spans="2:4" s="3" customFormat="1" x14ac:dyDescent="0.2">
      <c r="B117" s="37" t="s">
        <v>558</v>
      </c>
      <c r="C117" s="278"/>
      <c r="D117" s="54"/>
    </row>
    <row r="118" spans="2:4" s="3" customFormat="1" x14ac:dyDescent="0.2">
      <c r="B118" s="263" t="s">
        <v>85</v>
      </c>
      <c r="C118" s="296" t="s">
        <v>417</v>
      </c>
      <c r="D118" s="54"/>
    </row>
    <row r="119" spans="2:4" s="3" customFormat="1" x14ac:dyDescent="0.2">
      <c r="B119" s="37" t="s">
        <v>86</v>
      </c>
      <c r="C119" s="278"/>
      <c r="D119" s="54"/>
    </row>
    <row r="120" spans="2:4" s="3" customFormat="1" x14ac:dyDescent="0.2">
      <c r="B120" s="37" t="s">
        <v>87</v>
      </c>
      <c r="C120" s="278"/>
      <c r="D120" s="54"/>
    </row>
    <row r="121" spans="2:4" s="3" customFormat="1" x14ac:dyDescent="0.2">
      <c r="B121" s="37" t="s">
        <v>565</v>
      </c>
      <c r="C121" s="278"/>
      <c r="D121" s="54"/>
    </row>
    <row r="122" spans="2:4" s="3" customFormat="1" x14ac:dyDescent="0.2">
      <c r="B122" s="37" t="s">
        <v>88</v>
      </c>
      <c r="C122" s="278"/>
      <c r="D122" s="54"/>
    </row>
    <row r="123" spans="2:4" s="3" customFormat="1" x14ac:dyDescent="0.2">
      <c r="B123" s="37" t="s">
        <v>89</v>
      </c>
      <c r="C123" s="278"/>
      <c r="D123" s="54"/>
    </row>
    <row r="124" spans="2:4" s="3" customFormat="1" x14ac:dyDescent="0.2">
      <c r="B124" s="37" t="s">
        <v>90</v>
      </c>
      <c r="C124" s="278"/>
      <c r="D124" s="54"/>
    </row>
    <row r="125" spans="2:4" s="3" customFormat="1" x14ac:dyDescent="0.2">
      <c r="B125" s="37" t="s">
        <v>91</v>
      </c>
      <c r="C125" s="278"/>
      <c r="D125" s="54"/>
    </row>
    <row r="126" spans="2:4" s="3" customFormat="1" x14ac:dyDescent="0.2">
      <c r="B126" s="37" t="s">
        <v>92</v>
      </c>
      <c r="C126" s="278"/>
      <c r="D126" s="54"/>
    </row>
    <row r="127" spans="2:4" s="3" customFormat="1" x14ac:dyDescent="0.2">
      <c r="B127" s="37" t="s">
        <v>93</v>
      </c>
      <c r="C127" s="278"/>
      <c r="D127" s="54"/>
    </row>
    <row r="128" spans="2:4" s="3" customFormat="1" x14ac:dyDescent="0.2">
      <c r="B128" s="37" t="s">
        <v>94</v>
      </c>
      <c r="C128" s="278"/>
      <c r="D128" s="54"/>
    </row>
    <row r="129" spans="2:4" s="3" customFormat="1" x14ac:dyDescent="0.2">
      <c r="B129" s="37" t="s">
        <v>95</v>
      </c>
      <c r="C129" s="278"/>
      <c r="D129" s="54"/>
    </row>
    <row r="130" spans="2:4" s="3" customFormat="1" x14ac:dyDescent="0.2">
      <c r="B130" s="37" t="s">
        <v>96</v>
      </c>
      <c r="C130" s="278"/>
      <c r="D130" s="54"/>
    </row>
    <row r="131" spans="2:4" s="3" customFormat="1" x14ac:dyDescent="0.2">
      <c r="B131" s="37" t="s">
        <v>560</v>
      </c>
      <c r="C131" s="278"/>
      <c r="D131" s="54"/>
    </row>
    <row r="132" spans="2:4" s="3" customFormat="1" x14ac:dyDescent="0.2">
      <c r="B132" s="37" t="s">
        <v>97</v>
      </c>
      <c r="C132" s="296"/>
      <c r="D132" s="54"/>
    </row>
    <row r="133" spans="2:4" s="3" customFormat="1" x14ac:dyDescent="0.2">
      <c r="B133" s="37" t="s">
        <v>98</v>
      </c>
      <c r="C133" s="278"/>
      <c r="D133" s="54"/>
    </row>
    <row r="134" spans="2:4" s="3" customFormat="1" x14ac:dyDescent="0.2">
      <c r="B134" s="37" t="s">
        <v>99</v>
      </c>
      <c r="C134" s="278"/>
      <c r="D134" s="54"/>
    </row>
    <row r="135" spans="2:4" s="3" customFormat="1" x14ac:dyDescent="0.2">
      <c r="B135" s="37" t="s">
        <v>101</v>
      </c>
      <c r="C135" s="296" t="s">
        <v>417</v>
      </c>
      <c r="D135" s="54"/>
    </row>
    <row r="136" spans="2:4" s="3" customFormat="1" x14ac:dyDescent="0.2">
      <c r="B136" s="37" t="s">
        <v>102</v>
      </c>
      <c r="C136" s="278"/>
      <c r="D136" s="54"/>
    </row>
    <row r="137" spans="2:4" s="3" customFormat="1" x14ac:dyDescent="0.2">
      <c r="B137" s="37" t="s">
        <v>103</v>
      </c>
      <c r="C137" s="296"/>
      <c r="D137" s="54"/>
    </row>
    <row r="138" spans="2:4" s="3" customFormat="1" x14ac:dyDescent="0.2">
      <c r="B138" s="37" t="s">
        <v>104</v>
      </c>
      <c r="C138" s="278"/>
      <c r="D138" s="54"/>
    </row>
    <row r="139" spans="2:4" s="3" customFormat="1" x14ac:dyDescent="0.2">
      <c r="B139" s="37" t="s">
        <v>105</v>
      </c>
      <c r="C139" s="278"/>
      <c r="D139" s="54"/>
    </row>
    <row r="140" spans="2:4" s="3" customFormat="1" x14ac:dyDescent="0.2">
      <c r="B140" s="37" t="s">
        <v>106</v>
      </c>
      <c r="C140" s="278"/>
      <c r="D140" s="54"/>
    </row>
    <row r="141" spans="2:4" s="3" customFormat="1" x14ac:dyDescent="0.2">
      <c r="B141" s="37" t="s">
        <v>107</v>
      </c>
      <c r="C141" s="278"/>
      <c r="D141" s="54"/>
    </row>
    <row r="142" spans="2:4" s="3" customFormat="1" x14ac:dyDescent="0.2">
      <c r="B142" s="37" t="s">
        <v>108</v>
      </c>
      <c r="C142" s="278"/>
      <c r="D142" s="54"/>
    </row>
    <row r="143" spans="2:4" s="3" customFormat="1" x14ac:dyDescent="0.2">
      <c r="B143" s="37" t="s">
        <v>109</v>
      </c>
      <c r="C143" s="278"/>
      <c r="D143" s="54"/>
    </row>
    <row r="144" spans="2:4" s="3" customFormat="1" x14ac:dyDescent="0.2">
      <c r="B144" s="37" t="s">
        <v>110</v>
      </c>
      <c r="C144" s="278"/>
      <c r="D144" s="54"/>
    </row>
    <row r="145" spans="2:4" s="3" customFormat="1" x14ac:dyDescent="0.2">
      <c r="B145" s="37" t="s">
        <v>111</v>
      </c>
      <c r="C145" s="278"/>
      <c r="D145" s="54"/>
    </row>
    <row r="146" spans="2:4" s="3" customFormat="1" x14ac:dyDescent="0.2">
      <c r="B146" s="37" t="s">
        <v>112</v>
      </c>
      <c r="C146" s="278"/>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319</v>
      </c>
      <c r="D151" s="54"/>
    </row>
    <row r="152" spans="2:4" s="3" customFormat="1" x14ac:dyDescent="0.2">
      <c r="C152" s="152">
        <f>COUNTA(C154)</f>
        <v>0</v>
      </c>
      <c r="D152" s="54"/>
    </row>
    <row r="153" spans="2:4" s="3" customFormat="1" x14ac:dyDescent="0.2">
      <c r="C153" s="179"/>
      <c r="D153" s="54"/>
    </row>
    <row r="154" spans="2:4" s="3" customFormat="1" x14ac:dyDescent="0.2">
      <c r="B154" s="37" t="s">
        <v>114</v>
      </c>
      <c r="C154" s="310"/>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C159" s="179"/>
      <c r="D159" s="54"/>
    </row>
    <row r="160" spans="2:4" s="3" customFormat="1" x14ac:dyDescent="0.2">
      <c r="B160" s="15" t="s">
        <v>120</v>
      </c>
      <c r="C160" s="173"/>
      <c r="D160" s="54"/>
    </row>
    <row r="161" spans="2:4" s="3" customFormat="1" x14ac:dyDescent="0.2">
      <c r="C161" s="179"/>
      <c r="D161" s="54"/>
    </row>
    <row r="162" spans="2:4" s="3" customFormat="1" x14ac:dyDescent="0.2">
      <c r="C162" s="160" t="s">
        <v>319</v>
      </c>
      <c r="D162" s="54"/>
    </row>
    <row r="163" spans="2:4" s="3" customFormat="1" x14ac:dyDescent="0.2">
      <c r="C163" s="152">
        <f>COUNTA(C165:C168)</f>
        <v>0</v>
      </c>
      <c r="D163" s="54"/>
    </row>
    <row r="164" spans="2:4" s="3" customFormat="1" x14ac:dyDescent="0.2">
      <c r="C164" s="179"/>
      <c r="D164" s="54"/>
    </row>
    <row r="165" spans="2:4" s="3" customFormat="1" x14ac:dyDescent="0.2">
      <c r="B165" s="37" t="s">
        <v>122</v>
      </c>
      <c r="C165" s="310"/>
      <c r="D165" s="54"/>
    </row>
    <row r="166" spans="2:4" s="3" customFormat="1" x14ac:dyDescent="0.2">
      <c r="B166" s="37" t="s">
        <v>123</v>
      </c>
      <c r="C166" s="310"/>
      <c r="D166" s="54"/>
    </row>
    <row r="167" spans="2:4" s="3" customFormat="1" x14ac:dyDescent="0.2">
      <c r="B167" s="37" t="s">
        <v>124</v>
      </c>
      <c r="C167" s="310"/>
      <c r="D167" s="54"/>
    </row>
    <row r="168" spans="2:4" s="3" customFormat="1" x14ac:dyDescent="0.2">
      <c r="B168" s="37" t="s">
        <v>125</v>
      </c>
      <c r="C168" s="310"/>
      <c r="D168" s="54"/>
    </row>
    <row r="169" spans="2:4" s="3" customFormat="1" x14ac:dyDescent="0.2">
      <c r="C169" s="179"/>
      <c r="D169" s="54"/>
    </row>
    <row r="170" spans="2:4" s="3" customFormat="1" x14ac:dyDescent="0.2">
      <c r="C170" s="179"/>
      <c r="D170" s="54"/>
    </row>
    <row r="171" spans="2:4" s="3" customFormat="1" x14ac:dyDescent="0.2">
      <c r="B171" s="15" t="s">
        <v>126</v>
      </c>
      <c r="C171" s="173"/>
      <c r="D171" s="54"/>
    </row>
    <row r="172" spans="2:4" s="3" customFormat="1" x14ac:dyDescent="0.2">
      <c r="C172" s="179"/>
      <c r="D172" s="54"/>
    </row>
    <row r="173" spans="2:4" s="3" customFormat="1" x14ac:dyDescent="0.2">
      <c r="C173" s="160" t="s">
        <v>319</v>
      </c>
      <c r="D173" s="54"/>
    </row>
    <row r="174" spans="2:4" s="3" customFormat="1" x14ac:dyDescent="0.2">
      <c r="C174" s="152">
        <f>COUNTA(C176:C200)</f>
        <v>9</v>
      </c>
      <c r="D174" s="54"/>
    </row>
    <row r="175" spans="2:4" s="3" customFormat="1" x14ac:dyDescent="0.2">
      <c r="C175" s="179"/>
      <c r="D175" s="54"/>
    </row>
    <row r="176" spans="2:4" s="3" customFormat="1" x14ac:dyDescent="0.2">
      <c r="B176" s="37" t="s">
        <v>128</v>
      </c>
      <c r="C176" s="296" t="s">
        <v>417</v>
      </c>
      <c r="D176" s="54"/>
    </row>
    <row r="177" spans="2:4" s="3" customFormat="1" x14ac:dyDescent="0.2">
      <c r="B177" s="37" t="s">
        <v>129</v>
      </c>
      <c r="C177" s="296" t="s">
        <v>417</v>
      </c>
      <c r="D177" s="54"/>
    </row>
    <row r="178" spans="2:4" s="3" customFormat="1" x14ac:dyDescent="0.2">
      <c r="B178" s="37" t="s">
        <v>130</v>
      </c>
      <c r="C178" s="278"/>
      <c r="D178" s="54"/>
    </row>
    <row r="179" spans="2:4" s="3" customFormat="1" x14ac:dyDescent="0.2">
      <c r="B179" s="37" t="s">
        <v>131</v>
      </c>
      <c r="C179" s="296" t="s">
        <v>417</v>
      </c>
      <c r="D179" s="54"/>
    </row>
    <row r="180" spans="2:4" s="3" customFormat="1" x14ac:dyDescent="0.2">
      <c r="B180" s="37" t="s">
        <v>132</v>
      </c>
      <c r="C180" s="278"/>
      <c r="D180" s="54"/>
    </row>
    <row r="181" spans="2:4" s="3" customFormat="1" x14ac:dyDescent="0.2">
      <c r="B181" s="37" t="s">
        <v>133</v>
      </c>
      <c r="C181" s="278"/>
      <c r="D181" s="54"/>
    </row>
    <row r="182" spans="2:4" s="3" customFormat="1" x14ac:dyDescent="0.2">
      <c r="B182" s="37" t="s">
        <v>134</v>
      </c>
      <c r="C182" s="278"/>
      <c r="D182" s="54"/>
    </row>
    <row r="183" spans="2:4" s="3" customFormat="1" x14ac:dyDescent="0.2">
      <c r="B183" s="37" t="s">
        <v>135</v>
      </c>
      <c r="C183" s="296" t="s">
        <v>417</v>
      </c>
      <c r="D183" s="54"/>
    </row>
    <row r="184" spans="2:4" s="3" customFormat="1" x14ac:dyDescent="0.2">
      <c r="B184" s="37" t="s">
        <v>545</v>
      </c>
      <c r="C184" s="278"/>
      <c r="D184" s="54"/>
    </row>
    <row r="185" spans="2:4" s="3" customFormat="1" x14ac:dyDescent="0.2">
      <c r="B185" s="37" t="s">
        <v>136</v>
      </c>
      <c r="C185" s="278"/>
      <c r="D185" s="54"/>
    </row>
    <row r="186" spans="2:4" s="3" customFormat="1" x14ac:dyDescent="0.2">
      <c r="B186" s="37" t="s">
        <v>137</v>
      </c>
      <c r="C186" s="278"/>
      <c r="D186" s="54"/>
    </row>
    <row r="187" spans="2:4" s="3" customFormat="1" x14ac:dyDescent="0.2">
      <c r="B187" s="37" t="s">
        <v>138</v>
      </c>
      <c r="C187" s="278"/>
      <c r="D187" s="54"/>
    </row>
    <row r="188" spans="2:4" s="3" customFormat="1" x14ac:dyDescent="0.2">
      <c r="B188" s="37" t="s">
        <v>139</v>
      </c>
      <c r="C188" s="296" t="s">
        <v>417</v>
      </c>
      <c r="D188" s="54"/>
    </row>
    <row r="189" spans="2:4" s="3" customFormat="1" x14ac:dyDescent="0.2">
      <c r="B189" s="37" t="s">
        <v>539</v>
      </c>
      <c r="C189" s="296" t="s">
        <v>417</v>
      </c>
      <c r="D189" s="54"/>
    </row>
    <row r="190" spans="2:4" s="3" customFormat="1" x14ac:dyDescent="0.2">
      <c r="B190" s="37" t="s">
        <v>140</v>
      </c>
      <c r="C190" s="296" t="s">
        <v>417</v>
      </c>
      <c r="D190" s="54"/>
    </row>
    <row r="191" spans="2:4" s="3" customFormat="1" x14ac:dyDescent="0.2">
      <c r="B191" s="37" t="s">
        <v>141</v>
      </c>
      <c r="C191" s="278"/>
      <c r="D191" s="54"/>
    </row>
    <row r="192" spans="2:4" s="3" customFormat="1" x14ac:dyDescent="0.2">
      <c r="B192" s="37" t="s">
        <v>142</v>
      </c>
      <c r="C192" s="278"/>
      <c r="D192" s="54"/>
    </row>
    <row r="193" spans="2:4" s="3" customFormat="1" x14ac:dyDescent="0.2">
      <c r="B193" s="37" t="s">
        <v>143</v>
      </c>
      <c r="C193" s="296" t="s">
        <v>417</v>
      </c>
      <c r="D193" s="54"/>
    </row>
    <row r="194" spans="2:4" s="3" customFormat="1" x14ac:dyDescent="0.2">
      <c r="B194" s="263" t="s">
        <v>561</v>
      </c>
      <c r="C194" s="296"/>
      <c r="D194" s="54"/>
    </row>
    <row r="195" spans="2:4" s="3" customFormat="1" x14ac:dyDescent="0.2">
      <c r="B195" s="37" t="s">
        <v>562</v>
      </c>
      <c r="C195" s="296"/>
      <c r="D195" s="54"/>
    </row>
    <row r="196" spans="2:4" s="3" customFormat="1" x14ac:dyDescent="0.2">
      <c r="B196" s="37" t="s">
        <v>144</v>
      </c>
      <c r="C196" s="278"/>
      <c r="D196" s="54"/>
    </row>
    <row r="197" spans="2:4" s="3" customFormat="1" x14ac:dyDescent="0.2">
      <c r="B197" s="37" t="s">
        <v>145</v>
      </c>
      <c r="C197" s="278"/>
      <c r="D197" s="54"/>
    </row>
    <row r="198" spans="2:4" s="3" customFormat="1" x14ac:dyDescent="0.2">
      <c r="B198" s="37" t="s">
        <v>546</v>
      </c>
      <c r="C198" s="278"/>
      <c r="D198" s="54"/>
    </row>
    <row r="199" spans="2:4" s="3" customFormat="1" x14ac:dyDescent="0.2">
      <c r="B199" s="37" t="s">
        <v>147</v>
      </c>
      <c r="C199" s="296" t="s">
        <v>417</v>
      </c>
      <c r="D199" s="54"/>
    </row>
    <row r="200" spans="2:4" s="3" customFormat="1" x14ac:dyDescent="0.2">
      <c r="B200" s="37" t="s">
        <v>148</v>
      </c>
      <c r="C200" s="278"/>
      <c r="D200" s="54"/>
    </row>
    <row r="201" spans="2:4" s="3" customFormat="1" x14ac:dyDescent="0.2">
      <c r="C201" s="180"/>
      <c r="D201" s="54"/>
    </row>
    <row r="202" spans="2:4" s="3" customFormat="1" x14ac:dyDescent="0.2">
      <c r="C202" s="179"/>
      <c r="D202" s="54"/>
    </row>
    <row r="203" spans="2:4" s="3" customFormat="1" x14ac:dyDescent="0.2">
      <c r="B203" s="15" t="s">
        <v>149</v>
      </c>
      <c r="C203" s="173"/>
      <c r="D203" s="54"/>
    </row>
    <row r="204" spans="2:4" s="3" customFormat="1" x14ac:dyDescent="0.2">
      <c r="C204" s="179"/>
      <c r="D204" s="54"/>
    </row>
    <row r="205" spans="2:4" s="3" customFormat="1" x14ac:dyDescent="0.2">
      <c r="C205" s="160" t="s">
        <v>319</v>
      </c>
      <c r="D205" s="54"/>
    </row>
    <row r="206" spans="2:4" s="3" customFormat="1" x14ac:dyDescent="0.2">
      <c r="C206" s="152">
        <f>COUNTA(C208)</f>
        <v>0</v>
      </c>
      <c r="D206" s="54"/>
    </row>
    <row r="207" spans="2:4" s="3" customFormat="1" x14ac:dyDescent="0.2">
      <c r="C207" s="179"/>
      <c r="D207" s="54"/>
    </row>
    <row r="208" spans="2:4" s="3" customFormat="1" x14ac:dyDescent="0.2">
      <c r="B208" s="37" t="s">
        <v>150</v>
      </c>
      <c r="C208" s="310"/>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91"/>
  <sheetViews>
    <sheetView showGridLines="0" workbookViewId="0">
      <selection activeCell="M2" sqref="M2"/>
    </sheetView>
  </sheetViews>
  <sheetFormatPr baseColWidth="10" defaultRowHeight="15" x14ac:dyDescent="0.25"/>
  <cols>
    <col min="1" max="1" width="6.28515625" style="17" customWidth="1"/>
    <col min="2" max="2" width="14.85546875" style="17" customWidth="1"/>
    <col min="3" max="3" width="11.42578125" style="17" customWidth="1"/>
    <col min="4" max="16384" width="11.42578125" style="17"/>
  </cols>
  <sheetData>
    <row r="4" spans="2:12" ht="15.75" x14ac:dyDescent="0.25">
      <c r="C4" s="422" t="s">
        <v>568</v>
      </c>
    </row>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3" t="s">
        <v>526</v>
      </c>
    </row>
    <row r="13" spans="2:12" x14ac:dyDescent="0.25">
      <c r="B13" s="352"/>
    </row>
    <row r="14" spans="2:12" s="355" customFormat="1" x14ac:dyDescent="0.25">
      <c r="B14" s="354"/>
    </row>
    <row r="15" spans="2:12" x14ac:dyDescent="0.25">
      <c r="B15" s="356"/>
      <c r="C15" s="357"/>
      <c r="D15" s="357"/>
      <c r="E15" s="357"/>
    </row>
    <row r="16" spans="2:12" x14ac:dyDescent="0.25">
      <c r="B16" s="356"/>
      <c r="C16" s="357"/>
      <c r="D16" s="357"/>
      <c r="E16" s="357"/>
    </row>
    <row r="17" spans="2:5" x14ac:dyDescent="0.25">
      <c r="B17" s="356"/>
      <c r="C17" s="357"/>
      <c r="D17" s="357"/>
      <c r="E17" s="357"/>
    </row>
    <row r="18" spans="2:5" x14ac:dyDescent="0.25">
      <c r="B18" s="356"/>
      <c r="C18" s="357"/>
      <c r="D18" s="357"/>
      <c r="E18" s="357"/>
    </row>
    <row r="19" spans="2:5" x14ac:dyDescent="0.25">
      <c r="B19" s="350"/>
    </row>
    <row r="20" spans="2:5" x14ac:dyDescent="0.25">
      <c r="B20" s="353"/>
    </row>
    <row r="21" spans="2:5" s="357" customFormat="1" x14ac:dyDescent="0.25">
      <c r="B21" s="356"/>
    </row>
    <row r="22" spans="2:5" s="357" customFormat="1" x14ac:dyDescent="0.25">
      <c r="B22" s="356"/>
    </row>
    <row r="23" spans="2:5" x14ac:dyDescent="0.25">
      <c r="B23" s="350"/>
    </row>
    <row r="24" spans="2:5" x14ac:dyDescent="0.25">
      <c r="B24" s="353"/>
    </row>
    <row r="25" spans="2:5" s="357" customFormat="1" x14ac:dyDescent="0.25">
      <c r="B25" s="356"/>
    </row>
    <row r="26" spans="2:5" s="357" customFormat="1" x14ac:dyDescent="0.25">
      <c r="B26" s="356"/>
    </row>
    <row r="27" spans="2:5" s="357" customFormat="1" x14ac:dyDescent="0.25">
      <c r="B27" s="356"/>
    </row>
    <row r="28" spans="2:5" s="357" customFormat="1" x14ac:dyDescent="0.25">
      <c r="B28" s="356"/>
    </row>
    <row r="29" spans="2:5" s="357" customFormat="1" x14ac:dyDescent="0.25">
      <c r="B29" s="356"/>
    </row>
    <row r="30" spans="2:5" s="357" customFormat="1" x14ac:dyDescent="0.25">
      <c r="B30" s="356"/>
    </row>
    <row r="31" spans="2:5" s="357" customFormat="1" x14ac:dyDescent="0.25">
      <c r="B31" s="356"/>
    </row>
    <row r="32" spans="2:5" s="357" customFormat="1" x14ac:dyDescent="0.25">
      <c r="B32" s="356"/>
    </row>
    <row r="33" spans="2:2" x14ac:dyDescent="0.25">
      <c r="B33" s="350"/>
    </row>
    <row r="34" spans="2:2" x14ac:dyDescent="0.25">
      <c r="B34" s="353"/>
    </row>
    <row r="35" spans="2:2" s="357" customFormat="1" x14ac:dyDescent="0.25">
      <c r="B35" s="356"/>
    </row>
    <row r="36" spans="2:2" s="357" customFormat="1" x14ac:dyDescent="0.25">
      <c r="B36" s="356"/>
    </row>
    <row r="37" spans="2:2" s="357" customFormat="1" x14ac:dyDescent="0.25">
      <c r="B37" s="356"/>
    </row>
    <row r="38" spans="2:2" x14ac:dyDescent="0.25">
      <c r="B38" s="350"/>
    </row>
    <row r="39" spans="2:2" x14ac:dyDescent="0.25">
      <c r="B39" s="353"/>
    </row>
    <row r="40" spans="2:2" s="357" customFormat="1" x14ac:dyDescent="0.25">
      <c r="B40" s="356"/>
    </row>
    <row r="41" spans="2:2" s="357" customFormat="1" x14ac:dyDescent="0.25">
      <c r="B41" s="356"/>
    </row>
    <row r="42" spans="2:2" s="357" customFormat="1" x14ac:dyDescent="0.25">
      <c r="B42" s="356"/>
    </row>
    <row r="43" spans="2:2" x14ac:dyDescent="0.25">
      <c r="B43" s="350"/>
    </row>
    <row r="44" spans="2:2" x14ac:dyDescent="0.25">
      <c r="B44" s="353"/>
    </row>
    <row r="45" spans="2:2" s="357" customFormat="1" x14ac:dyDescent="0.25">
      <c r="B45" s="356"/>
    </row>
    <row r="46" spans="2:2" s="357" customFormat="1" x14ac:dyDescent="0.25">
      <c r="B46" s="356"/>
    </row>
    <row r="47" spans="2:2" x14ac:dyDescent="0.25">
      <c r="B47" s="350"/>
    </row>
    <row r="48" spans="2:2" x14ac:dyDescent="0.25">
      <c r="B48" s="353"/>
    </row>
    <row r="49" spans="2:6" s="357" customFormat="1" x14ac:dyDescent="0.25">
      <c r="B49" s="356"/>
    </row>
    <row r="50" spans="2:6" x14ac:dyDescent="0.25">
      <c r="B50" s="350"/>
    </row>
    <row r="51" spans="2:6" x14ac:dyDescent="0.25">
      <c r="B51" s="353"/>
    </row>
    <row r="52" spans="2:6" s="357" customFormat="1" x14ac:dyDescent="0.25">
      <c r="B52" s="356"/>
    </row>
    <row r="53" spans="2:6" s="357" customFormat="1" x14ac:dyDescent="0.25">
      <c r="B53" s="356"/>
    </row>
    <row r="54" spans="2:6" s="357" customFormat="1" x14ac:dyDescent="0.25">
      <c r="B54" s="356"/>
    </row>
    <row r="55" spans="2:6" s="357" customFormat="1" x14ac:dyDescent="0.25">
      <c r="B55" s="356"/>
    </row>
    <row r="56" spans="2:6" s="357" customFormat="1" x14ac:dyDescent="0.25">
      <c r="B56" s="356"/>
    </row>
    <row r="57" spans="2:6" s="357" customFormat="1" x14ac:dyDescent="0.25">
      <c r="B57" s="356"/>
    </row>
    <row r="58" spans="2:6" x14ac:dyDescent="0.25">
      <c r="B58" s="350"/>
    </row>
    <row r="59" spans="2:6" x14ac:dyDescent="0.25">
      <c r="B59" s="353"/>
    </row>
    <row r="60" spans="2:6" s="357" customFormat="1" x14ac:dyDescent="0.25">
      <c r="B60" s="356"/>
      <c r="C60" s="355"/>
      <c r="D60" s="355"/>
      <c r="E60" s="355"/>
      <c r="F60" s="355"/>
    </row>
    <row r="61" spans="2:6" s="357" customFormat="1" x14ac:dyDescent="0.25">
      <c r="B61" s="356"/>
      <c r="C61" s="355"/>
      <c r="D61" s="355"/>
      <c r="E61" s="355"/>
      <c r="F61" s="355"/>
    </row>
    <row r="62" spans="2:6" s="357" customFormat="1" x14ac:dyDescent="0.25">
      <c r="B62" s="356"/>
      <c r="C62" s="355"/>
      <c r="D62" s="355"/>
      <c r="E62" s="355"/>
      <c r="F62" s="355"/>
    </row>
    <row r="63" spans="2:6" s="357" customFormat="1" x14ac:dyDescent="0.25">
      <c r="B63" s="356"/>
      <c r="C63" s="355"/>
      <c r="D63" s="355"/>
      <c r="E63" s="355"/>
      <c r="F63" s="355"/>
    </row>
    <row r="64" spans="2:6" s="357" customFormat="1" x14ac:dyDescent="0.25">
      <c r="B64" s="356"/>
      <c r="C64" s="355"/>
      <c r="D64" s="355"/>
      <c r="E64" s="355"/>
      <c r="F64" s="355"/>
    </row>
    <row r="65" spans="2:6" s="357" customFormat="1" x14ac:dyDescent="0.25">
      <c r="B65" s="356"/>
      <c r="C65" s="355"/>
      <c r="D65" s="355"/>
      <c r="E65" s="355"/>
      <c r="F65" s="355"/>
    </row>
    <row r="66" spans="2:6" x14ac:dyDescent="0.25">
      <c r="B66" s="350"/>
      <c r="C66" s="351"/>
      <c r="D66" s="351"/>
      <c r="E66" s="351"/>
      <c r="F66" s="351"/>
    </row>
    <row r="67" spans="2:6" x14ac:dyDescent="0.25">
      <c r="B67" s="353"/>
      <c r="C67" s="351"/>
      <c r="D67" s="351"/>
      <c r="E67" s="351"/>
      <c r="F67" s="351"/>
    </row>
    <row r="68" spans="2:6" s="355" customFormat="1" x14ac:dyDescent="0.25">
      <c r="B68" s="354"/>
    </row>
    <row r="69" spans="2:6" s="355" customFormat="1" x14ac:dyDescent="0.25">
      <c r="B69" s="354"/>
    </row>
    <row r="70" spans="2:6" s="355" customFormat="1" x14ac:dyDescent="0.25">
      <c r="B70" s="354"/>
    </row>
    <row r="71" spans="2:6" s="355" customFormat="1" x14ac:dyDescent="0.25">
      <c r="B71" s="354"/>
    </row>
    <row r="72" spans="2:6" x14ac:dyDescent="0.25">
      <c r="B72" s="350"/>
      <c r="C72" s="351"/>
      <c r="D72" s="351"/>
      <c r="E72" s="351"/>
      <c r="F72" s="351"/>
    </row>
    <row r="73" spans="2:6" x14ac:dyDescent="0.25">
      <c r="B73" s="353"/>
      <c r="C73" s="351"/>
      <c r="D73" s="351"/>
      <c r="E73" s="351"/>
      <c r="F73" s="351"/>
    </row>
    <row r="74" spans="2:6" s="357" customFormat="1" x14ac:dyDescent="0.25">
      <c r="B74" s="356"/>
    </row>
    <row r="75" spans="2:6" s="357" customFormat="1" x14ac:dyDescent="0.25">
      <c r="B75" s="356"/>
    </row>
    <row r="76" spans="2:6" x14ac:dyDescent="0.25">
      <c r="B76" s="350"/>
    </row>
    <row r="77" spans="2:6" x14ac:dyDescent="0.25">
      <c r="B77" s="353"/>
    </row>
    <row r="78" spans="2:6" s="357" customFormat="1" x14ac:dyDescent="0.25">
      <c r="B78" s="356"/>
    </row>
    <row r="79" spans="2:6" x14ac:dyDescent="0.25">
      <c r="B79" s="350"/>
    </row>
    <row r="80" spans="2:6" x14ac:dyDescent="0.25">
      <c r="B80" s="353"/>
    </row>
    <row r="81" spans="2:10" s="357" customFormat="1" x14ac:dyDescent="0.25">
      <c r="B81" s="356"/>
      <c r="C81" s="355"/>
      <c r="D81" s="355"/>
      <c r="E81" s="355"/>
      <c r="F81" s="355"/>
      <c r="G81" s="355"/>
      <c r="H81" s="355"/>
    </row>
    <row r="82" spans="2:10" s="357" customFormat="1" x14ac:dyDescent="0.25">
      <c r="B82" s="356"/>
      <c r="C82" s="355"/>
      <c r="D82" s="355"/>
      <c r="E82" s="355"/>
      <c r="F82" s="355"/>
      <c r="G82" s="355"/>
    </row>
    <row r="83" spans="2:10" s="355" customFormat="1" x14ac:dyDescent="0.25">
      <c r="B83" s="354"/>
    </row>
    <row r="84" spans="2:10" s="357" customFormat="1" x14ac:dyDescent="0.25">
      <c r="B84" s="356"/>
      <c r="C84" s="355"/>
      <c r="D84" s="355"/>
      <c r="E84" s="355"/>
      <c r="F84" s="355"/>
      <c r="G84" s="355"/>
      <c r="H84" s="355"/>
      <c r="I84" s="355"/>
      <c r="J84" s="355"/>
    </row>
    <row r="85" spans="2:10" s="357" customFormat="1" x14ac:dyDescent="0.25">
      <c r="B85" s="356"/>
      <c r="C85" s="355"/>
      <c r="D85" s="355"/>
      <c r="E85" s="355"/>
      <c r="F85" s="355"/>
      <c r="G85" s="355"/>
      <c r="H85" s="355"/>
      <c r="I85" s="355"/>
      <c r="J85" s="355"/>
    </row>
    <row r="86" spans="2:10" s="355" customFormat="1" x14ac:dyDescent="0.25">
      <c r="B86" s="354"/>
    </row>
    <row r="87" spans="2:10" s="357" customFormat="1" x14ac:dyDescent="0.25">
      <c r="B87" s="356"/>
      <c r="C87" s="355"/>
      <c r="D87" s="355"/>
      <c r="E87" s="355"/>
      <c r="F87" s="355"/>
      <c r="G87" s="355"/>
      <c r="H87" s="355"/>
      <c r="I87" s="355"/>
      <c r="J87" s="355"/>
    </row>
    <row r="88" spans="2:10" s="357" customFormat="1" x14ac:dyDescent="0.25">
      <c r="B88" s="356"/>
      <c r="C88" s="355"/>
      <c r="D88" s="355"/>
      <c r="E88" s="355"/>
      <c r="F88" s="355"/>
      <c r="G88" s="355"/>
      <c r="H88" s="355"/>
      <c r="I88" s="355"/>
      <c r="J88" s="355"/>
    </row>
    <row r="89" spans="2:10" x14ac:dyDescent="0.25">
      <c r="B89" s="350"/>
      <c r="C89" s="351"/>
      <c r="D89" s="351"/>
      <c r="E89" s="351"/>
      <c r="F89" s="351"/>
      <c r="G89" s="351"/>
      <c r="H89" s="351"/>
      <c r="I89" s="351"/>
      <c r="J89" s="351"/>
    </row>
    <row r="90" spans="2:10" x14ac:dyDescent="0.25">
      <c r="B90" s="350"/>
      <c r="C90" s="351"/>
      <c r="D90" s="351"/>
      <c r="E90" s="351"/>
      <c r="F90" s="351"/>
      <c r="G90" s="351"/>
      <c r="H90" s="351"/>
      <c r="I90" s="351"/>
      <c r="J90" s="351"/>
    </row>
    <row r="91" spans="2:10" s="355" customFormat="1" x14ac:dyDescent="0.25"/>
  </sheetData>
  <pageMargins left="0.25" right="0.25"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9"/>
  <sheetViews>
    <sheetView showGridLines="0" zoomScaleNormal="100" workbookViewId="0">
      <selection activeCell="D2" sqref="D2"/>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320</v>
      </c>
      <c r="C11" s="176"/>
      <c r="D11" s="5"/>
    </row>
    <row r="12" spans="2:5" x14ac:dyDescent="0.2">
      <c r="B12" s="6"/>
      <c r="C12" s="175"/>
    </row>
    <row r="13" spans="2:5" s="8" customFormat="1" x14ac:dyDescent="0.2">
      <c r="B13" s="13" t="s">
        <v>5</v>
      </c>
      <c r="C13" s="177" t="s">
        <v>387</v>
      </c>
    </row>
    <row r="14" spans="2:5" x14ac:dyDescent="0.2">
      <c r="B14" s="3" t="s">
        <v>31</v>
      </c>
      <c r="C14" s="134">
        <f>SUM(C21,C31,C52,C66,C74,C82,C92)</f>
        <v>23</v>
      </c>
    </row>
    <row r="15" spans="2:5" x14ac:dyDescent="0.2">
      <c r="B15" s="3" t="s">
        <v>34</v>
      </c>
      <c r="C15" s="134">
        <f>SUM(C160,C171,C203)</f>
        <v>26</v>
      </c>
    </row>
    <row r="16" spans="2:5" x14ac:dyDescent="0.2">
      <c r="B16" s="10" t="s">
        <v>6</v>
      </c>
      <c r="C16" s="152">
        <f>SUM(C14,C15)</f>
        <v>49</v>
      </c>
    </row>
    <row r="19" spans="2:4" s="3" customFormat="1" x14ac:dyDescent="0.2">
      <c r="B19" s="15" t="s">
        <v>43</v>
      </c>
      <c r="C19" s="178"/>
    </row>
    <row r="20" spans="2:4" s="3" customFormat="1" x14ac:dyDescent="0.2">
      <c r="B20" s="41"/>
      <c r="C20" s="160" t="s">
        <v>387</v>
      </c>
    </row>
    <row r="21" spans="2:4" s="3" customFormat="1" x14ac:dyDescent="0.2">
      <c r="C21" s="152">
        <f>SUM(C23:C26)</f>
        <v>0</v>
      </c>
    </row>
    <row r="22" spans="2:4" s="3" customFormat="1" x14ac:dyDescent="0.2">
      <c r="C22" s="179"/>
      <c r="D22" s="54"/>
    </row>
    <row r="23" spans="2:4" s="3" customFormat="1" x14ac:dyDescent="0.2">
      <c r="B23" s="3" t="s">
        <v>544</v>
      </c>
      <c r="C23" s="310">
        <v>0</v>
      </c>
      <c r="D23" s="54"/>
    </row>
    <row r="24" spans="2:4" s="3" customFormat="1" x14ac:dyDescent="0.2">
      <c r="B24" s="3" t="s">
        <v>37</v>
      </c>
      <c r="C24" s="310">
        <v>0</v>
      </c>
      <c r="D24" s="54"/>
    </row>
    <row r="25" spans="2:4" s="3" customFormat="1" x14ac:dyDescent="0.2">
      <c r="B25" s="3" t="s">
        <v>38</v>
      </c>
      <c r="C25" s="310">
        <v>0</v>
      </c>
      <c r="D25" s="54"/>
    </row>
    <row r="26" spans="2:4" s="3" customFormat="1" x14ac:dyDescent="0.2">
      <c r="B26" s="3" t="s">
        <v>39</v>
      </c>
      <c r="C26" s="310">
        <v>0</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387</v>
      </c>
      <c r="D30" s="54"/>
    </row>
    <row r="31" spans="2:4" s="3" customFormat="1" x14ac:dyDescent="0.2">
      <c r="C31" s="152">
        <f>SUM(C33:C47)</f>
        <v>0</v>
      </c>
      <c r="D31" s="54"/>
    </row>
    <row r="32" spans="2:4" s="3" customFormat="1" x14ac:dyDescent="0.2">
      <c r="C32" s="179"/>
      <c r="D32" s="54"/>
    </row>
    <row r="33" spans="2:4" s="3" customFormat="1" x14ac:dyDescent="0.2">
      <c r="B33" s="3" t="s">
        <v>543</v>
      </c>
      <c r="C33" s="310">
        <v>0</v>
      </c>
      <c r="D33" s="54"/>
    </row>
    <row r="34" spans="2:4" s="3" customFormat="1" x14ac:dyDescent="0.2">
      <c r="B34" s="3" t="s">
        <v>536</v>
      </c>
      <c r="C34" s="310">
        <v>0</v>
      </c>
      <c r="D34" s="54"/>
    </row>
    <row r="35" spans="2:4" s="3" customFormat="1" x14ac:dyDescent="0.2">
      <c r="B35" s="469" t="s">
        <v>564</v>
      </c>
      <c r="C35" s="310">
        <v>0</v>
      </c>
      <c r="D35" s="54"/>
    </row>
    <row r="36" spans="2:4" s="3" customFormat="1" x14ac:dyDescent="0.2">
      <c r="B36" s="3" t="s">
        <v>537</v>
      </c>
      <c r="C36" s="310">
        <v>0</v>
      </c>
      <c r="D36" s="54"/>
    </row>
    <row r="37" spans="2:4" s="3" customFormat="1" x14ac:dyDescent="0.2">
      <c r="B37" s="3" t="s">
        <v>532</v>
      </c>
      <c r="C37" s="310">
        <v>0</v>
      </c>
      <c r="D37" s="54"/>
    </row>
    <row r="38" spans="2:4" s="3" customFormat="1" x14ac:dyDescent="0.2">
      <c r="B38" s="455" t="s">
        <v>530</v>
      </c>
      <c r="C38" s="310">
        <v>0</v>
      </c>
      <c r="D38" s="54"/>
    </row>
    <row r="39" spans="2:4" s="3" customFormat="1" x14ac:dyDescent="0.2">
      <c r="B39" s="475" t="s">
        <v>531</v>
      </c>
      <c r="C39" s="310">
        <v>0</v>
      </c>
      <c r="D39" s="54"/>
    </row>
    <row r="40" spans="2:4" s="3" customFormat="1" x14ac:dyDescent="0.2">
      <c r="B40" s="3" t="s">
        <v>533</v>
      </c>
      <c r="C40" s="310">
        <v>0</v>
      </c>
      <c r="D40" s="54"/>
    </row>
    <row r="41" spans="2:4" s="3" customFormat="1" x14ac:dyDescent="0.2">
      <c r="B41" s="3" t="s">
        <v>557</v>
      </c>
      <c r="C41" s="310">
        <v>0</v>
      </c>
      <c r="D41" s="54"/>
    </row>
    <row r="42" spans="2:4" s="3" customFormat="1" x14ac:dyDescent="0.2">
      <c r="B42" s="469" t="s">
        <v>534</v>
      </c>
      <c r="C42" s="310">
        <v>0</v>
      </c>
      <c r="D42" s="54"/>
    </row>
    <row r="43" spans="2:4" s="3" customFormat="1" x14ac:dyDescent="0.2">
      <c r="B43" s="3" t="s">
        <v>556</v>
      </c>
      <c r="C43" s="310">
        <v>0</v>
      </c>
      <c r="D43" s="54"/>
    </row>
    <row r="44" spans="2:4" s="3" customFormat="1" x14ac:dyDescent="0.2">
      <c r="B44" s="3" t="s">
        <v>535</v>
      </c>
      <c r="C44" s="310">
        <v>0</v>
      </c>
      <c r="D44" s="54"/>
    </row>
    <row r="45" spans="2:4" s="3" customFormat="1" x14ac:dyDescent="0.2">
      <c r="B45" s="475" t="s">
        <v>40</v>
      </c>
      <c r="C45" s="310">
        <v>0</v>
      </c>
      <c r="D45" s="54"/>
    </row>
    <row r="46" spans="2:4" s="3" customFormat="1" x14ac:dyDescent="0.2">
      <c r="B46" s="3" t="s">
        <v>41</v>
      </c>
      <c r="C46" s="310">
        <v>0</v>
      </c>
      <c r="D46" s="54"/>
    </row>
    <row r="47" spans="2:4" s="3" customFormat="1" x14ac:dyDescent="0.2">
      <c r="B47" s="3" t="s">
        <v>42</v>
      </c>
      <c r="C47" s="310">
        <v>0</v>
      </c>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387</v>
      </c>
      <c r="D51" s="54"/>
    </row>
    <row r="52" spans="2:4" s="3" customFormat="1" x14ac:dyDescent="0.2">
      <c r="C52" s="152">
        <f>SUM(C54:C60)</f>
        <v>0</v>
      </c>
      <c r="D52" s="54"/>
    </row>
    <row r="53" spans="2:4" s="3" customFormat="1" x14ac:dyDescent="0.2">
      <c r="C53" s="179"/>
      <c r="D53" s="54"/>
    </row>
    <row r="54" spans="2:4" s="3" customFormat="1" x14ac:dyDescent="0.2">
      <c r="B54" s="37" t="s">
        <v>538</v>
      </c>
      <c r="C54" s="310">
        <v>0</v>
      </c>
      <c r="D54" s="54"/>
    </row>
    <row r="55" spans="2:4" s="3" customFormat="1" x14ac:dyDescent="0.2">
      <c r="B55" s="37" t="s">
        <v>46</v>
      </c>
      <c r="C55" s="310">
        <v>0</v>
      </c>
      <c r="D55" s="54"/>
    </row>
    <row r="56" spans="2:4" s="3" customFormat="1" x14ac:dyDescent="0.2">
      <c r="B56" s="37" t="s">
        <v>47</v>
      </c>
      <c r="C56" s="310">
        <v>0</v>
      </c>
      <c r="D56" s="54"/>
    </row>
    <row r="57" spans="2:4" s="3" customFormat="1" x14ac:dyDescent="0.2">
      <c r="B57" s="37" t="s">
        <v>48</v>
      </c>
      <c r="C57" s="310">
        <v>0</v>
      </c>
      <c r="D57" s="54"/>
    </row>
    <row r="58" spans="2:4" s="3" customFormat="1" x14ac:dyDescent="0.2">
      <c r="B58" s="37" t="s">
        <v>49</v>
      </c>
      <c r="C58" s="310">
        <v>0</v>
      </c>
      <c r="D58" s="54"/>
    </row>
    <row r="59" spans="2:4" s="3" customFormat="1" x14ac:dyDescent="0.2">
      <c r="B59" s="37" t="s">
        <v>50</v>
      </c>
      <c r="C59" s="310">
        <v>0</v>
      </c>
      <c r="D59" s="54"/>
    </row>
    <row r="60" spans="2:4" s="3" customFormat="1" x14ac:dyDescent="0.2">
      <c r="B60" s="37" t="s">
        <v>540</v>
      </c>
      <c r="C60" s="310">
        <v>0</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387</v>
      </c>
      <c r="D65" s="54"/>
    </row>
    <row r="66" spans="2:4" s="3" customFormat="1" x14ac:dyDescent="0.2">
      <c r="C66" s="152">
        <f>SUM(C68)</f>
        <v>2</v>
      </c>
      <c r="D66" s="54"/>
    </row>
    <row r="67" spans="2:4" s="3" customFormat="1" x14ac:dyDescent="0.2">
      <c r="C67" s="179"/>
      <c r="D67" s="54"/>
    </row>
    <row r="68" spans="2:4" s="3" customFormat="1" x14ac:dyDescent="0.2">
      <c r="B68" s="3" t="s">
        <v>52</v>
      </c>
      <c r="C68" s="310">
        <v>2</v>
      </c>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387</v>
      </c>
      <c r="D73" s="54"/>
    </row>
    <row r="74" spans="2:4" s="3" customFormat="1" x14ac:dyDescent="0.2">
      <c r="C74" s="152">
        <f>SUM(C76)</f>
        <v>0</v>
      </c>
      <c r="D74" s="54"/>
    </row>
    <row r="75" spans="2:4" s="3" customFormat="1" x14ac:dyDescent="0.2">
      <c r="C75" s="179"/>
      <c r="D75" s="54"/>
    </row>
    <row r="76" spans="2:4" s="3" customFormat="1" x14ac:dyDescent="0.2">
      <c r="B76" s="3" t="s">
        <v>53</v>
      </c>
      <c r="C76" s="310">
        <v>0</v>
      </c>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387</v>
      </c>
      <c r="D81" s="54"/>
    </row>
    <row r="82" spans="2:4" s="3" customFormat="1" x14ac:dyDescent="0.2">
      <c r="C82" s="152">
        <f>SUM(C84,C85,C86)</f>
        <v>2</v>
      </c>
      <c r="D82" s="54"/>
    </row>
    <row r="83" spans="2:4" s="3" customFormat="1" x14ac:dyDescent="0.2">
      <c r="C83" s="179"/>
      <c r="D83" s="54"/>
    </row>
    <row r="84" spans="2:4" s="3" customFormat="1" x14ac:dyDescent="0.2">
      <c r="B84" s="37" t="s">
        <v>54</v>
      </c>
      <c r="C84" s="310">
        <v>0</v>
      </c>
      <c r="D84" s="54"/>
    </row>
    <row r="85" spans="2:4" s="3" customFormat="1" x14ac:dyDescent="0.2">
      <c r="B85" s="37" t="s">
        <v>55</v>
      </c>
      <c r="C85" s="310">
        <v>0</v>
      </c>
      <c r="D85" s="54"/>
    </row>
    <row r="86" spans="2:4" s="3" customFormat="1" x14ac:dyDescent="0.2">
      <c r="B86" s="37" t="s">
        <v>56</v>
      </c>
      <c r="C86" s="310">
        <v>2</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387</v>
      </c>
      <c r="D91" s="54"/>
    </row>
    <row r="92" spans="2:4" s="3" customFormat="1" x14ac:dyDescent="0.2">
      <c r="C92" s="152">
        <f>SUM(C94:C146)</f>
        <v>19</v>
      </c>
      <c r="D92" s="54"/>
    </row>
    <row r="93" spans="2:4" s="3" customFormat="1" x14ac:dyDescent="0.2">
      <c r="C93" s="179"/>
      <c r="D93" s="54"/>
    </row>
    <row r="94" spans="2:4" s="3" customFormat="1" x14ac:dyDescent="0.2">
      <c r="B94" s="37" t="s">
        <v>57</v>
      </c>
      <c r="C94" s="310">
        <v>1</v>
      </c>
      <c r="D94" s="54"/>
    </row>
    <row r="95" spans="2:4" s="3" customFormat="1" x14ac:dyDescent="0.2">
      <c r="B95" s="37" t="s">
        <v>58</v>
      </c>
      <c r="C95" s="310">
        <v>0</v>
      </c>
      <c r="D95" s="54"/>
    </row>
    <row r="96" spans="2:4" s="3" customFormat="1" x14ac:dyDescent="0.2">
      <c r="B96" s="37" t="s">
        <v>59</v>
      </c>
      <c r="C96" s="310">
        <v>0</v>
      </c>
      <c r="D96" s="54"/>
    </row>
    <row r="97" spans="2:4" s="3" customFormat="1" x14ac:dyDescent="0.2">
      <c r="B97" s="37" t="s">
        <v>60</v>
      </c>
      <c r="C97" s="310">
        <v>0</v>
      </c>
      <c r="D97" s="54"/>
    </row>
    <row r="98" spans="2:4" s="3" customFormat="1" x14ac:dyDescent="0.2">
      <c r="B98" s="37" t="s">
        <v>61</v>
      </c>
      <c r="C98" s="310">
        <v>0</v>
      </c>
      <c r="D98" s="54"/>
    </row>
    <row r="99" spans="2:4" s="3" customFormat="1" x14ac:dyDescent="0.2">
      <c r="B99" s="37" t="s">
        <v>62</v>
      </c>
      <c r="C99" s="310">
        <v>0</v>
      </c>
      <c r="D99" s="54"/>
    </row>
    <row r="100" spans="2:4" s="3" customFormat="1" x14ac:dyDescent="0.2">
      <c r="B100" s="37" t="s">
        <v>64</v>
      </c>
      <c r="C100" s="310">
        <v>0</v>
      </c>
      <c r="D100" s="54"/>
    </row>
    <row r="101" spans="2:4" s="3" customFormat="1" x14ac:dyDescent="0.2">
      <c r="B101" s="37" t="s">
        <v>65</v>
      </c>
      <c r="C101" s="310">
        <v>0</v>
      </c>
      <c r="D101" s="54"/>
    </row>
    <row r="102" spans="2:4" s="3" customFormat="1" x14ac:dyDescent="0.2">
      <c r="B102" s="37" t="s">
        <v>66</v>
      </c>
      <c r="C102" s="310">
        <v>0</v>
      </c>
      <c r="D102" s="54"/>
    </row>
    <row r="103" spans="2:4" s="3" customFormat="1" x14ac:dyDescent="0.2">
      <c r="B103" s="37" t="s">
        <v>67</v>
      </c>
      <c r="C103" s="310">
        <v>0</v>
      </c>
      <c r="D103" s="54"/>
    </row>
    <row r="104" spans="2:4" s="3" customFormat="1" x14ac:dyDescent="0.2">
      <c r="B104" s="37" t="s">
        <v>68</v>
      </c>
      <c r="C104" s="310">
        <v>0</v>
      </c>
      <c r="D104" s="54"/>
    </row>
    <row r="105" spans="2:4" s="3" customFormat="1" x14ac:dyDescent="0.2">
      <c r="B105" s="37" t="s">
        <v>69</v>
      </c>
      <c r="C105" s="310">
        <v>0</v>
      </c>
      <c r="D105" s="54"/>
    </row>
    <row r="106" spans="2:4" s="3" customFormat="1" x14ac:dyDescent="0.2">
      <c r="B106" s="37" t="s">
        <v>72</v>
      </c>
      <c r="C106" s="310">
        <v>0</v>
      </c>
      <c r="D106" s="54"/>
    </row>
    <row r="107" spans="2:4" s="3" customFormat="1" x14ac:dyDescent="0.2">
      <c r="B107" s="37" t="s">
        <v>73</v>
      </c>
      <c r="C107" s="310">
        <v>0</v>
      </c>
      <c r="D107" s="54"/>
    </row>
    <row r="108" spans="2:4" s="3" customFormat="1" x14ac:dyDescent="0.2">
      <c r="B108" s="37" t="s">
        <v>75</v>
      </c>
      <c r="C108" s="310">
        <v>0</v>
      </c>
      <c r="D108" s="54"/>
    </row>
    <row r="109" spans="2:4" s="3" customFormat="1" x14ac:dyDescent="0.2">
      <c r="B109" s="37" t="s">
        <v>76</v>
      </c>
      <c r="C109" s="310">
        <v>0</v>
      </c>
      <c r="D109" s="54"/>
    </row>
    <row r="110" spans="2:4" s="3" customFormat="1" x14ac:dyDescent="0.2">
      <c r="B110" s="37" t="s">
        <v>77</v>
      </c>
      <c r="C110" s="310">
        <v>0</v>
      </c>
      <c r="D110" s="54"/>
    </row>
    <row r="111" spans="2:4" s="3" customFormat="1" x14ac:dyDescent="0.2">
      <c r="B111" s="37" t="s">
        <v>79</v>
      </c>
      <c r="C111" s="310">
        <v>0</v>
      </c>
      <c r="D111" s="54"/>
    </row>
    <row r="112" spans="2:4" s="3" customFormat="1" x14ac:dyDescent="0.2">
      <c r="B112" s="37" t="s">
        <v>80</v>
      </c>
      <c r="C112" s="310">
        <v>3</v>
      </c>
      <c r="D112" s="54"/>
    </row>
    <row r="113" spans="2:4" s="3" customFormat="1" x14ac:dyDescent="0.2">
      <c r="B113" s="37" t="s">
        <v>81</v>
      </c>
      <c r="C113" s="310">
        <v>0</v>
      </c>
      <c r="D113" s="54"/>
    </row>
    <row r="114" spans="2:4" s="3" customFormat="1" x14ac:dyDescent="0.2">
      <c r="B114" s="37" t="s">
        <v>82</v>
      </c>
      <c r="C114" s="310">
        <v>0</v>
      </c>
      <c r="D114" s="54"/>
    </row>
    <row r="115" spans="2:4" s="3" customFormat="1" x14ac:dyDescent="0.2">
      <c r="B115" s="37" t="s">
        <v>83</v>
      </c>
      <c r="C115" s="310">
        <v>0</v>
      </c>
      <c r="D115" s="54"/>
    </row>
    <row r="116" spans="2:4" s="3" customFormat="1" x14ac:dyDescent="0.2">
      <c r="B116" s="37" t="s">
        <v>84</v>
      </c>
      <c r="C116" s="310">
        <v>0</v>
      </c>
      <c r="D116" s="54"/>
    </row>
    <row r="117" spans="2:4" s="3" customFormat="1" x14ac:dyDescent="0.2">
      <c r="B117" s="37" t="s">
        <v>558</v>
      </c>
      <c r="C117" s="310">
        <v>0</v>
      </c>
      <c r="D117" s="54"/>
    </row>
    <row r="118" spans="2:4" s="3" customFormat="1" x14ac:dyDescent="0.2">
      <c r="B118" s="263" t="s">
        <v>85</v>
      </c>
      <c r="C118" s="310">
        <v>0</v>
      </c>
      <c r="D118" s="54"/>
    </row>
    <row r="119" spans="2:4" s="3" customFormat="1" x14ac:dyDescent="0.2">
      <c r="B119" s="37" t="s">
        <v>86</v>
      </c>
      <c r="C119" s="310">
        <v>0</v>
      </c>
      <c r="D119" s="54"/>
    </row>
    <row r="120" spans="2:4" s="3" customFormat="1" x14ac:dyDescent="0.2">
      <c r="B120" s="37" t="s">
        <v>87</v>
      </c>
      <c r="C120" s="310">
        <v>0</v>
      </c>
      <c r="D120" s="54"/>
    </row>
    <row r="121" spans="2:4" s="3" customFormat="1" x14ac:dyDescent="0.2">
      <c r="B121" s="37" t="s">
        <v>565</v>
      </c>
      <c r="C121" s="310">
        <v>0</v>
      </c>
      <c r="D121" s="54"/>
    </row>
    <row r="122" spans="2:4" s="3" customFormat="1" x14ac:dyDescent="0.2">
      <c r="B122" s="37" t="s">
        <v>88</v>
      </c>
      <c r="C122" s="310">
        <v>0</v>
      </c>
      <c r="D122" s="54"/>
    </row>
    <row r="123" spans="2:4" s="3" customFormat="1" x14ac:dyDescent="0.2">
      <c r="B123" s="37" t="s">
        <v>89</v>
      </c>
      <c r="C123" s="310">
        <v>0</v>
      </c>
      <c r="D123" s="54"/>
    </row>
    <row r="124" spans="2:4" s="3" customFormat="1" x14ac:dyDescent="0.2">
      <c r="B124" s="37" t="s">
        <v>90</v>
      </c>
      <c r="C124" s="310">
        <v>0</v>
      </c>
      <c r="D124" s="54"/>
    </row>
    <row r="125" spans="2:4" s="3" customFormat="1" x14ac:dyDescent="0.2">
      <c r="B125" s="37" t="s">
        <v>91</v>
      </c>
      <c r="C125" s="310">
        <v>0</v>
      </c>
      <c r="D125" s="54"/>
    </row>
    <row r="126" spans="2:4" s="3" customFormat="1" x14ac:dyDescent="0.2">
      <c r="B126" s="37" t="s">
        <v>92</v>
      </c>
      <c r="C126" s="310">
        <v>0</v>
      </c>
      <c r="D126" s="54"/>
    </row>
    <row r="127" spans="2:4" s="3" customFormat="1" x14ac:dyDescent="0.2">
      <c r="B127" s="37" t="s">
        <v>93</v>
      </c>
      <c r="C127" s="310">
        <v>0</v>
      </c>
      <c r="D127" s="54"/>
    </row>
    <row r="128" spans="2:4" s="3" customFormat="1" x14ac:dyDescent="0.2">
      <c r="B128" s="37" t="s">
        <v>94</v>
      </c>
      <c r="C128" s="310">
        <v>0</v>
      </c>
      <c r="D128" s="54"/>
    </row>
    <row r="129" spans="2:4" s="3" customFormat="1" x14ac:dyDescent="0.2">
      <c r="B129" s="37" t="s">
        <v>95</v>
      </c>
      <c r="C129" s="310">
        <v>0</v>
      </c>
      <c r="D129" s="54"/>
    </row>
    <row r="130" spans="2:4" s="3" customFormat="1" x14ac:dyDescent="0.2">
      <c r="B130" s="37" t="s">
        <v>96</v>
      </c>
      <c r="C130" s="310">
        <v>0</v>
      </c>
      <c r="D130" s="54"/>
    </row>
    <row r="131" spans="2:4" s="3" customFormat="1" x14ac:dyDescent="0.2">
      <c r="B131" s="37" t="s">
        <v>560</v>
      </c>
      <c r="C131" s="310">
        <v>0</v>
      </c>
      <c r="D131" s="54"/>
    </row>
    <row r="132" spans="2:4" s="3" customFormat="1" x14ac:dyDescent="0.2">
      <c r="B132" s="37" t="s">
        <v>97</v>
      </c>
      <c r="C132" s="310">
        <v>0</v>
      </c>
      <c r="D132" s="54"/>
    </row>
    <row r="133" spans="2:4" s="3" customFormat="1" x14ac:dyDescent="0.2">
      <c r="B133" s="37" t="s">
        <v>98</v>
      </c>
      <c r="C133" s="310">
        <v>0</v>
      </c>
      <c r="D133" s="54"/>
    </row>
    <row r="134" spans="2:4" s="3" customFormat="1" x14ac:dyDescent="0.2">
      <c r="B134" s="37" t="s">
        <v>99</v>
      </c>
      <c r="C134" s="310">
        <v>0</v>
      </c>
      <c r="D134" s="54"/>
    </row>
    <row r="135" spans="2:4" s="3" customFormat="1" x14ac:dyDescent="0.2">
      <c r="B135" s="37" t="s">
        <v>101</v>
      </c>
      <c r="C135" s="310">
        <v>0</v>
      </c>
      <c r="D135" s="54"/>
    </row>
    <row r="136" spans="2:4" s="3" customFormat="1" x14ac:dyDescent="0.2">
      <c r="B136" s="37" t="s">
        <v>102</v>
      </c>
      <c r="C136" s="310">
        <v>0</v>
      </c>
      <c r="D136" s="54"/>
    </row>
    <row r="137" spans="2:4" s="3" customFormat="1" x14ac:dyDescent="0.2">
      <c r="B137" s="37" t="s">
        <v>103</v>
      </c>
      <c r="C137" s="310">
        <v>8</v>
      </c>
      <c r="D137" s="54"/>
    </row>
    <row r="138" spans="2:4" s="3" customFormat="1" x14ac:dyDescent="0.2">
      <c r="B138" s="37" t="s">
        <v>104</v>
      </c>
      <c r="C138" s="310">
        <v>7</v>
      </c>
      <c r="D138" s="54"/>
    </row>
    <row r="139" spans="2:4" s="3" customFormat="1" x14ac:dyDescent="0.2">
      <c r="B139" s="37" t="s">
        <v>105</v>
      </c>
      <c r="C139" s="310">
        <v>0</v>
      </c>
      <c r="D139" s="54"/>
    </row>
    <row r="140" spans="2:4" s="3" customFormat="1" x14ac:dyDescent="0.2">
      <c r="B140" s="37" t="s">
        <v>106</v>
      </c>
      <c r="C140" s="310">
        <v>0</v>
      </c>
      <c r="D140" s="54"/>
    </row>
    <row r="141" spans="2:4" s="3" customFormat="1" x14ac:dyDescent="0.2">
      <c r="B141" s="37" t="s">
        <v>107</v>
      </c>
      <c r="C141" s="310">
        <v>0</v>
      </c>
      <c r="D141" s="54"/>
    </row>
    <row r="142" spans="2:4" s="3" customFormat="1" x14ac:dyDescent="0.2">
      <c r="B142" s="37" t="s">
        <v>108</v>
      </c>
      <c r="C142" s="310">
        <v>0</v>
      </c>
      <c r="D142" s="54"/>
    </row>
    <row r="143" spans="2:4" s="3" customFormat="1" x14ac:dyDescent="0.2">
      <c r="B143" s="37" t="s">
        <v>109</v>
      </c>
      <c r="C143" s="310">
        <v>0</v>
      </c>
      <c r="D143" s="54"/>
    </row>
    <row r="144" spans="2:4" s="3" customFormat="1" x14ac:dyDescent="0.2">
      <c r="B144" s="37" t="s">
        <v>110</v>
      </c>
      <c r="C144" s="310">
        <v>0</v>
      </c>
      <c r="D144" s="54"/>
    </row>
    <row r="145" spans="2:4" s="3" customFormat="1" x14ac:dyDescent="0.2">
      <c r="B145" s="37" t="s">
        <v>111</v>
      </c>
      <c r="C145" s="310">
        <v>0</v>
      </c>
      <c r="D145" s="54"/>
    </row>
    <row r="146" spans="2:4" s="3" customFormat="1" x14ac:dyDescent="0.2">
      <c r="B146" s="37" t="s">
        <v>112</v>
      </c>
      <c r="C146" s="310">
        <v>0</v>
      </c>
      <c r="D146" s="54"/>
    </row>
    <row r="147" spans="2:4" s="3" customFormat="1" x14ac:dyDescent="0.2">
      <c r="C147" s="180"/>
      <c r="D147" s="54"/>
    </row>
    <row r="148" spans="2:4" s="3" customFormat="1" x14ac:dyDescent="0.2">
      <c r="C148" s="180"/>
      <c r="D148" s="54"/>
    </row>
    <row r="149" spans="2:4" s="3" customFormat="1" x14ac:dyDescent="0.2">
      <c r="B149" s="15" t="s">
        <v>113</v>
      </c>
      <c r="C149" s="173"/>
      <c r="D149" s="54"/>
    </row>
    <row r="150" spans="2:4" s="3" customFormat="1" x14ac:dyDescent="0.2">
      <c r="C150" s="179"/>
      <c r="D150" s="54"/>
    </row>
    <row r="151" spans="2:4" s="3" customFormat="1" x14ac:dyDescent="0.2">
      <c r="C151" s="160" t="s">
        <v>387</v>
      </c>
      <c r="D151" s="54"/>
    </row>
    <row r="152" spans="2:4" s="3" customFormat="1" x14ac:dyDescent="0.2">
      <c r="C152" s="152">
        <f>SUM(C154)</f>
        <v>0</v>
      </c>
      <c r="D152" s="54"/>
    </row>
    <row r="153" spans="2:4" s="3" customFormat="1" x14ac:dyDescent="0.2">
      <c r="C153" s="179"/>
      <c r="D153" s="54"/>
    </row>
    <row r="154" spans="2:4" s="3" customFormat="1" x14ac:dyDescent="0.2">
      <c r="B154" s="37" t="s">
        <v>114</v>
      </c>
      <c r="C154" s="310">
        <v>0</v>
      </c>
      <c r="D154" s="54"/>
    </row>
    <row r="155" spans="2:4" s="3" customFormat="1" x14ac:dyDescent="0.2">
      <c r="C155" s="179"/>
      <c r="D155" s="54"/>
    </row>
    <row r="156" spans="2:4" s="3" customFormat="1" x14ac:dyDescent="0.2">
      <c r="C156" s="179"/>
      <c r="D156" s="54"/>
    </row>
    <row r="157" spans="2:4" s="3" customFormat="1" x14ac:dyDescent="0.2">
      <c r="B157" s="15" t="s">
        <v>120</v>
      </c>
      <c r="C157" s="173"/>
      <c r="D157" s="54"/>
    </row>
    <row r="158" spans="2:4" s="3" customFormat="1" x14ac:dyDescent="0.2">
      <c r="C158" s="179"/>
      <c r="D158" s="54"/>
    </row>
    <row r="159" spans="2:4" s="3" customFormat="1" x14ac:dyDescent="0.2">
      <c r="C159" s="160" t="s">
        <v>387</v>
      </c>
      <c r="D159" s="54"/>
    </row>
    <row r="160" spans="2:4" s="3" customFormat="1" x14ac:dyDescent="0.2">
      <c r="C160" s="152">
        <f>SUM(C162:C165)</f>
        <v>0</v>
      </c>
      <c r="D160" s="54"/>
    </row>
    <row r="161" spans="2:4" s="3" customFormat="1" x14ac:dyDescent="0.2">
      <c r="C161" s="179"/>
      <c r="D161" s="54"/>
    </row>
    <row r="162" spans="2:4" s="3" customFormat="1" x14ac:dyDescent="0.2">
      <c r="B162" s="37" t="s">
        <v>122</v>
      </c>
      <c r="C162" s="310">
        <v>0</v>
      </c>
      <c r="D162" s="54"/>
    </row>
    <row r="163" spans="2:4" s="3" customFormat="1" x14ac:dyDescent="0.2">
      <c r="B163" s="37" t="s">
        <v>123</v>
      </c>
      <c r="C163" s="310">
        <v>0</v>
      </c>
      <c r="D163" s="54"/>
    </row>
    <row r="164" spans="2:4" s="3" customFormat="1" x14ac:dyDescent="0.2">
      <c r="B164" s="37" t="s">
        <v>124</v>
      </c>
      <c r="C164" s="310">
        <v>0</v>
      </c>
      <c r="D164" s="54"/>
    </row>
    <row r="165" spans="2:4" s="3" customFormat="1" x14ac:dyDescent="0.2">
      <c r="B165" s="37" t="s">
        <v>125</v>
      </c>
      <c r="C165" s="310">
        <v>0</v>
      </c>
      <c r="D165" s="54"/>
    </row>
    <row r="166" spans="2:4" s="3" customFormat="1" x14ac:dyDescent="0.2">
      <c r="C166" s="179"/>
      <c r="D166" s="54"/>
    </row>
    <row r="167" spans="2:4" s="3" customFormat="1" x14ac:dyDescent="0.2">
      <c r="C167" s="179"/>
      <c r="D167" s="54"/>
    </row>
    <row r="168" spans="2:4" s="3" customFormat="1" x14ac:dyDescent="0.2">
      <c r="B168" s="15" t="s">
        <v>126</v>
      </c>
      <c r="C168" s="173"/>
      <c r="D168" s="54"/>
    </row>
    <row r="169" spans="2:4" s="3" customFormat="1" x14ac:dyDescent="0.2">
      <c r="C169" s="179"/>
      <c r="D169" s="54"/>
    </row>
    <row r="170" spans="2:4" s="3" customFormat="1" x14ac:dyDescent="0.2">
      <c r="C170" s="160" t="s">
        <v>387</v>
      </c>
      <c r="D170" s="54"/>
    </row>
    <row r="171" spans="2:4" s="3" customFormat="1" x14ac:dyDescent="0.2">
      <c r="C171" s="152">
        <f>SUM(C173:C197)</f>
        <v>26</v>
      </c>
      <c r="D171" s="54"/>
    </row>
    <row r="172" spans="2:4" s="3" customFormat="1" x14ac:dyDescent="0.2">
      <c r="C172" s="179"/>
      <c r="D172" s="54"/>
    </row>
    <row r="173" spans="2:4" s="3" customFormat="1" x14ac:dyDescent="0.2">
      <c r="B173" s="37" t="s">
        <v>128</v>
      </c>
      <c r="C173" s="310">
        <v>4</v>
      </c>
      <c r="D173" s="54"/>
    </row>
    <row r="174" spans="2:4" s="3" customFormat="1" x14ac:dyDescent="0.2">
      <c r="B174" s="37" t="s">
        <v>129</v>
      </c>
      <c r="C174" s="310">
        <v>0</v>
      </c>
      <c r="D174" s="54"/>
    </row>
    <row r="175" spans="2:4" s="3" customFormat="1" x14ac:dyDescent="0.2">
      <c r="B175" s="37" t="s">
        <v>130</v>
      </c>
      <c r="C175" s="310">
        <v>0</v>
      </c>
      <c r="D175" s="54"/>
    </row>
    <row r="176" spans="2:4" s="3" customFormat="1" x14ac:dyDescent="0.2">
      <c r="B176" s="37" t="s">
        <v>131</v>
      </c>
      <c r="C176" s="310">
        <v>0</v>
      </c>
      <c r="D176" s="54"/>
    </row>
    <row r="177" spans="2:4" s="3" customFormat="1" x14ac:dyDescent="0.2">
      <c r="B177" s="37" t="s">
        <v>132</v>
      </c>
      <c r="C177" s="310">
        <v>0</v>
      </c>
      <c r="D177" s="54"/>
    </row>
    <row r="178" spans="2:4" s="3" customFormat="1" x14ac:dyDescent="0.2">
      <c r="B178" s="37" t="s">
        <v>133</v>
      </c>
      <c r="C178" s="310">
        <v>0</v>
      </c>
      <c r="D178" s="54"/>
    </row>
    <row r="179" spans="2:4" s="3" customFormat="1" x14ac:dyDescent="0.2">
      <c r="B179" s="37" t="s">
        <v>134</v>
      </c>
      <c r="C179" s="310">
        <v>9</v>
      </c>
      <c r="D179" s="54"/>
    </row>
    <row r="180" spans="2:4" s="3" customFormat="1" x14ac:dyDescent="0.2">
      <c r="B180" s="37" t="s">
        <v>135</v>
      </c>
      <c r="C180" s="310">
        <v>1</v>
      </c>
      <c r="D180" s="54"/>
    </row>
    <row r="181" spans="2:4" s="3" customFormat="1" x14ac:dyDescent="0.2">
      <c r="B181" s="37" t="s">
        <v>545</v>
      </c>
      <c r="C181" s="310">
        <v>0</v>
      </c>
      <c r="D181" s="54"/>
    </row>
    <row r="182" spans="2:4" s="3" customFormat="1" x14ac:dyDescent="0.2">
      <c r="B182" s="37" t="s">
        <v>136</v>
      </c>
      <c r="C182" s="310">
        <v>0</v>
      </c>
      <c r="D182" s="54"/>
    </row>
    <row r="183" spans="2:4" s="3" customFormat="1" x14ac:dyDescent="0.2">
      <c r="B183" s="37" t="s">
        <v>137</v>
      </c>
      <c r="C183" s="310">
        <v>1</v>
      </c>
      <c r="D183" s="54"/>
    </row>
    <row r="184" spans="2:4" s="3" customFormat="1" x14ac:dyDescent="0.2">
      <c r="B184" s="37" t="s">
        <v>138</v>
      </c>
      <c r="C184" s="310">
        <v>0</v>
      </c>
      <c r="D184" s="54"/>
    </row>
    <row r="185" spans="2:4" s="3" customFormat="1" x14ac:dyDescent="0.2">
      <c r="B185" s="37" t="s">
        <v>139</v>
      </c>
      <c r="C185" s="310">
        <v>0</v>
      </c>
      <c r="D185" s="54"/>
    </row>
    <row r="186" spans="2:4" s="3" customFormat="1" x14ac:dyDescent="0.2">
      <c r="B186" s="37" t="s">
        <v>539</v>
      </c>
      <c r="C186" s="310">
        <v>0</v>
      </c>
      <c r="D186" s="54"/>
    </row>
    <row r="187" spans="2:4" s="3" customFormat="1" x14ac:dyDescent="0.2">
      <c r="B187" s="37" t="s">
        <v>140</v>
      </c>
      <c r="C187" s="310">
        <v>0</v>
      </c>
      <c r="D187" s="54"/>
    </row>
    <row r="188" spans="2:4" s="3" customFormat="1" x14ac:dyDescent="0.2">
      <c r="B188" s="37" t="s">
        <v>141</v>
      </c>
      <c r="C188" s="310">
        <v>0</v>
      </c>
      <c r="D188" s="54"/>
    </row>
    <row r="189" spans="2:4" s="3" customFormat="1" x14ac:dyDescent="0.2">
      <c r="B189" s="37" t="s">
        <v>142</v>
      </c>
      <c r="C189" s="310">
        <v>0</v>
      </c>
      <c r="D189" s="54"/>
    </row>
    <row r="190" spans="2:4" s="3" customFormat="1" x14ac:dyDescent="0.2">
      <c r="B190" s="37" t="s">
        <v>143</v>
      </c>
      <c r="C190" s="310">
        <v>1</v>
      </c>
      <c r="D190" s="54"/>
    </row>
    <row r="191" spans="2:4" s="3" customFormat="1" x14ac:dyDescent="0.2">
      <c r="B191" s="263" t="s">
        <v>561</v>
      </c>
      <c r="C191" s="310">
        <v>7</v>
      </c>
      <c r="D191" s="54"/>
    </row>
    <row r="192" spans="2:4" s="3" customFormat="1" x14ac:dyDescent="0.2">
      <c r="B192" s="37" t="s">
        <v>562</v>
      </c>
      <c r="C192" s="310">
        <v>1</v>
      </c>
      <c r="D192" s="54"/>
    </row>
    <row r="193" spans="2:4" s="3" customFormat="1" x14ac:dyDescent="0.2">
      <c r="B193" s="37" t="s">
        <v>144</v>
      </c>
      <c r="C193" s="310">
        <v>0</v>
      </c>
      <c r="D193" s="54"/>
    </row>
    <row r="194" spans="2:4" s="3" customFormat="1" x14ac:dyDescent="0.2">
      <c r="B194" s="37" t="s">
        <v>145</v>
      </c>
      <c r="C194" s="310">
        <v>1</v>
      </c>
      <c r="D194" s="54"/>
    </row>
    <row r="195" spans="2:4" s="3" customFormat="1" x14ac:dyDescent="0.2">
      <c r="B195" s="37" t="s">
        <v>546</v>
      </c>
      <c r="C195" s="310">
        <v>1</v>
      </c>
      <c r="D195" s="54"/>
    </row>
    <row r="196" spans="2:4" s="3" customFormat="1" x14ac:dyDescent="0.2">
      <c r="B196" s="37" t="s">
        <v>147</v>
      </c>
      <c r="C196" s="310">
        <v>0</v>
      </c>
      <c r="D196" s="54"/>
    </row>
    <row r="197" spans="2:4" s="3" customFormat="1" x14ac:dyDescent="0.2">
      <c r="B197" s="37" t="s">
        <v>148</v>
      </c>
      <c r="C197" s="310">
        <v>0</v>
      </c>
      <c r="D197" s="54"/>
    </row>
    <row r="198" spans="2:4" s="3" customFormat="1" x14ac:dyDescent="0.2">
      <c r="C198" s="180"/>
      <c r="D198" s="54"/>
    </row>
    <row r="199" spans="2:4" s="3" customFormat="1" x14ac:dyDescent="0.2">
      <c r="C199" s="179"/>
      <c r="D199" s="54"/>
    </row>
    <row r="200" spans="2:4" s="3" customFormat="1" x14ac:dyDescent="0.2">
      <c r="B200" s="15" t="s">
        <v>149</v>
      </c>
      <c r="C200" s="173"/>
      <c r="D200" s="54"/>
    </row>
    <row r="201" spans="2:4" s="3" customFormat="1" x14ac:dyDescent="0.2">
      <c r="C201" s="179"/>
      <c r="D201" s="54"/>
    </row>
    <row r="202" spans="2:4" s="3" customFormat="1" x14ac:dyDescent="0.2">
      <c r="C202" s="160" t="s">
        <v>387</v>
      </c>
      <c r="D202" s="54"/>
    </row>
    <row r="203" spans="2:4" s="3" customFormat="1" x14ac:dyDescent="0.2">
      <c r="C203" s="152">
        <f>SUM(C205)</f>
        <v>0</v>
      </c>
      <c r="D203" s="54"/>
    </row>
    <row r="204" spans="2:4" s="3" customFormat="1" x14ac:dyDescent="0.2">
      <c r="C204" s="179"/>
      <c r="D204" s="54"/>
    </row>
    <row r="205" spans="2:4" s="3" customFormat="1" x14ac:dyDescent="0.2">
      <c r="B205" s="37" t="s">
        <v>150</v>
      </c>
      <c r="C205" s="310">
        <v>0</v>
      </c>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D2" sqref="D2"/>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321</v>
      </c>
      <c r="C11" s="176"/>
      <c r="D11" s="5"/>
    </row>
    <row r="12" spans="2:5" x14ac:dyDescent="0.2">
      <c r="B12" s="6"/>
      <c r="C12" s="175"/>
    </row>
    <row r="13" spans="2:5" s="8" customFormat="1" x14ac:dyDescent="0.2">
      <c r="B13" s="13" t="s">
        <v>5</v>
      </c>
      <c r="C13" s="177" t="s">
        <v>322</v>
      </c>
    </row>
    <row r="14" spans="2:5" x14ac:dyDescent="0.2">
      <c r="B14" s="3" t="s">
        <v>31</v>
      </c>
      <c r="C14" s="134">
        <f>SUM(C21,C31,C52,C66,C74,C82,C92)</f>
        <v>12</v>
      </c>
    </row>
    <row r="15" spans="2:5" x14ac:dyDescent="0.2">
      <c r="B15" s="3" t="s">
        <v>34</v>
      </c>
      <c r="C15" s="134">
        <f>SUM(C163,C174,C206)</f>
        <v>9</v>
      </c>
    </row>
    <row r="16" spans="2:5" x14ac:dyDescent="0.2">
      <c r="B16" s="10" t="s">
        <v>6</v>
      </c>
      <c r="C16" s="152">
        <f>SUM(C14,C15)</f>
        <v>21</v>
      </c>
    </row>
    <row r="19" spans="2:4" s="3" customFormat="1" x14ac:dyDescent="0.2">
      <c r="B19" s="15" t="s">
        <v>43</v>
      </c>
      <c r="C19" s="178"/>
    </row>
    <row r="20" spans="2:4" s="3" customFormat="1" x14ac:dyDescent="0.2">
      <c r="B20" s="41"/>
      <c r="C20" s="160" t="s">
        <v>322</v>
      </c>
    </row>
    <row r="21" spans="2:4" s="3" customFormat="1" x14ac:dyDescent="0.2">
      <c r="C21" s="152">
        <f>COUNTA(C23:C26)</f>
        <v>1</v>
      </c>
    </row>
    <row r="22" spans="2:4" s="3" customFormat="1" x14ac:dyDescent="0.2">
      <c r="C22" s="179"/>
      <c r="D22" s="54"/>
    </row>
    <row r="23" spans="2:4" s="3" customFormat="1" x14ac:dyDescent="0.2">
      <c r="B23" s="3" t="s">
        <v>544</v>
      </c>
      <c r="C23" s="278"/>
      <c r="D23" s="54"/>
    </row>
    <row r="24" spans="2:4" s="3" customFormat="1" x14ac:dyDescent="0.2">
      <c r="B24" s="3" t="s">
        <v>37</v>
      </c>
      <c r="C24" s="278"/>
      <c r="D24" s="54"/>
    </row>
    <row r="25" spans="2:4" s="3" customFormat="1" x14ac:dyDescent="0.2">
      <c r="B25" s="3" t="s">
        <v>38</v>
      </c>
      <c r="C25" s="296" t="s">
        <v>417</v>
      </c>
      <c r="D25" s="54"/>
    </row>
    <row r="26" spans="2:4" s="3" customFormat="1" x14ac:dyDescent="0.2">
      <c r="B26" s="3" t="s">
        <v>39</v>
      </c>
      <c r="C26" s="296"/>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322</v>
      </c>
      <c r="D30" s="54"/>
    </row>
    <row r="31" spans="2:4" s="3" customFormat="1" x14ac:dyDescent="0.2">
      <c r="C31" s="152">
        <f>COUNTA(C33:C47)</f>
        <v>0</v>
      </c>
      <c r="D31" s="54"/>
    </row>
    <row r="32" spans="2:4" s="3" customFormat="1" x14ac:dyDescent="0.2">
      <c r="C32" s="179"/>
      <c r="D32" s="54"/>
    </row>
    <row r="33" spans="2:4" s="3" customFormat="1" x14ac:dyDescent="0.2">
      <c r="B33" s="3" t="s">
        <v>543</v>
      </c>
      <c r="C33" s="310"/>
      <c r="D33" s="54"/>
    </row>
    <row r="34" spans="2:4" s="3" customFormat="1" x14ac:dyDescent="0.2">
      <c r="B34" s="3" t="s">
        <v>536</v>
      </c>
      <c r="C34" s="310"/>
      <c r="D34" s="54"/>
    </row>
    <row r="35" spans="2:4" s="3" customFormat="1" x14ac:dyDescent="0.2">
      <c r="B35" s="469" t="s">
        <v>564</v>
      </c>
      <c r="C35" s="310"/>
      <c r="D35" s="54"/>
    </row>
    <row r="36" spans="2:4" s="3" customFormat="1" x14ac:dyDescent="0.2">
      <c r="B36" s="3" t="s">
        <v>537</v>
      </c>
      <c r="C36" s="310"/>
      <c r="D36" s="54"/>
    </row>
    <row r="37" spans="2:4" s="3" customFormat="1" x14ac:dyDescent="0.2">
      <c r="B37" s="3" t="s">
        <v>532</v>
      </c>
      <c r="C37" s="310"/>
      <c r="D37" s="54"/>
    </row>
    <row r="38" spans="2:4" s="3" customFormat="1" x14ac:dyDescent="0.2">
      <c r="B38" s="455" t="s">
        <v>530</v>
      </c>
      <c r="C38" s="310"/>
      <c r="D38" s="54"/>
    </row>
    <row r="39" spans="2:4" s="3" customFormat="1" x14ac:dyDescent="0.2">
      <c r="B39" s="475" t="s">
        <v>531</v>
      </c>
      <c r="C39" s="310"/>
      <c r="D39" s="54"/>
    </row>
    <row r="40" spans="2:4" s="3" customFormat="1" x14ac:dyDescent="0.2">
      <c r="B40" s="3" t="s">
        <v>533</v>
      </c>
      <c r="C40" s="310"/>
      <c r="D40" s="54"/>
    </row>
    <row r="41" spans="2:4" s="3" customFormat="1" x14ac:dyDescent="0.2">
      <c r="B41" s="3" t="s">
        <v>557</v>
      </c>
      <c r="C41" s="310"/>
      <c r="D41" s="54"/>
    </row>
    <row r="42" spans="2:4" s="3" customFormat="1" x14ac:dyDescent="0.2">
      <c r="B42" s="469" t="s">
        <v>534</v>
      </c>
      <c r="C42" s="310"/>
      <c r="D42" s="54"/>
    </row>
    <row r="43" spans="2:4" s="3" customFormat="1" x14ac:dyDescent="0.2">
      <c r="B43" s="3" t="s">
        <v>556</v>
      </c>
      <c r="C43" s="310"/>
      <c r="D43" s="54"/>
    </row>
    <row r="44" spans="2:4" s="3" customFormat="1" x14ac:dyDescent="0.2">
      <c r="B44" s="3" t="s">
        <v>535</v>
      </c>
      <c r="C44" s="310"/>
      <c r="D44" s="54"/>
    </row>
    <row r="45" spans="2:4" s="3" customFormat="1" x14ac:dyDescent="0.2">
      <c r="B45" s="475" t="s">
        <v>40</v>
      </c>
      <c r="C45" s="310"/>
      <c r="D45" s="54"/>
    </row>
    <row r="46" spans="2:4" s="3" customFormat="1" x14ac:dyDescent="0.2">
      <c r="B46" s="3" t="s">
        <v>41</v>
      </c>
      <c r="C46" s="310"/>
      <c r="D46" s="54"/>
    </row>
    <row r="47" spans="2:4" s="3" customFormat="1" x14ac:dyDescent="0.2">
      <c r="B47" s="3" t="s">
        <v>42</v>
      </c>
      <c r="C47" s="310"/>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322</v>
      </c>
      <c r="D51" s="54"/>
    </row>
    <row r="52" spans="2:4" s="3" customFormat="1" x14ac:dyDescent="0.2">
      <c r="C52" s="152">
        <f>COUNTA(C54:C60)</f>
        <v>2</v>
      </c>
      <c r="D52" s="54"/>
    </row>
    <row r="53" spans="2:4" s="3" customFormat="1" x14ac:dyDescent="0.2">
      <c r="C53" s="179"/>
      <c r="D53" s="54"/>
    </row>
    <row r="54" spans="2:4" s="3" customFormat="1" x14ac:dyDescent="0.2">
      <c r="B54" s="37" t="s">
        <v>538</v>
      </c>
      <c r="C54" s="278"/>
      <c r="D54" s="54"/>
    </row>
    <row r="55" spans="2:4" s="3" customFormat="1" x14ac:dyDescent="0.2">
      <c r="B55" s="37" t="s">
        <v>46</v>
      </c>
      <c r="C55" s="278"/>
      <c r="D55" s="54"/>
    </row>
    <row r="56" spans="2:4" s="3" customFormat="1" x14ac:dyDescent="0.2">
      <c r="B56" s="37" t="s">
        <v>47</v>
      </c>
      <c r="C56" s="278"/>
      <c r="D56" s="54"/>
    </row>
    <row r="57" spans="2:4" s="3" customFormat="1" x14ac:dyDescent="0.2">
      <c r="B57" s="37" t="s">
        <v>48</v>
      </c>
      <c r="C57" s="296" t="s">
        <v>417</v>
      </c>
      <c r="D57" s="54"/>
    </row>
    <row r="58" spans="2:4" s="3" customFormat="1" x14ac:dyDescent="0.2">
      <c r="B58" s="37" t="s">
        <v>49</v>
      </c>
      <c r="C58" s="278"/>
      <c r="D58" s="54"/>
    </row>
    <row r="59" spans="2:4" s="3" customFormat="1" x14ac:dyDescent="0.2">
      <c r="B59" s="37" t="s">
        <v>50</v>
      </c>
      <c r="C59" s="278"/>
      <c r="D59" s="54"/>
    </row>
    <row r="60" spans="2:4" s="3" customFormat="1" x14ac:dyDescent="0.2">
      <c r="B60" s="37" t="s">
        <v>540</v>
      </c>
      <c r="C60" s="296" t="s">
        <v>417</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322</v>
      </c>
      <c r="D65" s="54"/>
    </row>
    <row r="66" spans="2:4" s="3" customFormat="1" x14ac:dyDescent="0.2">
      <c r="C66" s="152">
        <f>COUNTA(C68)</f>
        <v>0</v>
      </c>
      <c r="D66" s="54"/>
    </row>
    <row r="67" spans="2:4" s="3" customFormat="1" x14ac:dyDescent="0.2">
      <c r="C67" s="179"/>
      <c r="D67" s="54"/>
    </row>
    <row r="68" spans="2:4" s="3" customFormat="1" x14ac:dyDescent="0.2">
      <c r="B68" s="3" t="s">
        <v>52</v>
      </c>
      <c r="C68" s="296"/>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322</v>
      </c>
      <c r="D73" s="54"/>
    </row>
    <row r="74" spans="2:4" s="3" customFormat="1" x14ac:dyDescent="0.2">
      <c r="C74" s="152">
        <f>COUNTA(C76)</f>
        <v>0</v>
      </c>
      <c r="D74" s="54"/>
    </row>
    <row r="75" spans="2:4" s="3" customFormat="1" x14ac:dyDescent="0.2">
      <c r="C75" s="179"/>
      <c r="D75" s="54"/>
    </row>
    <row r="76" spans="2:4" s="3" customFormat="1" x14ac:dyDescent="0.2">
      <c r="B76" s="3" t="s">
        <v>53</v>
      </c>
      <c r="C76" s="310"/>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322</v>
      </c>
      <c r="D81" s="54"/>
    </row>
    <row r="82" spans="2:4" s="3" customFormat="1" x14ac:dyDescent="0.2">
      <c r="C82" s="152">
        <f>COUNTA(C84,C85,C86)</f>
        <v>0</v>
      </c>
      <c r="D82" s="54"/>
    </row>
    <row r="83" spans="2:4" s="3" customFormat="1" x14ac:dyDescent="0.2">
      <c r="C83" s="179"/>
      <c r="D83" s="54"/>
    </row>
    <row r="84" spans="2:4" s="3" customFormat="1" x14ac:dyDescent="0.2">
      <c r="B84" s="37" t="s">
        <v>54</v>
      </c>
      <c r="C84" s="310"/>
      <c r="D84" s="54"/>
    </row>
    <row r="85" spans="2:4" s="3" customFormat="1" x14ac:dyDescent="0.2">
      <c r="B85" s="37" t="s">
        <v>55</v>
      </c>
      <c r="C85" s="310"/>
      <c r="D85" s="54"/>
    </row>
    <row r="86" spans="2:4" s="3" customFormat="1" x14ac:dyDescent="0.2">
      <c r="B86" s="37" t="s">
        <v>56</v>
      </c>
      <c r="C86" s="310"/>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322</v>
      </c>
      <c r="D91" s="54"/>
    </row>
    <row r="92" spans="2:4" s="3" customFormat="1" x14ac:dyDescent="0.2">
      <c r="C92" s="152">
        <f>COUNTA(C94:C146)</f>
        <v>9</v>
      </c>
      <c r="D92" s="54"/>
    </row>
    <row r="93" spans="2:4" s="3" customFormat="1" x14ac:dyDescent="0.2">
      <c r="C93" s="179"/>
      <c r="D93" s="54"/>
    </row>
    <row r="94" spans="2:4" s="3" customFormat="1" x14ac:dyDescent="0.2">
      <c r="B94" s="37" t="s">
        <v>57</v>
      </c>
      <c r="C94" s="296" t="s">
        <v>417</v>
      </c>
      <c r="D94" s="54"/>
    </row>
    <row r="95" spans="2:4" s="3" customFormat="1" x14ac:dyDescent="0.2">
      <c r="B95" s="37" t="s">
        <v>58</v>
      </c>
      <c r="C95" s="296" t="s">
        <v>417</v>
      </c>
      <c r="D95" s="54"/>
    </row>
    <row r="96" spans="2:4" s="3" customFormat="1" x14ac:dyDescent="0.2">
      <c r="B96" s="37" t="s">
        <v>59</v>
      </c>
      <c r="C96" s="296" t="s">
        <v>417</v>
      </c>
      <c r="D96" s="54"/>
    </row>
    <row r="97" spans="2:4" s="3" customFormat="1" x14ac:dyDescent="0.2">
      <c r="B97" s="37" t="s">
        <v>60</v>
      </c>
      <c r="C97" s="278"/>
      <c r="D97" s="54"/>
    </row>
    <row r="98" spans="2:4" s="3" customFormat="1" x14ac:dyDescent="0.2">
      <c r="B98" s="37" t="s">
        <v>61</v>
      </c>
      <c r="C98" s="278"/>
      <c r="D98" s="54"/>
    </row>
    <row r="99" spans="2:4" s="3" customFormat="1" x14ac:dyDescent="0.2">
      <c r="B99" s="37" t="s">
        <v>62</v>
      </c>
      <c r="C99" s="278"/>
      <c r="D99" s="54"/>
    </row>
    <row r="100" spans="2:4" s="3" customFormat="1" x14ac:dyDescent="0.2">
      <c r="B100" s="37" t="s">
        <v>64</v>
      </c>
      <c r="C100" s="296" t="s">
        <v>417</v>
      </c>
      <c r="D100" s="54"/>
    </row>
    <row r="101" spans="2:4" s="3" customFormat="1" x14ac:dyDescent="0.2">
      <c r="B101" s="37" t="s">
        <v>65</v>
      </c>
      <c r="C101" s="296"/>
      <c r="D101" s="54"/>
    </row>
    <row r="102" spans="2:4" s="3" customFormat="1" x14ac:dyDescent="0.2">
      <c r="B102" s="37" t="s">
        <v>66</v>
      </c>
      <c r="C102" s="278"/>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72</v>
      </c>
      <c r="C106" s="278"/>
      <c r="D106" s="54"/>
    </row>
    <row r="107" spans="2:4" s="3" customFormat="1" x14ac:dyDescent="0.2">
      <c r="B107" s="37" t="s">
        <v>73</v>
      </c>
      <c r="C107" s="296" t="s">
        <v>417</v>
      </c>
      <c r="D107" s="54"/>
    </row>
    <row r="108" spans="2:4" s="3" customFormat="1" x14ac:dyDescent="0.2">
      <c r="B108" s="37" t="s">
        <v>75</v>
      </c>
      <c r="C108" s="296"/>
      <c r="D108" s="54"/>
    </row>
    <row r="109" spans="2:4" s="3" customFormat="1" x14ac:dyDescent="0.2">
      <c r="B109" s="37" t="s">
        <v>76</v>
      </c>
      <c r="C109" s="278"/>
      <c r="D109" s="54"/>
    </row>
    <row r="110" spans="2:4" s="3" customFormat="1" x14ac:dyDescent="0.2">
      <c r="B110" s="37" t="s">
        <v>77</v>
      </c>
      <c r="C110" s="278"/>
      <c r="D110" s="54"/>
    </row>
    <row r="111" spans="2:4" s="3" customFormat="1" x14ac:dyDescent="0.2">
      <c r="B111" s="37" t="s">
        <v>79</v>
      </c>
      <c r="C111" s="278"/>
      <c r="D111" s="54"/>
    </row>
    <row r="112" spans="2:4" s="3" customFormat="1" x14ac:dyDescent="0.2">
      <c r="B112" s="37" t="s">
        <v>80</v>
      </c>
      <c r="C112" s="296" t="s">
        <v>417</v>
      </c>
      <c r="D112" s="54"/>
    </row>
    <row r="113" spans="2:4" s="3" customFormat="1" x14ac:dyDescent="0.2">
      <c r="B113" s="37" t="s">
        <v>81</v>
      </c>
      <c r="C113" s="296"/>
      <c r="D113" s="54"/>
    </row>
    <row r="114" spans="2:4" s="3" customFormat="1" x14ac:dyDescent="0.2">
      <c r="B114" s="37" t="s">
        <v>82</v>
      </c>
      <c r="C114" s="278"/>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558</v>
      </c>
      <c r="C117" s="278"/>
      <c r="D117" s="54"/>
    </row>
    <row r="118" spans="2:4" s="3" customFormat="1" x14ac:dyDescent="0.2">
      <c r="B118" s="263" t="s">
        <v>85</v>
      </c>
      <c r="C118" s="278"/>
      <c r="D118" s="54"/>
    </row>
    <row r="119" spans="2:4" s="3" customFormat="1" x14ac:dyDescent="0.2">
      <c r="B119" s="37" t="s">
        <v>86</v>
      </c>
      <c r="C119" s="278"/>
      <c r="D119" s="54"/>
    </row>
    <row r="120" spans="2:4" s="3" customFormat="1" x14ac:dyDescent="0.2">
      <c r="B120" s="37" t="s">
        <v>87</v>
      </c>
      <c r="C120" s="278"/>
      <c r="D120" s="54"/>
    </row>
    <row r="121" spans="2:4" s="3" customFormat="1" x14ac:dyDescent="0.2">
      <c r="B121" s="37" t="s">
        <v>565</v>
      </c>
      <c r="C121" s="278"/>
      <c r="D121" s="54"/>
    </row>
    <row r="122" spans="2:4" s="3" customFormat="1" x14ac:dyDescent="0.2">
      <c r="B122" s="37" t="s">
        <v>88</v>
      </c>
      <c r="C122" s="278"/>
      <c r="D122" s="54"/>
    </row>
    <row r="123" spans="2:4" s="3" customFormat="1" x14ac:dyDescent="0.2">
      <c r="B123" s="37" t="s">
        <v>89</v>
      </c>
      <c r="C123" s="278"/>
      <c r="D123" s="54"/>
    </row>
    <row r="124" spans="2:4" s="3" customFormat="1" x14ac:dyDescent="0.2">
      <c r="B124" s="37" t="s">
        <v>90</v>
      </c>
      <c r="C124" s="278"/>
      <c r="D124" s="54"/>
    </row>
    <row r="125" spans="2:4" s="3" customFormat="1" x14ac:dyDescent="0.2">
      <c r="B125" s="37" t="s">
        <v>91</v>
      </c>
      <c r="C125" s="278"/>
      <c r="D125" s="54"/>
    </row>
    <row r="126" spans="2:4" s="3" customFormat="1" x14ac:dyDescent="0.2">
      <c r="B126" s="37" t="s">
        <v>92</v>
      </c>
      <c r="C126" s="278"/>
      <c r="D126" s="54"/>
    </row>
    <row r="127" spans="2:4" s="3" customFormat="1" x14ac:dyDescent="0.2">
      <c r="B127" s="37" t="s">
        <v>93</v>
      </c>
      <c r="C127" s="296"/>
      <c r="D127" s="54"/>
    </row>
    <row r="128" spans="2:4" s="3" customFormat="1" x14ac:dyDescent="0.2">
      <c r="B128" s="37" t="s">
        <v>94</v>
      </c>
      <c r="C128" s="278"/>
      <c r="D128" s="54"/>
    </row>
    <row r="129" spans="2:4" s="3" customFormat="1" x14ac:dyDescent="0.2">
      <c r="B129" s="37" t="s">
        <v>95</v>
      </c>
      <c r="C129" s="296"/>
      <c r="D129" s="54"/>
    </row>
    <row r="130" spans="2:4" s="3" customFormat="1" x14ac:dyDescent="0.2">
      <c r="B130" s="37" t="s">
        <v>96</v>
      </c>
      <c r="C130" s="296" t="s">
        <v>417</v>
      </c>
      <c r="D130" s="54"/>
    </row>
    <row r="131" spans="2:4" s="3" customFormat="1" x14ac:dyDescent="0.2">
      <c r="B131" s="37" t="s">
        <v>560</v>
      </c>
      <c r="C131" s="278"/>
      <c r="D131" s="54"/>
    </row>
    <row r="132" spans="2:4" s="3" customFormat="1" x14ac:dyDescent="0.2">
      <c r="B132" s="37" t="s">
        <v>97</v>
      </c>
      <c r="C132" s="296" t="s">
        <v>417</v>
      </c>
      <c r="D132" s="54"/>
    </row>
    <row r="133" spans="2:4" s="3" customFormat="1" x14ac:dyDescent="0.2">
      <c r="B133" s="37" t="s">
        <v>98</v>
      </c>
      <c r="C133" s="278"/>
      <c r="D133" s="54"/>
    </row>
    <row r="134" spans="2:4" s="3" customFormat="1" x14ac:dyDescent="0.2">
      <c r="B134" s="37" t="s">
        <v>99</v>
      </c>
      <c r="C134" s="278"/>
      <c r="D134" s="54"/>
    </row>
    <row r="135" spans="2:4" s="3" customFormat="1" x14ac:dyDescent="0.2">
      <c r="B135" s="37" t="s">
        <v>101</v>
      </c>
      <c r="C135" s="296"/>
      <c r="D135" s="54"/>
    </row>
    <row r="136" spans="2:4" s="3" customFormat="1" x14ac:dyDescent="0.2">
      <c r="B136" s="37" t="s">
        <v>102</v>
      </c>
      <c r="C136" s="278"/>
      <c r="D136" s="54"/>
    </row>
    <row r="137" spans="2:4" s="3" customFormat="1" x14ac:dyDescent="0.2">
      <c r="B137" s="37" t="s">
        <v>103</v>
      </c>
      <c r="C137" s="278"/>
      <c r="D137" s="54"/>
    </row>
    <row r="138" spans="2:4" s="3" customFormat="1" x14ac:dyDescent="0.2">
      <c r="B138" s="37" t="s">
        <v>104</v>
      </c>
      <c r="C138" s="296" t="s">
        <v>417</v>
      </c>
      <c r="D138" s="54"/>
    </row>
    <row r="139" spans="2:4" s="3" customFormat="1" x14ac:dyDescent="0.2">
      <c r="B139" s="37" t="s">
        <v>105</v>
      </c>
      <c r="C139" s="278"/>
      <c r="D139" s="54"/>
    </row>
    <row r="140" spans="2:4" s="3" customFormat="1" x14ac:dyDescent="0.2">
      <c r="B140" s="37" t="s">
        <v>106</v>
      </c>
      <c r="C140" s="278"/>
      <c r="D140" s="54"/>
    </row>
    <row r="141" spans="2:4" s="3" customFormat="1" x14ac:dyDescent="0.2">
      <c r="B141" s="37" t="s">
        <v>107</v>
      </c>
      <c r="C141" s="278"/>
      <c r="D141" s="54"/>
    </row>
    <row r="142" spans="2:4" s="3" customFormat="1" x14ac:dyDescent="0.2">
      <c r="B142" s="37" t="s">
        <v>108</v>
      </c>
      <c r="C142" s="278"/>
      <c r="D142" s="54"/>
    </row>
    <row r="143" spans="2:4" s="3" customFormat="1" x14ac:dyDescent="0.2">
      <c r="B143" s="37" t="s">
        <v>109</v>
      </c>
      <c r="C143" s="278"/>
      <c r="D143" s="54"/>
    </row>
    <row r="144" spans="2:4" s="3" customFormat="1" x14ac:dyDescent="0.2">
      <c r="B144" s="37" t="s">
        <v>110</v>
      </c>
      <c r="C144" s="278"/>
      <c r="D144" s="54"/>
    </row>
    <row r="145" spans="2:4" s="3" customFormat="1" x14ac:dyDescent="0.2">
      <c r="B145" s="37" t="s">
        <v>111</v>
      </c>
      <c r="C145" s="278"/>
      <c r="D145" s="54"/>
    </row>
    <row r="146" spans="2:4" s="3" customFormat="1" x14ac:dyDescent="0.2">
      <c r="B146" s="37" t="s">
        <v>112</v>
      </c>
      <c r="C146" s="278"/>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322</v>
      </c>
      <c r="D151" s="54"/>
    </row>
    <row r="152" spans="2:4" s="3" customFormat="1" x14ac:dyDescent="0.2">
      <c r="C152" s="152">
        <f>COUNTA(C154)</f>
        <v>0</v>
      </c>
      <c r="D152" s="54"/>
    </row>
    <row r="153" spans="2:4" s="3" customFormat="1" x14ac:dyDescent="0.2">
      <c r="C153" s="179"/>
      <c r="D153" s="54"/>
    </row>
    <row r="154" spans="2:4" s="3" customFormat="1" x14ac:dyDescent="0.2">
      <c r="B154" s="37" t="s">
        <v>114</v>
      </c>
      <c r="C154" s="310"/>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C159" s="179"/>
      <c r="D159" s="54"/>
    </row>
    <row r="160" spans="2:4" s="3" customFormat="1" x14ac:dyDescent="0.2">
      <c r="B160" s="15" t="s">
        <v>120</v>
      </c>
      <c r="C160" s="173"/>
      <c r="D160" s="54"/>
    </row>
    <row r="161" spans="2:4" s="3" customFormat="1" x14ac:dyDescent="0.2">
      <c r="C161" s="179"/>
      <c r="D161" s="54"/>
    </row>
    <row r="162" spans="2:4" s="3" customFormat="1" x14ac:dyDescent="0.2">
      <c r="C162" s="160" t="s">
        <v>322</v>
      </c>
      <c r="D162" s="54"/>
    </row>
    <row r="163" spans="2:4" s="3" customFormat="1" x14ac:dyDescent="0.2">
      <c r="C163" s="152">
        <f>COUNTA(C165:C168)</f>
        <v>0</v>
      </c>
      <c r="D163" s="54"/>
    </row>
    <row r="164" spans="2:4" s="3" customFormat="1" x14ac:dyDescent="0.2">
      <c r="C164" s="179"/>
      <c r="D164" s="54"/>
    </row>
    <row r="165" spans="2:4" s="3" customFormat="1" x14ac:dyDescent="0.2">
      <c r="B165" s="37" t="s">
        <v>122</v>
      </c>
      <c r="C165" s="310"/>
      <c r="D165" s="54"/>
    </row>
    <row r="166" spans="2:4" s="3" customFormat="1" x14ac:dyDescent="0.2">
      <c r="B166" s="37" t="s">
        <v>123</v>
      </c>
      <c r="C166" s="310"/>
      <c r="D166" s="54"/>
    </row>
    <row r="167" spans="2:4" s="3" customFormat="1" x14ac:dyDescent="0.2">
      <c r="B167" s="37" t="s">
        <v>124</v>
      </c>
      <c r="C167" s="310"/>
      <c r="D167" s="54"/>
    </row>
    <row r="168" spans="2:4" s="3" customFormat="1" x14ac:dyDescent="0.2">
      <c r="B168" s="37" t="s">
        <v>125</v>
      </c>
      <c r="C168" s="310"/>
      <c r="D168" s="54"/>
    </row>
    <row r="169" spans="2:4" s="3" customFormat="1" x14ac:dyDescent="0.2">
      <c r="C169" s="179"/>
      <c r="D169" s="54"/>
    </row>
    <row r="170" spans="2:4" s="3" customFormat="1" x14ac:dyDescent="0.2">
      <c r="C170" s="179"/>
      <c r="D170" s="54"/>
    </row>
    <row r="171" spans="2:4" s="3" customFormat="1" x14ac:dyDescent="0.2">
      <c r="B171" s="15" t="s">
        <v>126</v>
      </c>
      <c r="C171" s="173"/>
      <c r="D171" s="54"/>
    </row>
    <row r="172" spans="2:4" s="3" customFormat="1" x14ac:dyDescent="0.2">
      <c r="C172" s="179"/>
      <c r="D172" s="54"/>
    </row>
    <row r="173" spans="2:4" s="3" customFormat="1" x14ac:dyDescent="0.2">
      <c r="C173" s="160" t="s">
        <v>322</v>
      </c>
      <c r="D173" s="54"/>
    </row>
    <row r="174" spans="2:4" s="3" customFormat="1" x14ac:dyDescent="0.2">
      <c r="C174" s="152">
        <f>COUNTA(C176:C200)</f>
        <v>8</v>
      </c>
      <c r="D174" s="54"/>
    </row>
    <row r="175" spans="2:4" s="3" customFormat="1" x14ac:dyDescent="0.2">
      <c r="C175" s="179"/>
      <c r="D175" s="54"/>
    </row>
    <row r="176" spans="2:4" s="3" customFormat="1" x14ac:dyDescent="0.2">
      <c r="B176" s="37" t="s">
        <v>128</v>
      </c>
      <c r="C176" s="278"/>
      <c r="D176" s="54"/>
    </row>
    <row r="177" spans="2:4" s="3" customFormat="1" x14ac:dyDescent="0.2">
      <c r="B177" s="37" t="s">
        <v>129</v>
      </c>
      <c r="C177" s="278"/>
      <c r="D177" s="54"/>
    </row>
    <row r="178" spans="2:4" s="3" customFormat="1" x14ac:dyDescent="0.2">
      <c r="B178" s="37" t="s">
        <v>130</v>
      </c>
      <c r="C178" s="278"/>
      <c r="D178" s="54"/>
    </row>
    <row r="179" spans="2:4" s="3" customFormat="1" x14ac:dyDescent="0.2">
      <c r="B179" s="37" t="s">
        <v>131</v>
      </c>
      <c r="C179" s="278"/>
      <c r="D179" s="54"/>
    </row>
    <row r="180" spans="2:4" s="3" customFormat="1" x14ac:dyDescent="0.2">
      <c r="B180" s="37" t="s">
        <v>132</v>
      </c>
      <c r="C180" s="278"/>
      <c r="D180" s="54"/>
    </row>
    <row r="181" spans="2:4" s="3" customFormat="1" x14ac:dyDescent="0.2">
      <c r="B181" s="37" t="s">
        <v>133</v>
      </c>
      <c r="C181" s="296" t="s">
        <v>417</v>
      </c>
      <c r="D181" s="54"/>
    </row>
    <row r="182" spans="2:4" s="3" customFormat="1" x14ac:dyDescent="0.2">
      <c r="B182" s="37" t="s">
        <v>134</v>
      </c>
      <c r="C182" s="296" t="s">
        <v>417</v>
      </c>
      <c r="D182" s="54"/>
    </row>
    <row r="183" spans="2:4" s="3" customFormat="1" x14ac:dyDescent="0.2">
      <c r="B183" s="37" t="s">
        <v>135</v>
      </c>
      <c r="C183" s="278"/>
      <c r="D183" s="54"/>
    </row>
    <row r="184" spans="2:4" s="3" customFormat="1" x14ac:dyDescent="0.2">
      <c r="B184" s="37" t="s">
        <v>545</v>
      </c>
      <c r="C184" s="278"/>
      <c r="D184" s="54"/>
    </row>
    <row r="185" spans="2:4" s="3" customFormat="1" x14ac:dyDescent="0.2">
      <c r="B185" s="37" t="s">
        <v>136</v>
      </c>
      <c r="C185" s="296" t="s">
        <v>417</v>
      </c>
      <c r="D185" s="54"/>
    </row>
    <row r="186" spans="2:4" s="3" customFormat="1" x14ac:dyDescent="0.2">
      <c r="B186" s="37" t="s">
        <v>137</v>
      </c>
      <c r="C186" s="278"/>
      <c r="D186" s="54"/>
    </row>
    <row r="187" spans="2:4" s="3" customFormat="1" x14ac:dyDescent="0.2">
      <c r="B187" s="37" t="s">
        <v>138</v>
      </c>
      <c r="C187" s="296" t="s">
        <v>417</v>
      </c>
      <c r="D187" s="54"/>
    </row>
    <row r="188" spans="2:4" s="3" customFormat="1" x14ac:dyDescent="0.2">
      <c r="B188" s="37" t="s">
        <v>139</v>
      </c>
      <c r="C188" s="278"/>
      <c r="D188" s="54"/>
    </row>
    <row r="189" spans="2:4" s="3" customFormat="1" x14ac:dyDescent="0.2">
      <c r="B189" s="37" t="s">
        <v>539</v>
      </c>
      <c r="C189" s="278"/>
      <c r="D189" s="54"/>
    </row>
    <row r="190" spans="2:4" s="3" customFormat="1" x14ac:dyDescent="0.2">
      <c r="B190" s="37" t="s">
        <v>140</v>
      </c>
      <c r="C190" s="278"/>
      <c r="D190" s="54"/>
    </row>
    <row r="191" spans="2:4" s="3" customFormat="1" x14ac:dyDescent="0.2">
      <c r="B191" s="37" t="s">
        <v>141</v>
      </c>
      <c r="C191" s="278"/>
      <c r="D191" s="54"/>
    </row>
    <row r="192" spans="2:4" s="3" customFormat="1" x14ac:dyDescent="0.2">
      <c r="B192" s="37" t="s">
        <v>142</v>
      </c>
      <c r="C192" s="278"/>
      <c r="D192" s="54"/>
    </row>
    <row r="193" spans="2:4" s="3" customFormat="1" x14ac:dyDescent="0.2">
      <c r="B193" s="37" t="s">
        <v>143</v>
      </c>
      <c r="C193" s="296" t="s">
        <v>417</v>
      </c>
      <c r="D193" s="54"/>
    </row>
    <row r="194" spans="2:4" s="3" customFormat="1" x14ac:dyDescent="0.2">
      <c r="B194" s="263" t="s">
        <v>561</v>
      </c>
      <c r="C194" s="296" t="s">
        <v>417</v>
      </c>
      <c r="D194" s="54"/>
    </row>
    <row r="195" spans="2:4" s="3" customFormat="1" x14ac:dyDescent="0.2">
      <c r="B195" s="37" t="s">
        <v>562</v>
      </c>
      <c r="C195" s="296"/>
      <c r="D195" s="54"/>
    </row>
    <row r="196" spans="2:4" s="3" customFormat="1" x14ac:dyDescent="0.2">
      <c r="B196" s="37" t="s">
        <v>144</v>
      </c>
      <c r="C196" s="278"/>
      <c r="D196" s="54"/>
    </row>
    <row r="197" spans="2:4" s="3" customFormat="1" x14ac:dyDescent="0.2">
      <c r="B197" s="37" t="s">
        <v>145</v>
      </c>
      <c r="C197" s="296" t="s">
        <v>417</v>
      </c>
      <c r="D197" s="54"/>
    </row>
    <row r="198" spans="2:4" s="3" customFormat="1" x14ac:dyDescent="0.2">
      <c r="B198" s="37" t="s">
        <v>546</v>
      </c>
      <c r="C198" s="296" t="s">
        <v>417</v>
      </c>
      <c r="D198" s="54"/>
    </row>
    <row r="199" spans="2:4" s="3" customFormat="1" x14ac:dyDescent="0.2">
      <c r="B199" s="37" t="s">
        <v>147</v>
      </c>
      <c r="C199" s="296"/>
      <c r="D199" s="54"/>
    </row>
    <row r="200" spans="2:4" s="3" customFormat="1" x14ac:dyDescent="0.2">
      <c r="B200" s="37" t="s">
        <v>148</v>
      </c>
      <c r="C200" s="278"/>
      <c r="D200" s="54"/>
    </row>
    <row r="201" spans="2:4" s="3" customFormat="1" x14ac:dyDescent="0.2">
      <c r="C201" s="180"/>
      <c r="D201" s="54"/>
    </row>
    <row r="202" spans="2:4" s="3" customFormat="1" x14ac:dyDescent="0.2">
      <c r="C202" s="179"/>
      <c r="D202" s="54"/>
    </row>
    <row r="203" spans="2:4" s="3" customFormat="1" x14ac:dyDescent="0.2">
      <c r="B203" s="15" t="s">
        <v>149</v>
      </c>
      <c r="C203" s="173"/>
      <c r="D203" s="54"/>
    </row>
    <row r="204" spans="2:4" s="3" customFormat="1" x14ac:dyDescent="0.2">
      <c r="C204" s="179"/>
      <c r="D204" s="54"/>
    </row>
    <row r="205" spans="2:4" s="3" customFormat="1" x14ac:dyDescent="0.2">
      <c r="C205" s="160" t="s">
        <v>322</v>
      </c>
      <c r="D205" s="54"/>
    </row>
    <row r="206" spans="2:4" s="3" customFormat="1" x14ac:dyDescent="0.2">
      <c r="C206" s="152">
        <f>COUNTA(C208)</f>
        <v>1</v>
      </c>
      <c r="D206" s="54"/>
    </row>
    <row r="207" spans="2:4" s="3" customFormat="1" x14ac:dyDescent="0.2">
      <c r="C207" s="179"/>
      <c r="D207" s="54"/>
    </row>
    <row r="208" spans="2:4" s="3" customFormat="1" x14ac:dyDescent="0.2">
      <c r="B208" s="37" t="s">
        <v>150</v>
      </c>
      <c r="C208" s="296" t="s">
        <v>417</v>
      </c>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zoomScaleNormal="100" workbookViewId="0">
      <selection activeCell="D3" sqref="D3"/>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323</v>
      </c>
      <c r="C11" s="176"/>
      <c r="D11" s="5"/>
    </row>
    <row r="12" spans="2:5" x14ac:dyDescent="0.2">
      <c r="B12" s="6"/>
      <c r="C12" s="175"/>
    </row>
    <row r="13" spans="2:5" s="8" customFormat="1" x14ac:dyDescent="0.2">
      <c r="B13" s="13" t="s">
        <v>5</v>
      </c>
      <c r="C13" s="177" t="s">
        <v>324</v>
      </c>
    </row>
    <row r="14" spans="2:5" x14ac:dyDescent="0.2">
      <c r="B14" s="3" t="s">
        <v>31</v>
      </c>
      <c r="C14" s="134">
        <f>SUM(C21,C31,C52,C66,C74,C82,C92)</f>
        <v>17</v>
      </c>
    </row>
    <row r="15" spans="2:5" x14ac:dyDescent="0.2">
      <c r="B15" s="3" t="s">
        <v>34</v>
      </c>
      <c r="C15" s="134">
        <f>SUM(C162,C173,C205)</f>
        <v>7</v>
      </c>
    </row>
    <row r="16" spans="2:5" x14ac:dyDescent="0.2">
      <c r="B16" s="10" t="s">
        <v>6</v>
      </c>
      <c r="C16" s="152">
        <f>SUM(C14,C15)</f>
        <v>24</v>
      </c>
    </row>
    <row r="19" spans="2:4" s="3" customFormat="1" x14ac:dyDescent="0.2">
      <c r="B19" s="15" t="s">
        <v>43</v>
      </c>
      <c r="C19" s="178"/>
    </row>
    <row r="20" spans="2:4" s="3" customFormat="1" x14ac:dyDescent="0.2">
      <c r="B20" s="41"/>
      <c r="C20" s="160" t="s">
        <v>324</v>
      </c>
    </row>
    <row r="21" spans="2:4" s="3" customFormat="1" x14ac:dyDescent="0.2">
      <c r="C21" s="152">
        <f>COUNTA(C23:C26)</f>
        <v>2</v>
      </c>
    </row>
    <row r="22" spans="2:4" s="3" customFormat="1" x14ac:dyDescent="0.2">
      <c r="C22" s="179"/>
      <c r="D22" s="54"/>
    </row>
    <row r="23" spans="2:4" s="3" customFormat="1" x14ac:dyDescent="0.2">
      <c r="B23" s="3" t="s">
        <v>544</v>
      </c>
      <c r="C23" s="278"/>
      <c r="D23" s="54"/>
    </row>
    <row r="24" spans="2:4" s="3" customFormat="1" x14ac:dyDescent="0.2">
      <c r="B24" s="3" t="s">
        <v>37</v>
      </c>
      <c r="C24" s="278"/>
      <c r="D24" s="54"/>
    </row>
    <row r="25" spans="2:4" s="3" customFormat="1" x14ac:dyDescent="0.2">
      <c r="B25" s="3" t="s">
        <v>38</v>
      </c>
      <c r="C25" s="296" t="s">
        <v>417</v>
      </c>
      <c r="D25" s="54"/>
    </row>
    <row r="26" spans="2:4" s="3" customFormat="1" x14ac:dyDescent="0.2">
      <c r="B26" s="3" t="s">
        <v>39</v>
      </c>
      <c r="C26" s="296" t="s">
        <v>417</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324</v>
      </c>
      <c r="D30" s="54"/>
    </row>
    <row r="31" spans="2:4" s="3" customFormat="1" x14ac:dyDescent="0.2">
      <c r="C31" s="152">
        <f>COUNTA(C33:C47)</f>
        <v>1</v>
      </c>
      <c r="D31" s="54"/>
    </row>
    <row r="32" spans="2:4" s="3" customFormat="1" x14ac:dyDescent="0.2">
      <c r="C32" s="179"/>
      <c r="D32" s="54"/>
    </row>
    <row r="33" spans="2:4" s="3" customFormat="1" x14ac:dyDescent="0.2">
      <c r="B33" s="3" t="s">
        <v>543</v>
      </c>
      <c r="C33" s="278"/>
      <c r="D33" s="54"/>
    </row>
    <row r="34" spans="2:4" s="3" customFormat="1" x14ac:dyDescent="0.2">
      <c r="B34" s="3" t="s">
        <v>536</v>
      </c>
      <c r="C34" s="278"/>
      <c r="D34" s="54"/>
    </row>
    <row r="35" spans="2:4" s="3" customFormat="1" x14ac:dyDescent="0.2">
      <c r="B35" s="469" t="s">
        <v>564</v>
      </c>
      <c r="C35" s="278"/>
      <c r="D35" s="54"/>
    </row>
    <row r="36" spans="2:4" s="3" customFormat="1" x14ac:dyDescent="0.2">
      <c r="B36" s="3" t="s">
        <v>537</v>
      </c>
      <c r="C36" s="278"/>
      <c r="D36" s="54"/>
    </row>
    <row r="37" spans="2:4" s="3" customFormat="1" x14ac:dyDescent="0.2">
      <c r="B37" s="3" t="s">
        <v>532</v>
      </c>
      <c r="C37" s="278"/>
      <c r="D37" s="54"/>
    </row>
    <row r="38" spans="2:4" s="3" customFormat="1" x14ac:dyDescent="0.2">
      <c r="B38" s="455" t="s">
        <v>530</v>
      </c>
      <c r="C38" s="278"/>
      <c r="D38" s="54"/>
    </row>
    <row r="39" spans="2:4" s="3" customFormat="1" x14ac:dyDescent="0.2">
      <c r="B39" s="475" t="s">
        <v>531</v>
      </c>
      <c r="C39" s="278"/>
      <c r="D39" s="54"/>
    </row>
    <row r="40" spans="2:4" s="3" customFormat="1" x14ac:dyDescent="0.2">
      <c r="B40" s="3" t="s">
        <v>533</v>
      </c>
      <c r="C40" s="278"/>
      <c r="D40" s="54"/>
    </row>
    <row r="41" spans="2:4" s="3" customFormat="1" x14ac:dyDescent="0.2">
      <c r="B41" s="3" t="s">
        <v>557</v>
      </c>
      <c r="C41" s="278"/>
      <c r="D41" s="54"/>
    </row>
    <row r="42" spans="2:4" s="3" customFormat="1" x14ac:dyDescent="0.2">
      <c r="B42" s="469" t="s">
        <v>534</v>
      </c>
      <c r="C42" s="278"/>
      <c r="D42" s="54"/>
    </row>
    <row r="43" spans="2:4" s="3" customFormat="1" x14ac:dyDescent="0.2">
      <c r="B43" s="3" t="s">
        <v>556</v>
      </c>
      <c r="C43" s="278"/>
      <c r="D43" s="54"/>
    </row>
    <row r="44" spans="2:4" s="3" customFormat="1" x14ac:dyDescent="0.2">
      <c r="B44" s="3" t="s">
        <v>535</v>
      </c>
      <c r="C44" s="278"/>
      <c r="D44" s="54"/>
    </row>
    <row r="45" spans="2:4" s="3" customFormat="1" x14ac:dyDescent="0.2">
      <c r="B45" s="475" t="s">
        <v>40</v>
      </c>
      <c r="C45" s="296" t="s">
        <v>417</v>
      </c>
      <c r="D45" s="54"/>
    </row>
    <row r="46" spans="2:4" s="3" customFormat="1" x14ac:dyDescent="0.2">
      <c r="B46" s="3" t="s">
        <v>41</v>
      </c>
      <c r="C46" s="296"/>
      <c r="D46" s="54"/>
    </row>
    <row r="47" spans="2:4" s="3" customFormat="1" x14ac:dyDescent="0.2">
      <c r="B47" s="3" t="s">
        <v>42</v>
      </c>
      <c r="C47" s="278"/>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324</v>
      </c>
      <c r="D51" s="54"/>
    </row>
    <row r="52" spans="2:4" s="3" customFormat="1" x14ac:dyDescent="0.2">
      <c r="C52" s="152">
        <f>COUNTA(C54:C60)</f>
        <v>2</v>
      </c>
      <c r="D52" s="54"/>
    </row>
    <row r="53" spans="2:4" s="3" customFormat="1" x14ac:dyDescent="0.2">
      <c r="C53" s="179"/>
      <c r="D53" s="54"/>
    </row>
    <row r="54" spans="2:4" s="3" customFormat="1" x14ac:dyDescent="0.2">
      <c r="B54" s="37" t="s">
        <v>538</v>
      </c>
      <c r="C54" s="278"/>
      <c r="D54" s="54"/>
    </row>
    <row r="55" spans="2:4" s="3" customFormat="1" x14ac:dyDescent="0.2">
      <c r="B55" s="37" t="s">
        <v>46</v>
      </c>
      <c r="C55" s="278"/>
      <c r="D55" s="54"/>
    </row>
    <row r="56" spans="2:4" s="3" customFormat="1" x14ac:dyDescent="0.2">
      <c r="B56" s="37" t="s">
        <v>47</v>
      </c>
      <c r="C56" s="278"/>
      <c r="D56" s="54"/>
    </row>
    <row r="57" spans="2:4" s="3" customFormat="1" x14ac:dyDescent="0.2">
      <c r="B57" s="37" t="s">
        <v>48</v>
      </c>
      <c r="C57" s="296" t="s">
        <v>417</v>
      </c>
      <c r="D57" s="54"/>
    </row>
    <row r="58" spans="2:4" s="3" customFormat="1" x14ac:dyDescent="0.2">
      <c r="B58" s="37" t="s">
        <v>49</v>
      </c>
      <c r="C58" s="278"/>
      <c r="D58" s="54"/>
    </row>
    <row r="59" spans="2:4" s="3" customFormat="1" x14ac:dyDescent="0.2">
      <c r="B59" s="37" t="s">
        <v>50</v>
      </c>
      <c r="C59" s="278"/>
      <c r="D59" s="54"/>
    </row>
    <row r="60" spans="2:4" s="3" customFormat="1" x14ac:dyDescent="0.2">
      <c r="B60" s="37" t="s">
        <v>540</v>
      </c>
      <c r="C60" s="296" t="s">
        <v>417</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324</v>
      </c>
      <c r="D65" s="54"/>
    </row>
    <row r="66" spans="2:4" s="3" customFormat="1" x14ac:dyDescent="0.2">
      <c r="C66" s="152">
        <f>COUNTA(C68)</f>
        <v>0</v>
      </c>
      <c r="D66" s="54"/>
    </row>
    <row r="67" spans="2:4" s="3" customFormat="1" x14ac:dyDescent="0.2">
      <c r="C67" s="179"/>
      <c r="D67" s="54"/>
    </row>
    <row r="68" spans="2:4" s="3" customFormat="1" x14ac:dyDescent="0.2">
      <c r="B68" s="3" t="s">
        <v>52</v>
      </c>
      <c r="C68" s="310"/>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324</v>
      </c>
      <c r="D73" s="54"/>
    </row>
    <row r="74" spans="2:4" s="3" customFormat="1" x14ac:dyDescent="0.2">
      <c r="C74" s="152">
        <f>COUNTA(C76)</f>
        <v>0</v>
      </c>
      <c r="D74" s="54"/>
    </row>
    <row r="75" spans="2:4" s="3" customFormat="1" x14ac:dyDescent="0.2">
      <c r="C75" s="179"/>
      <c r="D75" s="54"/>
    </row>
    <row r="76" spans="2:4" s="3" customFormat="1" x14ac:dyDescent="0.2">
      <c r="B76" s="3" t="s">
        <v>53</v>
      </c>
      <c r="C76" s="310"/>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324</v>
      </c>
      <c r="D81" s="54"/>
    </row>
    <row r="82" spans="2:4" s="3" customFormat="1" x14ac:dyDescent="0.2">
      <c r="C82" s="152">
        <f>COUNTA(C84,C85,C86)</f>
        <v>0</v>
      </c>
      <c r="D82" s="54"/>
    </row>
    <row r="83" spans="2:4" s="3" customFormat="1" x14ac:dyDescent="0.2">
      <c r="C83" s="179"/>
      <c r="D83" s="54"/>
    </row>
    <row r="84" spans="2:4" s="3" customFormat="1" x14ac:dyDescent="0.2">
      <c r="B84" s="37" t="s">
        <v>54</v>
      </c>
      <c r="C84" s="310"/>
      <c r="D84" s="54"/>
    </row>
    <row r="85" spans="2:4" s="3" customFormat="1" x14ac:dyDescent="0.2">
      <c r="B85" s="37" t="s">
        <v>55</v>
      </c>
      <c r="C85" s="310"/>
      <c r="D85" s="54"/>
    </row>
    <row r="86" spans="2:4" s="3" customFormat="1" x14ac:dyDescent="0.2">
      <c r="B86" s="37" t="s">
        <v>56</v>
      </c>
      <c r="C86" s="310"/>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324</v>
      </c>
      <c r="D91" s="54"/>
    </row>
    <row r="92" spans="2:4" s="3" customFormat="1" x14ac:dyDescent="0.2">
      <c r="C92" s="152">
        <f>COUNTA(C94:C146)</f>
        <v>12</v>
      </c>
      <c r="D92" s="54"/>
    </row>
    <row r="93" spans="2:4" s="3" customFormat="1" x14ac:dyDescent="0.2">
      <c r="C93" s="179"/>
      <c r="D93" s="54"/>
    </row>
    <row r="94" spans="2:4" s="3" customFormat="1" x14ac:dyDescent="0.2">
      <c r="B94" s="37" t="s">
        <v>57</v>
      </c>
      <c r="C94" s="296" t="s">
        <v>417</v>
      </c>
      <c r="D94" s="54"/>
    </row>
    <row r="95" spans="2:4" s="3" customFormat="1" x14ac:dyDescent="0.2">
      <c r="B95" s="37" t="s">
        <v>58</v>
      </c>
      <c r="C95" s="296" t="s">
        <v>417</v>
      </c>
      <c r="D95" s="54"/>
    </row>
    <row r="96" spans="2:4" s="3" customFormat="1" x14ac:dyDescent="0.2">
      <c r="B96" s="37" t="s">
        <v>59</v>
      </c>
      <c r="C96" s="296" t="s">
        <v>417</v>
      </c>
      <c r="D96" s="54"/>
    </row>
    <row r="97" spans="2:4" s="3" customFormat="1" x14ac:dyDescent="0.2">
      <c r="B97" s="37" t="s">
        <v>60</v>
      </c>
      <c r="C97" s="296" t="s">
        <v>417</v>
      </c>
      <c r="D97" s="54"/>
    </row>
    <row r="98" spans="2:4" s="3" customFormat="1" x14ac:dyDescent="0.2">
      <c r="B98" s="37" t="s">
        <v>61</v>
      </c>
      <c r="C98" s="296" t="s">
        <v>417</v>
      </c>
      <c r="D98" s="54"/>
    </row>
    <row r="99" spans="2:4" s="3" customFormat="1" x14ac:dyDescent="0.2">
      <c r="B99" s="37" t="s">
        <v>62</v>
      </c>
      <c r="C99" s="278"/>
      <c r="D99" s="54"/>
    </row>
    <row r="100" spans="2:4" s="3" customFormat="1" x14ac:dyDescent="0.2">
      <c r="B100" s="37" t="s">
        <v>64</v>
      </c>
      <c r="C100" s="296" t="s">
        <v>417</v>
      </c>
      <c r="D100" s="54"/>
    </row>
    <row r="101" spans="2:4" s="3" customFormat="1" x14ac:dyDescent="0.2">
      <c r="B101" s="37" t="s">
        <v>65</v>
      </c>
      <c r="C101" s="296"/>
      <c r="D101" s="54"/>
    </row>
    <row r="102" spans="2:4" s="3" customFormat="1" x14ac:dyDescent="0.2">
      <c r="B102" s="37" t="s">
        <v>66</v>
      </c>
      <c r="C102" s="278"/>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72</v>
      </c>
      <c r="C106" s="296" t="s">
        <v>417</v>
      </c>
      <c r="D106" s="54"/>
    </row>
    <row r="107" spans="2:4" s="3" customFormat="1" x14ac:dyDescent="0.2">
      <c r="B107" s="37" t="s">
        <v>73</v>
      </c>
      <c r="C107" s="296"/>
      <c r="D107" s="54"/>
    </row>
    <row r="108" spans="2:4" s="3" customFormat="1" x14ac:dyDescent="0.2">
      <c r="B108" s="37" t="s">
        <v>75</v>
      </c>
      <c r="C108" s="278"/>
      <c r="D108" s="54"/>
    </row>
    <row r="109" spans="2:4" s="3" customFormat="1" x14ac:dyDescent="0.2">
      <c r="B109" s="37" t="s">
        <v>76</v>
      </c>
      <c r="C109" s="278"/>
      <c r="D109" s="54"/>
    </row>
    <row r="110" spans="2:4" s="3" customFormat="1" x14ac:dyDescent="0.2">
      <c r="B110" s="37" t="s">
        <v>77</v>
      </c>
      <c r="C110" s="296"/>
      <c r="D110" s="54"/>
    </row>
    <row r="111" spans="2:4" s="3" customFormat="1" x14ac:dyDescent="0.2">
      <c r="B111" s="37" t="s">
        <v>79</v>
      </c>
      <c r="C111" s="278"/>
      <c r="D111" s="54"/>
    </row>
    <row r="112" spans="2:4" s="3" customFormat="1" x14ac:dyDescent="0.2">
      <c r="B112" s="37" t="s">
        <v>80</v>
      </c>
      <c r="C112" s="296" t="s">
        <v>417</v>
      </c>
      <c r="D112" s="54"/>
    </row>
    <row r="113" spans="2:4" s="3" customFormat="1" x14ac:dyDescent="0.2">
      <c r="B113" s="37" t="s">
        <v>81</v>
      </c>
      <c r="C113" s="296"/>
      <c r="D113" s="54"/>
    </row>
    <row r="114" spans="2:4" s="3" customFormat="1" x14ac:dyDescent="0.2">
      <c r="B114" s="37" t="s">
        <v>82</v>
      </c>
      <c r="C114" s="278"/>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558</v>
      </c>
      <c r="C117" s="278"/>
      <c r="D117" s="54"/>
    </row>
    <row r="118" spans="2:4" s="3" customFormat="1" x14ac:dyDescent="0.2">
      <c r="B118" s="263" t="s">
        <v>85</v>
      </c>
      <c r="C118" s="278"/>
      <c r="D118" s="54"/>
    </row>
    <row r="119" spans="2:4" s="3" customFormat="1" x14ac:dyDescent="0.2">
      <c r="B119" s="37" t="s">
        <v>86</v>
      </c>
      <c r="C119" s="278"/>
      <c r="D119" s="54"/>
    </row>
    <row r="120" spans="2:4" s="3" customFormat="1" x14ac:dyDescent="0.2">
      <c r="B120" s="37" t="s">
        <v>87</v>
      </c>
      <c r="C120" s="278"/>
      <c r="D120" s="54"/>
    </row>
    <row r="121" spans="2:4" s="3" customFormat="1" x14ac:dyDescent="0.2">
      <c r="B121" s="37" t="s">
        <v>565</v>
      </c>
      <c r="C121" s="278"/>
      <c r="D121" s="54"/>
    </row>
    <row r="122" spans="2:4" s="3" customFormat="1" x14ac:dyDescent="0.2">
      <c r="B122" s="37" t="s">
        <v>88</v>
      </c>
      <c r="C122" s="278"/>
      <c r="D122" s="54"/>
    </row>
    <row r="123" spans="2:4" s="3" customFormat="1" x14ac:dyDescent="0.2">
      <c r="B123" s="37" t="s">
        <v>89</v>
      </c>
      <c r="C123" s="296"/>
      <c r="D123" s="54"/>
    </row>
    <row r="124" spans="2:4" s="3" customFormat="1" x14ac:dyDescent="0.2">
      <c r="B124" s="37" t="s">
        <v>90</v>
      </c>
      <c r="C124" s="278"/>
      <c r="D124" s="54"/>
    </row>
    <row r="125" spans="2:4" s="3" customFormat="1" x14ac:dyDescent="0.2">
      <c r="B125" s="37" t="s">
        <v>91</v>
      </c>
      <c r="C125" s="296" t="s">
        <v>417</v>
      </c>
      <c r="D125" s="54"/>
    </row>
    <row r="126" spans="2:4" s="3" customFormat="1" x14ac:dyDescent="0.2">
      <c r="B126" s="37" t="s">
        <v>92</v>
      </c>
      <c r="C126" s="278"/>
      <c r="D126" s="54"/>
    </row>
    <row r="127" spans="2:4" s="3" customFormat="1" x14ac:dyDescent="0.2">
      <c r="B127" s="37" t="s">
        <v>93</v>
      </c>
      <c r="C127" s="296"/>
      <c r="D127" s="54"/>
    </row>
    <row r="128" spans="2:4" s="3" customFormat="1" x14ac:dyDescent="0.2">
      <c r="B128" s="37" t="s">
        <v>94</v>
      </c>
      <c r="C128" s="278"/>
      <c r="D128" s="54"/>
    </row>
    <row r="129" spans="2:4" s="3" customFormat="1" x14ac:dyDescent="0.2">
      <c r="B129" s="37" t="s">
        <v>95</v>
      </c>
      <c r="C129" s="296"/>
      <c r="D129" s="54"/>
    </row>
    <row r="130" spans="2:4" s="3" customFormat="1" x14ac:dyDescent="0.2">
      <c r="B130" s="37" t="s">
        <v>96</v>
      </c>
      <c r="C130" s="296" t="s">
        <v>417</v>
      </c>
      <c r="D130" s="54"/>
    </row>
    <row r="131" spans="2:4" s="3" customFormat="1" x14ac:dyDescent="0.2">
      <c r="B131" s="37" t="s">
        <v>560</v>
      </c>
      <c r="C131" s="278"/>
      <c r="D131" s="54"/>
    </row>
    <row r="132" spans="2:4" s="3" customFormat="1" x14ac:dyDescent="0.2">
      <c r="B132" s="37" t="s">
        <v>97</v>
      </c>
      <c r="C132" s="296" t="s">
        <v>417</v>
      </c>
      <c r="D132" s="54"/>
    </row>
    <row r="133" spans="2:4" s="3" customFormat="1" x14ac:dyDescent="0.2">
      <c r="B133" s="37" t="s">
        <v>98</v>
      </c>
      <c r="C133" s="278"/>
      <c r="D133" s="54"/>
    </row>
    <row r="134" spans="2:4" s="3" customFormat="1" x14ac:dyDescent="0.2">
      <c r="B134" s="37" t="s">
        <v>99</v>
      </c>
      <c r="C134" s="278"/>
      <c r="D134" s="54"/>
    </row>
    <row r="135" spans="2:4" s="3" customFormat="1" x14ac:dyDescent="0.2">
      <c r="B135" s="37" t="s">
        <v>101</v>
      </c>
      <c r="C135" s="296" t="s">
        <v>417</v>
      </c>
      <c r="D135" s="54"/>
    </row>
    <row r="136" spans="2:4" s="3" customFormat="1" x14ac:dyDescent="0.2">
      <c r="B136" s="37" t="s">
        <v>102</v>
      </c>
      <c r="C136" s="278"/>
      <c r="D136" s="54"/>
    </row>
    <row r="137" spans="2:4" s="3" customFormat="1" x14ac:dyDescent="0.2">
      <c r="B137" s="37" t="s">
        <v>103</v>
      </c>
      <c r="C137" s="278"/>
      <c r="D137" s="54"/>
    </row>
    <row r="138" spans="2:4" s="3" customFormat="1" x14ac:dyDescent="0.2">
      <c r="B138" s="37" t="s">
        <v>104</v>
      </c>
      <c r="C138" s="278"/>
      <c r="D138" s="54"/>
    </row>
    <row r="139" spans="2:4" s="3" customFormat="1" x14ac:dyDescent="0.2">
      <c r="B139" s="37" t="s">
        <v>105</v>
      </c>
      <c r="C139" s="278"/>
      <c r="D139" s="54"/>
    </row>
    <row r="140" spans="2:4" s="3" customFormat="1" x14ac:dyDescent="0.2">
      <c r="B140" s="37" t="s">
        <v>106</v>
      </c>
      <c r="C140" s="278"/>
      <c r="D140" s="54"/>
    </row>
    <row r="141" spans="2:4" s="3" customFormat="1" x14ac:dyDescent="0.2">
      <c r="B141" s="37" t="s">
        <v>107</v>
      </c>
      <c r="C141" s="278"/>
      <c r="D141" s="54"/>
    </row>
    <row r="142" spans="2:4" s="3" customFormat="1" x14ac:dyDescent="0.2">
      <c r="B142" s="37" t="s">
        <v>108</v>
      </c>
      <c r="C142" s="278"/>
      <c r="D142" s="54"/>
    </row>
    <row r="143" spans="2:4" s="3" customFormat="1" x14ac:dyDescent="0.2">
      <c r="B143" s="37" t="s">
        <v>109</v>
      </c>
      <c r="C143" s="278"/>
      <c r="D143" s="54"/>
    </row>
    <row r="144" spans="2:4" s="3" customFormat="1" x14ac:dyDescent="0.2">
      <c r="B144" s="37" t="s">
        <v>110</v>
      </c>
      <c r="C144" s="278"/>
      <c r="D144" s="54"/>
    </row>
    <row r="145" spans="2:4" s="3" customFormat="1" x14ac:dyDescent="0.2">
      <c r="B145" s="37" t="s">
        <v>111</v>
      </c>
      <c r="C145" s="278"/>
      <c r="D145" s="54"/>
    </row>
    <row r="146" spans="2:4" s="3" customFormat="1" x14ac:dyDescent="0.2">
      <c r="B146" s="37" t="s">
        <v>112</v>
      </c>
      <c r="C146" s="278"/>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324</v>
      </c>
      <c r="D151" s="54"/>
    </row>
    <row r="152" spans="2:4" s="3" customFormat="1" x14ac:dyDescent="0.2">
      <c r="C152" s="152">
        <f>COUNTA(C154)</f>
        <v>0</v>
      </c>
      <c r="D152" s="54"/>
    </row>
    <row r="153" spans="2:4" s="3" customFormat="1" x14ac:dyDescent="0.2">
      <c r="C153" s="179"/>
      <c r="D153" s="54"/>
    </row>
    <row r="154" spans="2:4" s="3" customFormat="1" x14ac:dyDescent="0.2">
      <c r="B154" s="37" t="s">
        <v>114</v>
      </c>
      <c r="C154" s="310"/>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B159" s="15" t="s">
        <v>120</v>
      </c>
      <c r="C159" s="173"/>
      <c r="D159" s="54"/>
    </row>
    <row r="160" spans="2:4" s="3" customFormat="1" x14ac:dyDescent="0.2">
      <c r="C160" s="179"/>
      <c r="D160" s="54"/>
    </row>
    <row r="161" spans="2:4" s="3" customFormat="1" x14ac:dyDescent="0.2">
      <c r="C161" s="160" t="s">
        <v>324</v>
      </c>
      <c r="D161" s="54"/>
    </row>
    <row r="162" spans="2:4" s="3" customFormat="1" x14ac:dyDescent="0.2">
      <c r="C162" s="152">
        <f>COUNTA(C164:C167)</f>
        <v>0</v>
      </c>
      <c r="D162" s="54"/>
    </row>
    <row r="163" spans="2:4" s="3" customFormat="1" x14ac:dyDescent="0.2">
      <c r="C163" s="179"/>
      <c r="D163" s="54"/>
    </row>
    <row r="164" spans="2:4" s="3" customFormat="1" x14ac:dyDescent="0.2">
      <c r="B164" s="37" t="s">
        <v>122</v>
      </c>
      <c r="C164" s="310"/>
      <c r="D164" s="54"/>
    </row>
    <row r="165" spans="2:4" s="3" customFormat="1" x14ac:dyDescent="0.2">
      <c r="B165" s="37" t="s">
        <v>123</v>
      </c>
      <c r="C165" s="310"/>
      <c r="D165" s="54"/>
    </row>
    <row r="166" spans="2:4" s="3" customFormat="1" x14ac:dyDescent="0.2">
      <c r="B166" s="37" t="s">
        <v>124</v>
      </c>
      <c r="C166" s="310"/>
      <c r="D166" s="54"/>
    </row>
    <row r="167" spans="2:4" s="3" customFormat="1" x14ac:dyDescent="0.2">
      <c r="B167" s="37" t="s">
        <v>125</v>
      </c>
      <c r="C167" s="310"/>
      <c r="D167" s="54"/>
    </row>
    <row r="168" spans="2:4" s="3" customFormat="1" x14ac:dyDescent="0.2">
      <c r="C168" s="179"/>
      <c r="D168" s="54"/>
    </row>
    <row r="169" spans="2:4" s="3" customFormat="1" x14ac:dyDescent="0.2">
      <c r="C169" s="179"/>
      <c r="D169" s="54"/>
    </row>
    <row r="170" spans="2:4" s="3" customFormat="1" x14ac:dyDescent="0.2">
      <c r="B170" s="15" t="s">
        <v>126</v>
      </c>
      <c r="C170" s="173"/>
      <c r="D170" s="54"/>
    </row>
    <row r="171" spans="2:4" s="3" customFormat="1" x14ac:dyDescent="0.2">
      <c r="C171" s="179"/>
      <c r="D171" s="54"/>
    </row>
    <row r="172" spans="2:4" s="3" customFormat="1" x14ac:dyDescent="0.2">
      <c r="C172" s="160" t="s">
        <v>324</v>
      </c>
      <c r="D172" s="54"/>
    </row>
    <row r="173" spans="2:4" s="3" customFormat="1" x14ac:dyDescent="0.2">
      <c r="C173" s="152">
        <f>COUNTA(C175:C199)</f>
        <v>6</v>
      </c>
      <c r="D173" s="54"/>
    </row>
    <row r="174" spans="2:4" s="3" customFormat="1" x14ac:dyDescent="0.2">
      <c r="C174" s="179"/>
      <c r="D174" s="54"/>
    </row>
    <row r="175" spans="2:4" s="3" customFormat="1" x14ac:dyDescent="0.2">
      <c r="B175" s="37" t="s">
        <v>128</v>
      </c>
      <c r="C175" s="296"/>
      <c r="D175" s="54"/>
    </row>
    <row r="176" spans="2:4" s="3" customFormat="1" x14ac:dyDescent="0.2">
      <c r="B176" s="37" t="s">
        <v>129</v>
      </c>
      <c r="C176" s="278"/>
      <c r="D176" s="54"/>
    </row>
    <row r="177" spans="2:4" s="3" customFormat="1" x14ac:dyDescent="0.2">
      <c r="B177" s="37" t="s">
        <v>130</v>
      </c>
      <c r="C177" s="278"/>
      <c r="D177" s="54"/>
    </row>
    <row r="178" spans="2:4" s="3" customFormat="1" x14ac:dyDescent="0.2">
      <c r="B178" s="37" t="s">
        <v>131</v>
      </c>
      <c r="C178" s="278"/>
      <c r="D178" s="54"/>
    </row>
    <row r="179" spans="2:4" s="3" customFormat="1" x14ac:dyDescent="0.2">
      <c r="B179" s="37" t="s">
        <v>132</v>
      </c>
      <c r="C179" s="278"/>
      <c r="D179" s="54"/>
    </row>
    <row r="180" spans="2:4" s="3" customFormat="1" x14ac:dyDescent="0.2">
      <c r="B180" s="37" t="s">
        <v>133</v>
      </c>
      <c r="C180" s="278"/>
      <c r="D180" s="54"/>
    </row>
    <row r="181" spans="2:4" s="3" customFormat="1" x14ac:dyDescent="0.2">
      <c r="B181" s="37" t="s">
        <v>134</v>
      </c>
      <c r="C181" s="296" t="s">
        <v>417</v>
      </c>
      <c r="D181" s="54"/>
    </row>
    <row r="182" spans="2:4" s="3" customFormat="1" x14ac:dyDescent="0.2">
      <c r="B182" s="37" t="s">
        <v>135</v>
      </c>
      <c r="C182" s="296" t="s">
        <v>417</v>
      </c>
      <c r="D182" s="54"/>
    </row>
    <row r="183" spans="2:4" s="3" customFormat="1" x14ac:dyDescent="0.2">
      <c r="B183" s="37" t="s">
        <v>545</v>
      </c>
      <c r="C183" s="296"/>
      <c r="D183" s="54"/>
    </row>
    <row r="184" spans="2:4" s="3" customFormat="1" x14ac:dyDescent="0.2">
      <c r="B184" s="37" t="s">
        <v>136</v>
      </c>
      <c r="C184" s="296" t="s">
        <v>417</v>
      </c>
      <c r="D184" s="54"/>
    </row>
    <row r="185" spans="2:4" s="3" customFormat="1" x14ac:dyDescent="0.2">
      <c r="B185" s="37" t="s">
        <v>137</v>
      </c>
      <c r="C185" s="278"/>
      <c r="D185" s="54"/>
    </row>
    <row r="186" spans="2:4" s="3" customFormat="1" x14ac:dyDescent="0.2">
      <c r="B186" s="37" t="s">
        <v>138</v>
      </c>
      <c r="C186" s="278"/>
      <c r="D186" s="54"/>
    </row>
    <row r="187" spans="2:4" s="3" customFormat="1" x14ac:dyDescent="0.2">
      <c r="B187" s="37" t="s">
        <v>139</v>
      </c>
      <c r="C187" s="278"/>
      <c r="D187" s="54"/>
    </row>
    <row r="188" spans="2:4" s="3" customFormat="1" x14ac:dyDescent="0.2">
      <c r="B188" s="37" t="s">
        <v>539</v>
      </c>
      <c r="C188" s="278"/>
      <c r="D188" s="54"/>
    </row>
    <row r="189" spans="2:4" s="3" customFormat="1" x14ac:dyDescent="0.2">
      <c r="B189" s="37" t="s">
        <v>140</v>
      </c>
      <c r="C189" s="296" t="s">
        <v>417</v>
      </c>
      <c r="D189" s="54"/>
    </row>
    <row r="190" spans="2:4" s="3" customFormat="1" x14ac:dyDescent="0.2">
      <c r="B190" s="37" t="s">
        <v>141</v>
      </c>
      <c r="C190" s="278"/>
      <c r="D190" s="54"/>
    </row>
    <row r="191" spans="2:4" s="3" customFormat="1" x14ac:dyDescent="0.2">
      <c r="B191" s="37" t="s">
        <v>142</v>
      </c>
      <c r="C191" s="278"/>
      <c r="D191" s="54"/>
    </row>
    <row r="192" spans="2:4" s="3" customFormat="1" x14ac:dyDescent="0.2">
      <c r="B192" s="37" t="s">
        <v>143</v>
      </c>
      <c r="C192" s="278"/>
      <c r="D192" s="54"/>
    </row>
    <row r="193" spans="2:4" s="3" customFormat="1" x14ac:dyDescent="0.2">
      <c r="B193" s="263" t="s">
        <v>561</v>
      </c>
      <c r="C193" s="278"/>
      <c r="D193" s="54"/>
    </row>
    <row r="194" spans="2:4" s="3" customFormat="1" x14ac:dyDescent="0.2">
      <c r="B194" s="37" t="s">
        <v>562</v>
      </c>
      <c r="C194" s="296" t="s">
        <v>417</v>
      </c>
      <c r="D194" s="54"/>
    </row>
    <row r="195" spans="2:4" s="3" customFormat="1" x14ac:dyDescent="0.2">
      <c r="B195" s="37" t="s">
        <v>144</v>
      </c>
      <c r="C195" s="278"/>
      <c r="D195" s="54"/>
    </row>
    <row r="196" spans="2:4" s="3" customFormat="1" x14ac:dyDescent="0.2">
      <c r="B196" s="37" t="s">
        <v>145</v>
      </c>
      <c r="C196" s="278"/>
      <c r="D196" s="54"/>
    </row>
    <row r="197" spans="2:4" s="3" customFormat="1" x14ac:dyDescent="0.2">
      <c r="B197" s="37" t="s">
        <v>546</v>
      </c>
      <c r="C197" s="278"/>
      <c r="D197" s="54"/>
    </row>
    <row r="198" spans="2:4" s="3" customFormat="1" x14ac:dyDescent="0.2">
      <c r="B198" s="37" t="s">
        <v>147</v>
      </c>
      <c r="C198" s="296" t="s">
        <v>417</v>
      </c>
      <c r="D198" s="54"/>
    </row>
    <row r="199" spans="2:4" s="3" customFormat="1" x14ac:dyDescent="0.2">
      <c r="B199" s="37" t="s">
        <v>148</v>
      </c>
      <c r="C199" s="278"/>
      <c r="D199" s="54"/>
    </row>
    <row r="200" spans="2:4" s="3" customFormat="1" x14ac:dyDescent="0.2">
      <c r="C200" s="180"/>
      <c r="D200" s="54"/>
    </row>
    <row r="201" spans="2:4" s="3" customFormat="1" x14ac:dyDescent="0.2">
      <c r="C201" s="179"/>
      <c r="D201" s="54"/>
    </row>
    <row r="202" spans="2:4" s="3" customFormat="1" x14ac:dyDescent="0.2">
      <c r="B202" s="15" t="s">
        <v>149</v>
      </c>
      <c r="C202" s="173"/>
      <c r="D202" s="54"/>
    </row>
    <row r="203" spans="2:4" s="3" customFormat="1" x14ac:dyDescent="0.2">
      <c r="C203" s="179"/>
      <c r="D203" s="54"/>
    </row>
    <row r="204" spans="2:4" s="3" customFormat="1" x14ac:dyDescent="0.2">
      <c r="C204" s="160" t="s">
        <v>324</v>
      </c>
      <c r="D204" s="54"/>
    </row>
    <row r="205" spans="2:4" s="3" customFormat="1" x14ac:dyDescent="0.2">
      <c r="C205" s="152">
        <f>COUNTA(C207)</f>
        <v>1</v>
      </c>
      <c r="D205" s="54"/>
    </row>
    <row r="206" spans="2:4" s="3" customFormat="1" x14ac:dyDescent="0.2">
      <c r="C206" s="179"/>
      <c r="D206" s="54"/>
    </row>
    <row r="207" spans="2:4" s="3" customFormat="1" x14ac:dyDescent="0.2">
      <c r="B207" s="37" t="s">
        <v>150</v>
      </c>
      <c r="C207" s="296" t="s">
        <v>417</v>
      </c>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0"/>
  <sheetViews>
    <sheetView showGridLines="0" zoomScaleNormal="100" workbookViewId="0">
      <selection activeCell="F3" sqref="F3"/>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1" t="s">
        <v>567</v>
      </c>
      <c r="C4" s="2"/>
      <c r="D4" s="24"/>
      <c r="E4" s="24"/>
    </row>
    <row r="5" spans="1:5" x14ac:dyDescent="0.2">
      <c r="C5" s="2"/>
      <c r="D5" s="24"/>
      <c r="E5" s="24"/>
    </row>
    <row r="6" spans="1:5" x14ac:dyDescent="0.2">
      <c r="C6" s="2"/>
      <c r="D6" s="2"/>
      <c r="E6" s="358" t="s">
        <v>4</v>
      </c>
    </row>
    <row r="7" spans="1:5" ht="4.5" customHeight="1" x14ac:dyDescent="0.2">
      <c r="C7" s="359"/>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325</v>
      </c>
      <c r="C11" s="142"/>
      <c r="D11" s="143"/>
      <c r="E11" s="187"/>
    </row>
    <row r="12" spans="1:5" x14ac:dyDescent="0.2">
      <c r="B12" s="6"/>
      <c r="C12" s="139"/>
    </row>
    <row r="13" spans="1:5" s="77" customFormat="1" x14ac:dyDescent="0.2">
      <c r="A13" s="424"/>
      <c r="B13" s="13" t="s">
        <v>5</v>
      </c>
      <c r="C13" s="166" t="s">
        <v>297</v>
      </c>
      <c r="D13" s="167" t="s">
        <v>326</v>
      </c>
      <c r="E13" s="168" t="s">
        <v>327</v>
      </c>
    </row>
    <row r="14" spans="1:5" x14ac:dyDescent="0.2">
      <c r="B14" s="3" t="s">
        <v>31</v>
      </c>
      <c r="C14" s="135">
        <f>SUM(C21,C31,C52,C66,C74,C82,C92,C152)</f>
        <v>355</v>
      </c>
      <c r="D14" s="150">
        <f>SUM(D21,D31,D52,D66,D74,D82,D92,D152)</f>
        <v>123</v>
      </c>
      <c r="E14" s="134">
        <f>SUM(E21,E31,E52,E66,E74,E82,E92,E152)</f>
        <v>232</v>
      </c>
    </row>
    <row r="15" spans="1:5" x14ac:dyDescent="0.2">
      <c r="B15" s="3" t="s">
        <v>34</v>
      </c>
      <c r="C15" s="135">
        <f>SUM(C162,C173,C205)</f>
        <v>87</v>
      </c>
      <c r="D15" s="134">
        <f>SUM(D162,D173,D205)</f>
        <v>41</v>
      </c>
      <c r="E15" s="134">
        <f>SUM(E162,E173,E205)</f>
        <v>46</v>
      </c>
    </row>
    <row r="16" spans="1:5" x14ac:dyDescent="0.2">
      <c r="B16" s="10" t="s">
        <v>6</v>
      </c>
      <c r="C16" s="151">
        <f>SUM(C14:C15)</f>
        <v>442</v>
      </c>
      <c r="D16" s="152">
        <f>SUM(D14:D15)</f>
        <v>164</v>
      </c>
      <c r="E16" s="152">
        <f>SUM(E14,E15)</f>
        <v>278</v>
      </c>
    </row>
    <row r="19" spans="2:5" s="3" customFormat="1" x14ac:dyDescent="0.2">
      <c r="B19" s="15" t="s">
        <v>43</v>
      </c>
      <c r="C19" s="153"/>
      <c r="D19" s="140"/>
      <c r="E19" s="134"/>
    </row>
    <row r="20" spans="2:5" s="3" customFormat="1" x14ac:dyDescent="0.2">
      <c r="B20" s="41"/>
      <c r="C20" s="171" t="s">
        <v>302</v>
      </c>
      <c r="D20" s="172" t="s">
        <v>326</v>
      </c>
      <c r="E20" s="172" t="s">
        <v>328</v>
      </c>
    </row>
    <row r="21" spans="2:5" s="3" customFormat="1" x14ac:dyDescent="0.2">
      <c r="C21" s="159">
        <f>SUM(C23:C26)</f>
        <v>58</v>
      </c>
      <c r="D21" s="160">
        <f>SUM(D23:D26)</f>
        <v>21</v>
      </c>
      <c r="E21" s="160">
        <f>SUM(E23:E26)</f>
        <v>37</v>
      </c>
    </row>
    <row r="22" spans="2:5" s="3" customFormat="1" x14ac:dyDescent="0.2">
      <c r="C22" s="135"/>
      <c r="D22" s="134"/>
      <c r="E22" s="134"/>
    </row>
    <row r="23" spans="2:5" s="3" customFormat="1" x14ac:dyDescent="0.2">
      <c r="B23" s="3" t="s">
        <v>544</v>
      </c>
      <c r="C23" s="313">
        <v>1</v>
      </c>
      <c r="D23" s="313">
        <v>0</v>
      </c>
      <c r="E23" s="313">
        <v>1</v>
      </c>
    </row>
    <row r="24" spans="2:5" s="3" customFormat="1" x14ac:dyDescent="0.2">
      <c r="B24" s="3" t="s">
        <v>37</v>
      </c>
      <c r="C24" s="313">
        <v>6</v>
      </c>
      <c r="D24" s="313">
        <v>5</v>
      </c>
      <c r="E24" s="313">
        <v>1</v>
      </c>
    </row>
    <row r="25" spans="2:5" s="3" customFormat="1" x14ac:dyDescent="0.2">
      <c r="B25" s="3" t="s">
        <v>38</v>
      </c>
      <c r="C25" s="313">
        <v>15</v>
      </c>
      <c r="D25" s="313">
        <v>5</v>
      </c>
      <c r="E25" s="313">
        <v>10</v>
      </c>
    </row>
    <row r="26" spans="2:5" s="3" customFormat="1" x14ac:dyDescent="0.2">
      <c r="B26" s="3" t="s">
        <v>39</v>
      </c>
      <c r="C26" s="313">
        <v>36</v>
      </c>
      <c r="D26" s="313">
        <v>11</v>
      </c>
      <c r="E26" s="313">
        <v>25</v>
      </c>
    </row>
    <row r="27" spans="2:5" s="3" customFormat="1" x14ac:dyDescent="0.2">
      <c r="C27" s="135"/>
      <c r="D27" s="134"/>
      <c r="E27" s="134"/>
    </row>
    <row r="28" spans="2:5" s="3" customFormat="1" x14ac:dyDescent="0.2">
      <c r="C28" s="135"/>
      <c r="D28" s="134"/>
      <c r="E28" s="134"/>
    </row>
    <row r="29" spans="2:5" s="3" customFormat="1" x14ac:dyDescent="0.2">
      <c r="B29" s="15" t="s">
        <v>44</v>
      </c>
      <c r="C29" s="133"/>
      <c r="D29" s="134"/>
      <c r="E29" s="134"/>
    </row>
    <row r="30" spans="2:5" s="3" customFormat="1" x14ac:dyDescent="0.2">
      <c r="C30" s="171" t="s">
        <v>302</v>
      </c>
      <c r="D30" s="172" t="s">
        <v>326</v>
      </c>
      <c r="E30" s="172" t="s">
        <v>328</v>
      </c>
    </row>
    <row r="31" spans="2:5" s="3" customFormat="1" x14ac:dyDescent="0.2">
      <c r="C31" s="159">
        <f>SUM(C33:C47)</f>
        <v>91</v>
      </c>
      <c r="D31" s="160">
        <f>SUM(D33:D47)</f>
        <v>38</v>
      </c>
      <c r="E31" s="160">
        <f>SUM(E33:E47)</f>
        <v>53</v>
      </c>
    </row>
    <row r="32" spans="2:5" s="3" customFormat="1" x14ac:dyDescent="0.2">
      <c r="C32" s="135"/>
      <c r="D32" s="164"/>
      <c r="E32" s="164"/>
    </row>
    <row r="33" spans="2:5" s="3" customFormat="1" x14ac:dyDescent="0.2">
      <c r="B33" s="3" t="s">
        <v>543</v>
      </c>
      <c r="C33" s="313">
        <v>4</v>
      </c>
      <c r="D33" s="313">
        <v>2</v>
      </c>
      <c r="E33" s="313">
        <v>2</v>
      </c>
    </row>
    <row r="34" spans="2:5" s="3" customFormat="1" x14ac:dyDescent="0.2">
      <c r="B34" s="3" t="s">
        <v>536</v>
      </c>
      <c r="C34" s="313">
        <v>4</v>
      </c>
      <c r="D34" s="313">
        <v>1</v>
      </c>
      <c r="E34" s="313">
        <v>3</v>
      </c>
    </row>
    <row r="35" spans="2:5" s="3" customFormat="1" x14ac:dyDescent="0.2">
      <c r="B35" s="469" t="s">
        <v>564</v>
      </c>
      <c r="C35" s="313">
        <v>1</v>
      </c>
      <c r="D35" s="313">
        <v>0</v>
      </c>
      <c r="E35" s="313">
        <v>1</v>
      </c>
    </row>
    <row r="36" spans="2:5" s="3" customFormat="1" x14ac:dyDescent="0.2">
      <c r="B36" s="3" t="s">
        <v>537</v>
      </c>
      <c r="C36" s="313">
        <v>12</v>
      </c>
      <c r="D36" s="313">
        <v>3</v>
      </c>
      <c r="E36" s="313">
        <v>9</v>
      </c>
    </row>
    <row r="37" spans="2:5" s="3" customFormat="1" x14ac:dyDescent="0.2">
      <c r="B37" s="3" t="s">
        <v>532</v>
      </c>
      <c r="C37" s="313">
        <v>7</v>
      </c>
      <c r="D37" s="313">
        <v>4</v>
      </c>
      <c r="E37" s="313">
        <v>3</v>
      </c>
    </row>
    <row r="38" spans="2:5" s="3" customFormat="1" x14ac:dyDescent="0.2">
      <c r="B38" s="455" t="s">
        <v>530</v>
      </c>
      <c r="C38" s="313">
        <v>1</v>
      </c>
      <c r="D38" s="313">
        <v>0</v>
      </c>
      <c r="E38" s="313">
        <v>1</v>
      </c>
    </row>
    <row r="39" spans="2:5" s="3" customFormat="1" x14ac:dyDescent="0.2">
      <c r="B39" s="475" t="s">
        <v>531</v>
      </c>
      <c r="C39" s="313">
        <v>1</v>
      </c>
      <c r="D39" s="313">
        <v>0</v>
      </c>
      <c r="E39" s="313">
        <v>1</v>
      </c>
    </row>
    <row r="40" spans="2:5" s="3" customFormat="1" x14ac:dyDescent="0.2">
      <c r="B40" s="3" t="s">
        <v>533</v>
      </c>
      <c r="C40" s="313">
        <v>1</v>
      </c>
      <c r="D40" s="313">
        <v>1</v>
      </c>
      <c r="E40" s="313">
        <v>0</v>
      </c>
    </row>
    <row r="41" spans="2:5" s="3" customFormat="1" x14ac:dyDescent="0.2">
      <c r="B41" s="3" t="s">
        <v>557</v>
      </c>
      <c r="C41" s="313">
        <v>5</v>
      </c>
      <c r="D41" s="313">
        <v>2</v>
      </c>
      <c r="E41" s="313">
        <v>3</v>
      </c>
    </row>
    <row r="42" spans="2:5" s="3" customFormat="1" x14ac:dyDescent="0.2">
      <c r="B42" s="469" t="s">
        <v>534</v>
      </c>
      <c r="C42" s="313">
        <v>2</v>
      </c>
      <c r="D42" s="313">
        <v>0</v>
      </c>
      <c r="E42" s="313">
        <v>2</v>
      </c>
    </row>
    <row r="43" spans="2:5" s="3" customFormat="1" x14ac:dyDescent="0.2">
      <c r="B43" s="3" t="s">
        <v>556</v>
      </c>
      <c r="C43" s="313">
        <v>1</v>
      </c>
      <c r="D43" s="313">
        <v>0</v>
      </c>
      <c r="E43" s="313">
        <v>1</v>
      </c>
    </row>
    <row r="44" spans="2:5" s="3" customFormat="1" x14ac:dyDescent="0.2">
      <c r="B44" s="3" t="s">
        <v>535</v>
      </c>
      <c r="C44" s="313">
        <v>23</v>
      </c>
      <c r="D44" s="313">
        <v>11</v>
      </c>
      <c r="E44" s="313">
        <v>12</v>
      </c>
    </row>
    <row r="45" spans="2:5" s="3" customFormat="1" x14ac:dyDescent="0.2">
      <c r="B45" s="475" t="s">
        <v>40</v>
      </c>
      <c r="C45" s="313">
        <v>2</v>
      </c>
      <c r="D45" s="313">
        <v>1</v>
      </c>
      <c r="E45" s="313">
        <v>1</v>
      </c>
    </row>
    <row r="46" spans="2:5" s="3" customFormat="1" x14ac:dyDescent="0.2">
      <c r="B46" s="3" t="s">
        <v>41</v>
      </c>
      <c r="C46" s="313">
        <v>6</v>
      </c>
      <c r="D46" s="313">
        <v>4</v>
      </c>
      <c r="E46" s="313">
        <v>2</v>
      </c>
    </row>
    <row r="47" spans="2:5" s="3" customFormat="1" x14ac:dyDescent="0.2">
      <c r="B47" s="3" t="s">
        <v>42</v>
      </c>
      <c r="C47" s="313">
        <v>21</v>
      </c>
      <c r="D47" s="313">
        <v>9</v>
      </c>
      <c r="E47" s="313">
        <v>12</v>
      </c>
    </row>
    <row r="48" spans="2:5" s="3" customFormat="1" x14ac:dyDescent="0.2">
      <c r="C48" s="135"/>
      <c r="D48" s="134"/>
      <c r="E48" s="134"/>
    </row>
    <row r="49" spans="2:5" s="3" customFormat="1" x14ac:dyDescent="0.2">
      <c r="C49" s="135"/>
      <c r="D49" s="134"/>
      <c r="E49" s="134"/>
    </row>
    <row r="50" spans="2:5" s="3" customFormat="1" x14ac:dyDescent="0.2">
      <c r="B50" s="15" t="s">
        <v>45</v>
      </c>
      <c r="C50" s="133"/>
      <c r="D50" s="134"/>
      <c r="E50" s="134"/>
    </row>
    <row r="51" spans="2:5" s="3" customFormat="1" x14ac:dyDescent="0.2">
      <c r="C51" s="171" t="s">
        <v>302</v>
      </c>
      <c r="D51" s="172" t="s">
        <v>326</v>
      </c>
      <c r="E51" s="172" t="s">
        <v>328</v>
      </c>
    </row>
    <row r="52" spans="2:5" s="3" customFormat="1" x14ac:dyDescent="0.2">
      <c r="C52" s="159">
        <f>SUM(C54:C60)</f>
        <v>29</v>
      </c>
      <c r="D52" s="160">
        <f>SUM(D54:D60)</f>
        <v>9</v>
      </c>
      <c r="E52" s="160">
        <f>SUM(E54:E60)</f>
        <v>20</v>
      </c>
    </row>
    <row r="53" spans="2:5" s="3" customFormat="1" x14ac:dyDescent="0.2">
      <c r="C53" s="135"/>
      <c r="D53" s="134"/>
      <c r="E53" s="134"/>
    </row>
    <row r="54" spans="2:5" s="3" customFormat="1" x14ac:dyDescent="0.2">
      <c r="B54" s="37" t="s">
        <v>538</v>
      </c>
      <c r="C54" s="313">
        <v>0</v>
      </c>
      <c r="D54" s="313">
        <v>0</v>
      </c>
      <c r="E54" s="313">
        <v>0</v>
      </c>
    </row>
    <row r="55" spans="2:5" s="3" customFormat="1" x14ac:dyDescent="0.2">
      <c r="B55" s="37" t="s">
        <v>46</v>
      </c>
      <c r="C55" s="313">
        <v>3</v>
      </c>
      <c r="D55" s="313">
        <v>1</v>
      </c>
      <c r="E55" s="313">
        <v>2</v>
      </c>
    </row>
    <row r="56" spans="2:5" s="3" customFormat="1" x14ac:dyDescent="0.2">
      <c r="B56" s="37" t="s">
        <v>47</v>
      </c>
      <c r="C56" s="313">
        <v>4</v>
      </c>
      <c r="D56" s="313">
        <v>2</v>
      </c>
      <c r="E56" s="313">
        <v>2</v>
      </c>
    </row>
    <row r="57" spans="2:5" s="3" customFormat="1" x14ac:dyDescent="0.2">
      <c r="B57" s="37" t="s">
        <v>48</v>
      </c>
      <c r="C57" s="313">
        <v>12</v>
      </c>
      <c r="D57" s="313">
        <v>0</v>
      </c>
      <c r="E57" s="313">
        <v>12</v>
      </c>
    </row>
    <row r="58" spans="2:5" s="3" customFormat="1" x14ac:dyDescent="0.2">
      <c r="B58" s="37" t="s">
        <v>49</v>
      </c>
      <c r="C58" s="313">
        <v>2</v>
      </c>
      <c r="D58" s="313">
        <v>1</v>
      </c>
      <c r="E58" s="313">
        <v>1</v>
      </c>
    </row>
    <row r="59" spans="2:5" s="3" customFormat="1" x14ac:dyDescent="0.2">
      <c r="B59" s="37" t="s">
        <v>50</v>
      </c>
      <c r="C59" s="313">
        <v>3</v>
      </c>
      <c r="D59" s="313">
        <v>2</v>
      </c>
      <c r="E59" s="313">
        <v>1</v>
      </c>
    </row>
    <row r="60" spans="2:5" s="3" customFormat="1" x14ac:dyDescent="0.2">
      <c r="B60" s="37" t="s">
        <v>540</v>
      </c>
      <c r="C60" s="313">
        <v>5</v>
      </c>
      <c r="D60" s="313">
        <v>3</v>
      </c>
      <c r="E60" s="313">
        <v>2</v>
      </c>
    </row>
    <row r="61" spans="2:5" s="3" customFormat="1" x14ac:dyDescent="0.2">
      <c r="C61" s="135"/>
      <c r="D61" s="134"/>
      <c r="E61" s="134"/>
    </row>
    <row r="62" spans="2:5" s="3" customFormat="1" x14ac:dyDescent="0.2">
      <c r="C62" s="135"/>
      <c r="D62" s="134"/>
      <c r="E62" s="134"/>
    </row>
    <row r="63" spans="2:5" s="3" customFormat="1" x14ac:dyDescent="0.2">
      <c r="B63" s="15" t="s">
        <v>115</v>
      </c>
      <c r="C63" s="133"/>
      <c r="D63" s="134"/>
      <c r="E63" s="134"/>
    </row>
    <row r="64" spans="2:5" s="3" customFormat="1" x14ac:dyDescent="0.2">
      <c r="C64" s="135"/>
      <c r="D64" s="134"/>
      <c r="E64" s="134"/>
    </row>
    <row r="65" spans="2:5" s="3" customFormat="1" x14ac:dyDescent="0.2">
      <c r="C65" s="171" t="s">
        <v>302</v>
      </c>
      <c r="D65" s="172" t="s">
        <v>326</v>
      </c>
      <c r="E65" s="172" t="s">
        <v>328</v>
      </c>
    </row>
    <row r="66" spans="2:5" s="3" customFormat="1" x14ac:dyDescent="0.2">
      <c r="C66" s="159">
        <f>SUM(C68)</f>
        <v>6</v>
      </c>
      <c r="D66" s="160">
        <f>SUM(D68)</f>
        <v>3</v>
      </c>
      <c r="E66" s="160">
        <f>SUM(E68)</f>
        <v>3</v>
      </c>
    </row>
    <row r="67" spans="2:5" s="3" customFormat="1" x14ac:dyDescent="0.2">
      <c r="C67" s="135"/>
      <c r="D67" s="134"/>
      <c r="E67" s="134"/>
    </row>
    <row r="68" spans="2:5" s="3" customFormat="1" x14ac:dyDescent="0.2">
      <c r="B68" s="3" t="s">
        <v>52</v>
      </c>
      <c r="C68" s="313">
        <v>6</v>
      </c>
      <c r="D68" s="313">
        <v>3</v>
      </c>
      <c r="E68" s="313">
        <v>3</v>
      </c>
    </row>
    <row r="69" spans="2:5" s="3" customFormat="1" x14ac:dyDescent="0.2">
      <c r="C69" s="135"/>
      <c r="D69" s="134"/>
      <c r="E69" s="134"/>
    </row>
    <row r="70" spans="2:5" s="3" customFormat="1" x14ac:dyDescent="0.2">
      <c r="C70" s="135"/>
      <c r="D70" s="134"/>
      <c r="E70" s="134"/>
    </row>
    <row r="71" spans="2:5" s="3" customFormat="1" x14ac:dyDescent="0.2">
      <c r="B71" s="15" t="s">
        <v>117</v>
      </c>
      <c r="C71" s="133"/>
      <c r="D71" s="134"/>
      <c r="E71" s="134"/>
    </row>
    <row r="72" spans="2:5" s="3" customFormat="1" x14ac:dyDescent="0.2">
      <c r="C72" s="135"/>
      <c r="D72" s="134"/>
      <c r="E72" s="134"/>
    </row>
    <row r="73" spans="2:5" s="3" customFormat="1" x14ac:dyDescent="0.2">
      <c r="C73" s="171" t="s">
        <v>302</v>
      </c>
      <c r="D73" s="172" t="s">
        <v>326</v>
      </c>
      <c r="E73" s="172" t="s">
        <v>328</v>
      </c>
    </row>
    <row r="74" spans="2:5" s="3" customFormat="1" x14ac:dyDescent="0.2">
      <c r="C74" s="159">
        <f>SUM(C76)</f>
        <v>8</v>
      </c>
      <c r="D74" s="160">
        <f>SUM(D76)</f>
        <v>1</v>
      </c>
      <c r="E74" s="160">
        <f>SUM(E76)</f>
        <v>7</v>
      </c>
    </row>
    <row r="75" spans="2:5" s="3" customFormat="1" x14ac:dyDescent="0.2">
      <c r="C75" s="135"/>
      <c r="D75" s="134"/>
      <c r="E75" s="134"/>
    </row>
    <row r="76" spans="2:5" s="3" customFormat="1" x14ac:dyDescent="0.2">
      <c r="B76" s="3" t="s">
        <v>53</v>
      </c>
      <c r="C76" s="313">
        <v>8</v>
      </c>
      <c r="D76" s="313">
        <v>1</v>
      </c>
      <c r="E76" s="313">
        <v>7</v>
      </c>
    </row>
    <row r="77" spans="2:5" s="3" customFormat="1" x14ac:dyDescent="0.2">
      <c r="C77" s="135"/>
      <c r="D77" s="134"/>
      <c r="E77" s="134"/>
    </row>
    <row r="78" spans="2:5" s="3" customFormat="1" x14ac:dyDescent="0.2">
      <c r="C78" s="135"/>
      <c r="D78" s="134"/>
      <c r="E78" s="134"/>
    </row>
    <row r="79" spans="2:5" s="3" customFormat="1" x14ac:dyDescent="0.2">
      <c r="B79" s="15" t="s">
        <v>116</v>
      </c>
      <c r="C79" s="133"/>
      <c r="D79" s="134"/>
      <c r="E79" s="134"/>
    </row>
    <row r="80" spans="2:5" s="3" customFormat="1" x14ac:dyDescent="0.2">
      <c r="C80" s="135"/>
      <c r="D80" s="134"/>
      <c r="E80" s="134"/>
    </row>
    <row r="81" spans="2:5" s="3" customFormat="1" x14ac:dyDescent="0.2">
      <c r="C81" s="171" t="s">
        <v>302</v>
      </c>
      <c r="D81" s="172" t="s">
        <v>326</v>
      </c>
      <c r="E81" s="172" t="s">
        <v>328</v>
      </c>
    </row>
    <row r="82" spans="2:5" s="3" customFormat="1" x14ac:dyDescent="0.2">
      <c r="C82" s="159">
        <f>SUM(C84:C86)</f>
        <v>16</v>
      </c>
      <c r="D82" s="160">
        <f>SUM(D84:D86)</f>
        <v>7</v>
      </c>
      <c r="E82" s="160">
        <f>SUM(E84:E86)</f>
        <v>9</v>
      </c>
    </row>
    <row r="83" spans="2:5" s="3" customFormat="1" x14ac:dyDescent="0.2">
      <c r="C83" s="135"/>
      <c r="D83" s="134"/>
      <c r="E83" s="134"/>
    </row>
    <row r="84" spans="2:5" s="3" customFormat="1" x14ac:dyDescent="0.2">
      <c r="B84" s="37" t="s">
        <v>54</v>
      </c>
      <c r="C84" s="313">
        <v>7</v>
      </c>
      <c r="D84" s="313">
        <v>0</v>
      </c>
      <c r="E84" s="313">
        <v>7</v>
      </c>
    </row>
    <row r="85" spans="2:5" s="3" customFormat="1" x14ac:dyDescent="0.2">
      <c r="B85" s="37" t="s">
        <v>55</v>
      </c>
      <c r="C85" s="313">
        <v>2</v>
      </c>
      <c r="D85" s="313">
        <v>2</v>
      </c>
      <c r="E85" s="313">
        <v>0</v>
      </c>
    </row>
    <row r="86" spans="2:5" s="3" customFormat="1" x14ac:dyDescent="0.2">
      <c r="B86" s="37" t="s">
        <v>56</v>
      </c>
      <c r="C86" s="313">
        <v>7</v>
      </c>
      <c r="D86" s="313">
        <v>5</v>
      </c>
      <c r="E86" s="313">
        <v>2</v>
      </c>
    </row>
    <row r="87" spans="2:5" s="3" customFormat="1" x14ac:dyDescent="0.2">
      <c r="C87" s="135"/>
      <c r="D87" s="134"/>
      <c r="E87" s="134"/>
    </row>
    <row r="88" spans="2:5" s="3" customFormat="1" x14ac:dyDescent="0.2">
      <c r="C88" s="135"/>
      <c r="D88" s="134"/>
      <c r="E88" s="134"/>
    </row>
    <row r="89" spans="2:5" s="3" customFormat="1" x14ac:dyDescent="0.2">
      <c r="B89" s="15" t="s">
        <v>118</v>
      </c>
      <c r="C89" s="133"/>
      <c r="D89" s="134"/>
      <c r="E89" s="134"/>
    </row>
    <row r="90" spans="2:5" s="3" customFormat="1" x14ac:dyDescent="0.2">
      <c r="C90" s="135"/>
      <c r="D90" s="134"/>
      <c r="E90" s="134"/>
    </row>
    <row r="91" spans="2:5" s="3" customFormat="1" x14ac:dyDescent="0.2">
      <c r="C91" s="171" t="s">
        <v>302</v>
      </c>
      <c r="D91" s="172" t="s">
        <v>326</v>
      </c>
      <c r="E91" s="172" t="s">
        <v>328</v>
      </c>
    </row>
    <row r="92" spans="2:5" s="3" customFormat="1" x14ac:dyDescent="0.2">
      <c r="C92" s="159">
        <f>SUM(C94:C146)</f>
        <v>145</v>
      </c>
      <c r="D92" s="160">
        <f>SUM(D94:D146)</f>
        <v>42</v>
      </c>
      <c r="E92" s="160">
        <f>SUM(E94:E146)</f>
        <v>103</v>
      </c>
    </row>
    <row r="93" spans="2:5" s="3" customFormat="1" x14ac:dyDescent="0.2">
      <c r="C93" s="135"/>
      <c r="D93" s="134"/>
      <c r="E93" s="134"/>
    </row>
    <row r="94" spans="2:5" s="3" customFormat="1" x14ac:dyDescent="0.2">
      <c r="B94" s="37" t="s">
        <v>57</v>
      </c>
      <c r="C94" s="313">
        <v>7</v>
      </c>
      <c r="D94" s="313">
        <v>3</v>
      </c>
      <c r="E94" s="313">
        <v>4</v>
      </c>
    </row>
    <row r="95" spans="2:5" s="3" customFormat="1" x14ac:dyDescent="0.2">
      <c r="B95" s="37" t="s">
        <v>58</v>
      </c>
      <c r="C95" s="313">
        <v>29</v>
      </c>
      <c r="D95" s="313">
        <v>10</v>
      </c>
      <c r="E95" s="313">
        <v>19</v>
      </c>
    </row>
    <row r="96" spans="2:5" s="3" customFormat="1" x14ac:dyDescent="0.2">
      <c r="B96" s="37" t="s">
        <v>59</v>
      </c>
      <c r="C96" s="313">
        <v>9</v>
      </c>
      <c r="D96" s="313">
        <v>5</v>
      </c>
      <c r="E96" s="313">
        <v>4</v>
      </c>
    </row>
    <row r="97" spans="2:5" s="3" customFormat="1" x14ac:dyDescent="0.2">
      <c r="B97" s="37" t="s">
        <v>60</v>
      </c>
      <c r="C97" s="313">
        <v>5</v>
      </c>
      <c r="D97" s="313">
        <v>0</v>
      </c>
      <c r="E97" s="313">
        <v>5</v>
      </c>
    </row>
    <row r="98" spans="2:5" s="3" customFormat="1" x14ac:dyDescent="0.2">
      <c r="B98" s="37" t="s">
        <v>61</v>
      </c>
      <c r="C98" s="313">
        <v>8</v>
      </c>
      <c r="D98" s="313">
        <v>3</v>
      </c>
      <c r="E98" s="313">
        <v>5</v>
      </c>
    </row>
    <row r="99" spans="2:5" s="3" customFormat="1" x14ac:dyDescent="0.2">
      <c r="B99" s="37" t="s">
        <v>62</v>
      </c>
      <c r="C99" s="313">
        <v>1</v>
      </c>
      <c r="D99" s="313">
        <v>0</v>
      </c>
      <c r="E99" s="313">
        <v>1</v>
      </c>
    </row>
    <row r="100" spans="2:5" s="3" customFormat="1" x14ac:dyDescent="0.2">
      <c r="B100" s="37" t="s">
        <v>64</v>
      </c>
      <c r="C100" s="313">
        <v>1</v>
      </c>
      <c r="D100" s="313">
        <v>0</v>
      </c>
      <c r="E100" s="313">
        <v>1</v>
      </c>
    </row>
    <row r="101" spans="2:5" s="3" customFormat="1" x14ac:dyDescent="0.2">
      <c r="B101" s="37" t="s">
        <v>65</v>
      </c>
      <c r="C101" s="313">
        <v>4</v>
      </c>
      <c r="D101" s="313">
        <v>0</v>
      </c>
      <c r="E101" s="313">
        <v>4</v>
      </c>
    </row>
    <row r="102" spans="2:5" s="3" customFormat="1" x14ac:dyDescent="0.2">
      <c r="B102" s="37" t="s">
        <v>66</v>
      </c>
      <c r="C102" s="313">
        <v>2</v>
      </c>
      <c r="D102" s="313">
        <v>2</v>
      </c>
      <c r="E102" s="313">
        <v>0</v>
      </c>
    </row>
    <row r="103" spans="2:5" s="3" customFormat="1" x14ac:dyDescent="0.2">
      <c r="B103" s="37" t="s">
        <v>67</v>
      </c>
      <c r="C103" s="313">
        <v>1</v>
      </c>
      <c r="D103" s="313">
        <v>1</v>
      </c>
      <c r="E103" s="313">
        <v>0</v>
      </c>
    </row>
    <row r="104" spans="2:5" s="3" customFormat="1" x14ac:dyDescent="0.2">
      <c r="B104" s="37" t="s">
        <v>68</v>
      </c>
      <c r="C104" s="313">
        <v>3</v>
      </c>
      <c r="D104" s="313">
        <v>2</v>
      </c>
      <c r="E104" s="313">
        <v>1</v>
      </c>
    </row>
    <row r="105" spans="2:5" s="3" customFormat="1" x14ac:dyDescent="0.2">
      <c r="B105" s="37" t="s">
        <v>69</v>
      </c>
      <c r="C105" s="313">
        <v>0</v>
      </c>
      <c r="D105" s="313">
        <v>0</v>
      </c>
      <c r="E105" s="313">
        <v>0</v>
      </c>
    </row>
    <row r="106" spans="2:5" s="3" customFormat="1" x14ac:dyDescent="0.2">
      <c r="B106" s="37" t="s">
        <v>72</v>
      </c>
      <c r="C106" s="313">
        <v>2</v>
      </c>
      <c r="D106" s="313">
        <v>1</v>
      </c>
      <c r="E106" s="313">
        <v>1</v>
      </c>
    </row>
    <row r="107" spans="2:5" s="3" customFormat="1" x14ac:dyDescent="0.2">
      <c r="B107" s="37" t="s">
        <v>73</v>
      </c>
      <c r="C107" s="313">
        <v>1</v>
      </c>
      <c r="D107" s="313">
        <v>0</v>
      </c>
      <c r="E107" s="313">
        <v>1</v>
      </c>
    </row>
    <row r="108" spans="2:5" s="3" customFormat="1" x14ac:dyDescent="0.2">
      <c r="B108" s="37" t="s">
        <v>75</v>
      </c>
      <c r="C108" s="313">
        <v>2</v>
      </c>
      <c r="D108" s="313">
        <v>0</v>
      </c>
      <c r="E108" s="313">
        <v>2</v>
      </c>
    </row>
    <row r="109" spans="2:5" s="3" customFormat="1" x14ac:dyDescent="0.2">
      <c r="B109" s="37" t="s">
        <v>76</v>
      </c>
      <c r="C109" s="313">
        <v>1</v>
      </c>
      <c r="D109" s="313">
        <v>0</v>
      </c>
      <c r="E109" s="313">
        <v>1</v>
      </c>
    </row>
    <row r="110" spans="2:5" s="3" customFormat="1" x14ac:dyDescent="0.2">
      <c r="B110" s="37" t="s">
        <v>77</v>
      </c>
      <c r="C110" s="313">
        <v>3</v>
      </c>
      <c r="D110" s="313">
        <v>0</v>
      </c>
      <c r="E110" s="313">
        <v>3</v>
      </c>
    </row>
    <row r="111" spans="2:5" s="3" customFormat="1" x14ac:dyDescent="0.2">
      <c r="B111" s="37" t="s">
        <v>79</v>
      </c>
      <c r="C111" s="313">
        <v>1</v>
      </c>
      <c r="D111" s="313">
        <v>1</v>
      </c>
      <c r="E111" s="313">
        <v>0</v>
      </c>
    </row>
    <row r="112" spans="2:5" s="3" customFormat="1" x14ac:dyDescent="0.2">
      <c r="B112" s="37" t="s">
        <v>80</v>
      </c>
      <c r="C112" s="313">
        <v>3</v>
      </c>
      <c r="D112" s="313">
        <v>1</v>
      </c>
      <c r="E112" s="313">
        <v>2</v>
      </c>
    </row>
    <row r="113" spans="2:5" s="3" customFormat="1" x14ac:dyDescent="0.2">
      <c r="B113" s="37" t="s">
        <v>81</v>
      </c>
      <c r="C113" s="313">
        <v>0</v>
      </c>
      <c r="D113" s="313">
        <v>0</v>
      </c>
      <c r="E113" s="313">
        <v>0</v>
      </c>
    </row>
    <row r="114" spans="2:5" s="3" customFormat="1" x14ac:dyDescent="0.2">
      <c r="B114" s="37" t="s">
        <v>82</v>
      </c>
      <c r="C114" s="313">
        <v>2</v>
      </c>
      <c r="D114" s="313">
        <v>0</v>
      </c>
      <c r="E114" s="313">
        <v>2</v>
      </c>
    </row>
    <row r="115" spans="2:5" s="3" customFormat="1" x14ac:dyDescent="0.2">
      <c r="B115" s="37" t="s">
        <v>83</v>
      </c>
      <c r="C115" s="313">
        <v>1</v>
      </c>
      <c r="D115" s="313">
        <v>0</v>
      </c>
      <c r="E115" s="313">
        <v>1</v>
      </c>
    </row>
    <row r="116" spans="2:5" s="3" customFormat="1" x14ac:dyDescent="0.2">
      <c r="B116" s="37" t="s">
        <v>84</v>
      </c>
      <c r="C116" s="313">
        <v>0</v>
      </c>
      <c r="D116" s="313">
        <v>0</v>
      </c>
      <c r="E116" s="313">
        <v>0</v>
      </c>
    </row>
    <row r="117" spans="2:5" s="3" customFormat="1" x14ac:dyDescent="0.2">
      <c r="B117" s="37" t="s">
        <v>558</v>
      </c>
      <c r="C117" s="313">
        <v>1</v>
      </c>
      <c r="D117" s="313">
        <v>0</v>
      </c>
      <c r="E117" s="313">
        <v>1</v>
      </c>
    </row>
    <row r="118" spans="2:5" s="3" customFormat="1" x14ac:dyDescent="0.2">
      <c r="B118" s="263" t="s">
        <v>85</v>
      </c>
      <c r="C118" s="313">
        <v>2</v>
      </c>
      <c r="D118" s="313">
        <v>0</v>
      </c>
      <c r="E118" s="313">
        <v>2</v>
      </c>
    </row>
    <row r="119" spans="2:5" s="3" customFormat="1" x14ac:dyDescent="0.2">
      <c r="B119" s="37" t="s">
        <v>86</v>
      </c>
      <c r="C119" s="313">
        <v>4</v>
      </c>
      <c r="D119" s="313">
        <v>4</v>
      </c>
      <c r="E119" s="313">
        <v>0</v>
      </c>
    </row>
    <row r="120" spans="2:5" s="3" customFormat="1" x14ac:dyDescent="0.2">
      <c r="B120" s="37" t="s">
        <v>87</v>
      </c>
      <c r="C120" s="313">
        <v>2</v>
      </c>
      <c r="D120" s="313">
        <v>0</v>
      </c>
      <c r="E120" s="313">
        <v>2</v>
      </c>
    </row>
    <row r="121" spans="2:5" s="3" customFormat="1" x14ac:dyDescent="0.2">
      <c r="B121" s="37" t="s">
        <v>565</v>
      </c>
      <c r="C121" s="313">
        <v>4</v>
      </c>
      <c r="D121" s="313">
        <v>1</v>
      </c>
      <c r="E121" s="313">
        <v>3</v>
      </c>
    </row>
    <row r="122" spans="2:5" s="3" customFormat="1" x14ac:dyDescent="0.2">
      <c r="B122" s="37" t="s">
        <v>88</v>
      </c>
      <c r="C122" s="313">
        <v>0</v>
      </c>
      <c r="D122" s="313">
        <v>0</v>
      </c>
      <c r="E122" s="313">
        <v>0</v>
      </c>
    </row>
    <row r="123" spans="2:5" s="3" customFormat="1" x14ac:dyDescent="0.2">
      <c r="B123" s="37" t="s">
        <v>89</v>
      </c>
      <c r="C123" s="313">
        <v>1</v>
      </c>
      <c r="D123" s="313">
        <v>0</v>
      </c>
      <c r="E123" s="313">
        <v>1</v>
      </c>
    </row>
    <row r="124" spans="2:5" s="3" customFormat="1" x14ac:dyDescent="0.2">
      <c r="B124" s="37" t="s">
        <v>90</v>
      </c>
      <c r="C124" s="313">
        <v>1</v>
      </c>
      <c r="D124" s="313">
        <v>0</v>
      </c>
      <c r="E124" s="313">
        <v>1</v>
      </c>
    </row>
    <row r="125" spans="2:5" s="3" customFormat="1" x14ac:dyDescent="0.2">
      <c r="B125" s="37" t="s">
        <v>91</v>
      </c>
      <c r="C125" s="313">
        <v>3</v>
      </c>
      <c r="D125" s="313">
        <v>0</v>
      </c>
      <c r="E125" s="313">
        <v>3</v>
      </c>
    </row>
    <row r="126" spans="2:5" s="3" customFormat="1" x14ac:dyDescent="0.2">
      <c r="B126" s="37" t="s">
        <v>92</v>
      </c>
      <c r="C126" s="313">
        <v>3</v>
      </c>
      <c r="D126" s="313">
        <v>0</v>
      </c>
      <c r="E126" s="313">
        <v>3</v>
      </c>
    </row>
    <row r="127" spans="2:5" s="3" customFormat="1" x14ac:dyDescent="0.2">
      <c r="B127" s="37" t="s">
        <v>93</v>
      </c>
      <c r="C127" s="313">
        <v>1</v>
      </c>
      <c r="D127" s="313">
        <v>1</v>
      </c>
      <c r="E127" s="313">
        <v>0</v>
      </c>
    </row>
    <row r="128" spans="2:5" s="3" customFormat="1" x14ac:dyDescent="0.2">
      <c r="B128" s="37" t="s">
        <v>94</v>
      </c>
      <c r="C128" s="313">
        <v>2</v>
      </c>
      <c r="D128" s="313">
        <v>0</v>
      </c>
      <c r="E128" s="313">
        <v>2</v>
      </c>
    </row>
    <row r="129" spans="2:5" s="3" customFormat="1" x14ac:dyDescent="0.2">
      <c r="B129" s="37" t="s">
        <v>95</v>
      </c>
      <c r="C129" s="313">
        <v>2</v>
      </c>
      <c r="D129" s="313">
        <v>0</v>
      </c>
      <c r="E129" s="313">
        <v>2</v>
      </c>
    </row>
    <row r="130" spans="2:5" s="3" customFormat="1" x14ac:dyDescent="0.2">
      <c r="B130" s="37" t="s">
        <v>96</v>
      </c>
      <c r="C130" s="313">
        <v>2</v>
      </c>
      <c r="D130" s="313">
        <v>1</v>
      </c>
      <c r="E130" s="313">
        <v>1</v>
      </c>
    </row>
    <row r="131" spans="2:5" s="3" customFormat="1" x14ac:dyDescent="0.2">
      <c r="B131" s="37" t="s">
        <v>560</v>
      </c>
      <c r="C131" s="313">
        <v>1</v>
      </c>
      <c r="D131" s="313">
        <v>0</v>
      </c>
      <c r="E131" s="313">
        <v>1</v>
      </c>
    </row>
    <row r="132" spans="2:5" s="3" customFormat="1" x14ac:dyDescent="0.2">
      <c r="B132" s="37" t="s">
        <v>97</v>
      </c>
      <c r="C132" s="313">
        <v>3</v>
      </c>
      <c r="D132" s="313">
        <v>0</v>
      </c>
      <c r="E132" s="313">
        <v>3</v>
      </c>
    </row>
    <row r="133" spans="2:5" s="3" customFormat="1" x14ac:dyDescent="0.2">
      <c r="B133" s="37" t="s">
        <v>98</v>
      </c>
      <c r="C133" s="313">
        <v>2</v>
      </c>
      <c r="D133" s="313">
        <v>0</v>
      </c>
      <c r="E133" s="313">
        <v>2</v>
      </c>
    </row>
    <row r="134" spans="2:5" s="3" customFormat="1" x14ac:dyDescent="0.2">
      <c r="B134" s="37" t="s">
        <v>99</v>
      </c>
      <c r="C134" s="313">
        <v>2</v>
      </c>
      <c r="D134" s="313">
        <v>0</v>
      </c>
      <c r="E134" s="313">
        <v>2</v>
      </c>
    </row>
    <row r="135" spans="2:5" s="3" customFormat="1" x14ac:dyDescent="0.2">
      <c r="B135" s="37" t="s">
        <v>101</v>
      </c>
      <c r="C135" s="313">
        <v>9</v>
      </c>
      <c r="D135" s="313">
        <v>2</v>
      </c>
      <c r="E135" s="313">
        <v>7</v>
      </c>
    </row>
    <row r="136" spans="2:5" s="3" customFormat="1" x14ac:dyDescent="0.2">
      <c r="B136" s="37" t="s">
        <v>102</v>
      </c>
      <c r="C136" s="313">
        <v>1</v>
      </c>
      <c r="D136" s="313">
        <v>1</v>
      </c>
      <c r="E136" s="313">
        <v>0</v>
      </c>
    </row>
    <row r="137" spans="2:5" s="3" customFormat="1" x14ac:dyDescent="0.2">
      <c r="B137" s="37" t="s">
        <v>103</v>
      </c>
      <c r="C137" s="313">
        <v>5</v>
      </c>
      <c r="D137" s="313">
        <v>0</v>
      </c>
      <c r="E137" s="313">
        <v>5</v>
      </c>
    </row>
    <row r="138" spans="2:5" s="3" customFormat="1" x14ac:dyDescent="0.2">
      <c r="B138" s="37" t="s">
        <v>104</v>
      </c>
      <c r="C138" s="313">
        <v>1</v>
      </c>
      <c r="D138" s="313">
        <v>0</v>
      </c>
      <c r="E138" s="313">
        <v>1</v>
      </c>
    </row>
    <row r="139" spans="2:5" s="3" customFormat="1" x14ac:dyDescent="0.2">
      <c r="B139" s="37" t="s">
        <v>105</v>
      </c>
      <c r="C139" s="313">
        <v>1</v>
      </c>
      <c r="D139" s="313">
        <v>0</v>
      </c>
      <c r="E139" s="313">
        <v>1</v>
      </c>
    </row>
    <row r="140" spans="2:5" s="3" customFormat="1" x14ac:dyDescent="0.2">
      <c r="B140" s="37" t="s">
        <v>106</v>
      </c>
      <c r="C140" s="313">
        <v>0</v>
      </c>
      <c r="D140" s="313">
        <v>0</v>
      </c>
      <c r="E140" s="313">
        <v>0</v>
      </c>
    </row>
    <row r="141" spans="2:5" s="3" customFormat="1" x14ac:dyDescent="0.2">
      <c r="B141" s="37" t="s">
        <v>107</v>
      </c>
      <c r="C141" s="313">
        <v>2</v>
      </c>
      <c r="D141" s="313">
        <v>0</v>
      </c>
      <c r="E141" s="313">
        <v>2</v>
      </c>
    </row>
    <row r="142" spans="2:5" s="3" customFormat="1" x14ac:dyDescent="0.2">
      <c r="B142" s="37" t="s">
        <v>108</v>
      </c>
      <c r="C142" s="313">
        <v>0</v>
      </c>
      <c r="D142" s="313">
        <v>0</v>
      </c>
      <c r="E142" s="313">
        <v>0</v>
      </c>
    </row>
    <row r="143" spans="2:5" s="3" customFormat="1" x14ac:dyDescent="0.2">
      <c r="B143" s="37" t="s">
        <v>109</v>
      </c>
      <c r="C143" s="313">
        <v>1</v>
      </c>
      <c r="D143" s="313">
        <v>1</v>
      </c>
      <c r="E143" s="313">
        <v>0</v>
      </c>
    </row>
    <row r="144" spans="2:5" s="3" customFormat="1" x14ac:dyDescent="0.2">
      <c r="B144" s="37" t="s">
        <v>110</v>
      </c>
      <c r="C144" s="313">
        <v>0</v>
      </c>
      <c r="D144" s="313">
        <v>0</v>
      </c>
      <c r="E144" s="313">
        <v>0</v>
      </c>
    </row>
    <row r="145" spans="2:5" s="3" customFormat="1" x14ac:dyDescent="0.2">
      <c r="B145" s="37" t="s">
        <v>111</v>
      </c>
      <c r="C145" s="313">
        <v>1</v>
      </c>
      <c r="D145" s="313">
        <v>1</v>
      </c>
      <c r="E145" s="313">
        <v>0</v>
      </c>
    </row>
    <row r="146" spans="2:5" s="3" customFormat="1" x14ac:dyDescent="0.2">
      <c r="B146" s="37" t="s">
        <v>112</v>
      </c>
      <c r="C146" s="313">
        <v>2</v>
      </c>
      <c r="D146" s="313">
        <v>1</v>
      </c>
      <c r="E146" s="313">
        <v>1</v>
      </c>
    </row>
    <row r="147" spans="2:5" s="3" customFormat="1" x14ac:dyDescent="0.2">
      <c r="C147" s="163"/>
      <c r="D147" s="165"/>
      <c r="E147" s="165"/>
    </row>
    <row r="148" spans="2:5" s="3" customFormat="1" x14ac:dyDescent="0.2">
      <c r="C148" s="163"/>
      <c r="D148" s="165"/>
      <c r="E148" s="165"/>
    </row>
    <row r="149" spans="2:5" s="3" customFormat="1" x14ac:dyDescent="0.2">
      <c r="B149" s="15" t="s">
        <v>113</v>
      </c>
      <c r="C149" s="133"/>
      <c r="D149" s="134"/>
      <c r="E149" s="134"/>
    </row>
    <row r="150" spans="2:5" s="3" customFormat="1" x14ac:dyDescent="0.2">
      <c r="C150" s="135"/>
      <c r="D150" s="134"/>
      <c r="E150" s="134"/>
    </row>
    <row r="151" spans="2:5" s="3" customFormat="1" x14ac:dyDescent="0.2">
      <c r="C151" s="171" t="s">
        <v>302</v>
      </c>
      <c r="D151" s="172" t="s">
        <v>326</v>
      </c>
      <c r="E151" s="172" t="s">
        <v>328</v>
      </c>
    </row>
    <row r="152" spans="2:5" s="3" customFormat="1" x14ac:dyDescent="0.2">
      <c r="C152" s="159">
        <f>SUM(C154)</f>
        <v>2</v>
      </c>
      <c r="D152" s="160">
        <f>SUM(D154)</f>
        <v>2</v>
      </c>
      <c r="E152" s="160">
        <f>SUM(E154)</f>
        <v>0</v>
      </c>
    </row>
    <row r="153" spans="2:5" s="3" customFormat="1" x14ac:dyDescent="0.2">
      <c r="C153" s="135"/>
      <c r="D153" s="134"/>
      <c r="E153" s="134"/>
    </row>
    <row r="154" spans="2:5" s="3" customFormat="1" x14ac:dyDescent="0.2">
      <c r="B154" s="37" t="s">
        <v>114</v>
      </c>
      <c r="C154" s="313">
        <v>2</v>
      </c>
      <c r="D154" s="313">
        <v>2</v>
      </c>
      <c r="E154" s="313">
        <v>0</v>
      </c>
    </row>
    <row r="155" spans="2:5" s="3" customFormat="1" x14ac:dyDescent="0.2">
      <c r="C155" s="163"/>
      <c r="D155" s="165"/>
      <c r="E155" s="165"/>
    </row>
    <row r="156" spans="2:5" s="3" customFormat="1" x14ac:dyDescent="0.2">
      <c r="C156" s="163"/>
      <c r="D156" s="165"/>
      <c r="E156" s="165"/>
    </row>
    <row r="157" spans="2:5" s="3" customFormat="1" x14ac:dyDescent="0.2">
      <c r="C157" s="135"/>
      <c r="D157" s="134"/>
      <c r="E157" s="134"/>
    </row>
    <row r="158" spans="2:5" s="3" customFormat="1" x14ac:dyDescent="0.2">
      <c r="C158" s="135"/>
      <c r="D158" s="134"/>
      <c r="E158" s="134"/>
    </row>
    <row r="159" spans="2:5" s="3" customFormat="1" x14ac:dyDescent="0.2">
      <c r="B159" s="15" t="s">
        <v>120</v>
      </c>
      <c r="C159" s="133"/>
      <c r="D159" s="134"/>
      <c r="E159" s="134"/>
    </row>
    <row r="160" spans="2:5" s="3" customFormat="1" x14ac:dyDescent="0.2">
      <c r="C160" s="135"/>
      <c r="D160" s="134"/>
      <c r="E160" s="134"/>
    </row>
    <row r="161" spans="2:5" s="3" customFormat="1" x14ac:dyDescent="0.2">
      <c r="C161" s="171" t="s">
        <v>302</v>
      </c>
      <c r="D161" s="172" t="s">
        <v>326</v>
      </c>
      <c r="E161" s="172" t="s">
        <v>328</v>
      </c>
    </row>
    <row r="162" spans="2:5" s="3" customFormat="1" x14ac:dyDescent="0.2">
      <c r="C162" s="159">
        <f>SUM(C164:C167)</f>
        <v>9</v>
      </c>
      <c r="D162" s="160">
        <f>SUM(D164:D167)</f>
        <v>5</v>
      </c>
      <c r="E162" s="160">
        <f>SUM(E164:E167)</f>
        <v>4</v>
      </c>
    </row>
    <row r="163" spans="2:5" s="3" customFormat="1" x14ac:dyDescent="0.2">
      <c r="C163" s="135"/>
      <c r="D163" s="134"/>
      <c r="E163" s="134"/>
    </row>
    <row r="164" spans="2:5" s="3" customFormat="1" x14ac:dyDescent="0.2">
      <c r="B164" s="37" t="s">
        <v>122</v>
      </c>
      <c r="C164" s="313">
        <v>0</v>
      </c>
      <c r="D164" s="313">
        <v>0</v>
      </c>
      <c r="E164" s="313">
        <v>0</v>
      </c>
    </row>
    <row r="165" spans="2:5" s="3" customFormat="1" x14ac:dyDescent="0.2">
      <c r="B165" s="37" t="s">
        <v>123</v>
      </c>
      <c r="C165" s="313">
        <v>0</v>
      </c>
      <c r="D165" s="313">
        <v>0</v>
      </c>
      <c r="E165" s="313">
        <v>0</v>
      </c>
    </row>
    <row r="166" spans="2:5" s="3" customFormat="1" x14ac:dyDescent="0.2">
      <c r="B166" s="37" t="s">
        <v>124</v>
      </c>
      <c r="C166" s="313">
        <v>2</v>
      </c>
      <c r="D166" s="313">
        <v>1</v>
      </c>
      <c r="E166" s="313">
        <v>1</v>
      </c>
    </row>
    <row r="167" spans="2:5" s="3" customFormat="1" x14ac:dyDescent="0.2">
      <c r="B167" s="37" t="s">
        <v>125</v>
      </c>
      <c r="C167" s="313">
        <v>7</v>
      </c>
      <c r="D167" s="313">
        <v>4</v>
      </c>
      <c r="E167" s="313">
        <v>3</v>
      </c>
    </row>
    <row r="168" spans="2:5" s="3" customFormat="1" x14ac:dyDescent="0.2">
      <c r="C168" s="135"/>
      <c r="D168" s="134"/>
      <c r="E168" s="134"/>
    </row>
    <row r="169" spans="2:5" s="3" customFormat="1" x14ac:dyDescent="0.2">
      <c r="C169" s="135"/>
      <c r="D169" s="134"/>
      <c r="E169" s="134"/>
    </row>
    <row r="170" spans="2:5" s="3" customFormat="1" x14ac:dyDescent="0.2">
      <c r="B170" s="15" t="s">
        <v>126</v>
      </c>
      <c r="C170" s="133"/>
      <c r="D170" s="134"/>
      <c r="E170" s="134"/>
    </row>
    <row r="171" spans="2:5" s="3" customFormat="1" x14ac:dyDescent="0.2">
      <c r="C171" s="135"/>
      <c r="D171" s="134"/>
      <c r="E171" s="134"/>
    </row>
    <row r="172" spans="2:5" s="3" customFormat="1" x14ac:dyDescent="0.2">
      <c r="C172" s="171" t="s">
        <v>302</v>
      </c>
      <c r="D172" s="172" t="s">
        <v>326</v>
      </c>
      <c r="E172" s="172" t="s">
        <v>328</v>
      </c>
    </row>
    <row r="173" spans="2:5" s="3" customFormat="1" x14ac:dyDescent="0.2">
      <c r="C173" s="159">
        <f>SUM(C175:C199)</f>
        <v>75</v>
      </c>
      <c r="D173" s="160">
        <f>SUM(D175:D199)</f>
        <v>35</v>
      </c>
      <c r="E173" s="160">
        <f>SUM(E175:E199)</f>
        <v>40</v>
      </c>
    </row>
    <row r="174" spans="2:5" s="3" customFormat="1" x14ac:dyDescent="0.2">
      <c r="C174" s="135"/>
      <c r="D174" s="134"/>
      <c r="E174" s="134"/>
    </row>
    <row r="175" spans="2:5" s="3" customFormat="1" x14ac:dyDescent="0.2">
      <c r="B175" s="37" t="s">
        <v>128</v>
      </c>
      <c r="C175" s="313">
        <v>7</v>
      </c>
      <c r="D175" s="313">
        <v>3</v>
      </c>
      <c r="E175" s="313">
        <v>4</v>
      </c>
    </row>
    <row r="176" spans="2:5" s="3" customFormat="1" x14ac:dyDescent="0.2">
      <c r="B176" s="263" t="s">
        <v>129</v>
      </c>
      <c r="C176" s="313">
        <v>2</v>
      </c>
      <c r="D176" s="313">
        <v>2</v>
      </c>
      <c r="E176" s="313">
        <v>0</v>
      </c>
    </row>
    <row r="177" spans="2:5" s="3" customFormat="1" x14ac:dyDescent="0.2">
      <c r="B177" s="37" t="s">
        <v>130</v>
      </c>
      <c r="C177" s="313">
        <v>0</v>
      </c>
      <c r="D177" s="313">
        <v>0</v>
      </c>
      <c r="E177" s="313">
        <v>0</v>
      </c>
    </row>
    <row r="178" spans="2:5" s="3" customFormat="1" x14ac:dyDescent="0.2">
      <c r="B178" s="37" t="s">
        <v>131</v>
      </c>
      <c r="C178" s="313">
        <v>7</v>
      </c>
      <c r="D178" s="313">
        <v>4</v>
      </c>
      <c r="E178" s="313">
        <v>3</v>
      </c>
    </row>
    <row r="179" spans="2:5" s="3" customFormat="1" x14ac:dyDescent="0.2">
      <c r="B179" s="37" t="s">
        <v>132</v>
      </c>
      <c r="C179" s="313">
        <v>2</v>
      </c>
      <c r="D179" s="313">
        <v>0</v>
      </c>
      <c r="E179" s="313">
        <v>2</v>
      </c>
    </row>
    <row r="180" spans="2:5" s="3" customFormat="1" x14ac:dyDescent="0.2">
      <c r="B180" s="37" t="s">
        <v>133</v>
      </c>
      <c r="C180" s="313">
        <v>1</v>
      </c>
      <c r="D180" s="313">
        <v>0</v>
      </c>
      <c r="E180" s="313">
        <v>1</v>
      </c>
    </row>
    <row r="181" spans="2:5" s="3" customFormat="1" x14ac:dyDescent="0.2">
      <c r="B181" s="37" t="s">
        <v>134</v>
      </c>
      <c r="C181" s="313">
        <v>2</v>
      </c>
      <c r="D181" s="313">
        <v>1</v>
      </c>
      <c r="E181" s="313">
        <v>1</v>
      </c>
    </row>
    <row r="182" spans="2:5" s="3" customFormat="1" x14ac:dyDescent="0.2">
      <c r="B182" s="37" t="s">
        <v>135</v>
      </c>
      <c r="C182" s="313">
        <v>2</v>
      </c>
      <c r="D182" s="313">
        <v>2</v>
      </c>
      <c r="E182" s="313">
        <v>0</v>
      </c>
    </row>
    <row r="183" spans="2:5" s="3" customFormat="1" x14ac:dyDescent="0.2">
      <c r="B183" s="37" t="s">
        <v>545</v>
      </c>
      <c r="C183" s="313">
        <v>2</v>
      </c>
      <c r="D183" s="313">
        <v>1</v>
      </c>
      <c r="E183" s="313">
        <v>1</v>
      </c>
    </row>
    <row r="184" spans="2:5" s="3" customFormat="1" x14ac:dyDescent="0.2">
      <c r="B184" s="37" t="s">
        <v>136</v>
      </c>
      <c r="C184" s="313">
        <v>5</v>
      </c>
      <c r="D184" s="313">
        <v>3</v>
      </c>
      <c r="E184" s="313">
        <v>2</v>
      </c>
    </row>
    <row r="185" spans="2:5" s="3" customFormat="1" x14ac:dyDescent="0.2">
      <c r="B185" s="37" t="s">
        <v>137</v>
      </c>
      <c r="C185" s="313">
        <v>3</v>
      </c>
      <c r="D185" s="313">
        <v>0</v>
      </c>
      <c r="E185" s="313">
        <v>3</v>
      </c>
    </row>
    <row r="186" spans="2:5" s="3" customFormat="1" x14ac:dyDescent="0.2">
      <c r="B186" s="37" t="s">
        <v>138</v>
      </c>
      <c r="C186" s="313">
        <v>8</v>
      </c>
      <c r="D186" s="313">
        <v>1</v>
      </c>
      <c r="E186" s="313">
        <v>7</v>
      </c>
    </row>
    <row r="187" spans="2:5" s="3" customFormat="1" x14ac:dyDescent="0.2">
      <c r="B187" s="37" t="s">
        <v>139</v>
      </c>
      <c r="C187" s="313">
        <v>0</v>
      </c>
      <c r="D187" s="313">
        <v>0</v>
      </c>
      <c r="E187" s="313">
        <v>0</v>
      </c>
    </row>
    <row r="188" spans="2:5" s="3" customFormat="1" x14ac:dyDescent="0.2">
      <c r="B188" s="37" t="s">
        <v>539</v>
      </c>
      <c r="C188" s="313">
        <v>1</v>
      </c>
      <c r="D188" s="313">
        <v>0</v>
      </c>
      <c r="E188" s="313">
        <v>1</v>
      </c>
    </row>
    <row r="189" spans="2:5" s="3" customFormat="1" x14ac:dyDescent="0.2">
      <c r="B189" s="37" t="s">
        <v>140</v>
      </c>
      <c r="C189" s="313">
        <v>8</v>
      </c>
      <c r="D189" s="313">
        <v>5</v>
      </c>
      <c r="E189" s="313">
        <v>3</v>
      </c>
    </row>
    <row r="190" spans="2:5" s="3" customFormat="1" x14ac:dyDescent="0.2">
      <c r="B190" s="37" t="s">
        <v>141</v>
      </c>
      <c r="C190" s="313">
        <v>4</v>
      </c>
      <c r="D190" s="313">
        <v>4</v>
      </c>
      <c r="E190" s="313">
        <v>0</v>
      </c>
    </row>
    <row r="191" spans="2:5" s="3" customFormat="1" x14ac:dyDescent="0.2">
      <c r="B191" s="37" t="s">
        <v>142</v>
      </c>
      <c r="C191" s="313">
        <v>0</v>
      </c>
      <c r="D191" s="313">
        <v>0</v>
      </c>
      <c r="E191" s="313">
        <v>0</v>
      </c>
    </row>
    <row r="192" spans="2:5" s="3" customFormat="1" x14ac:dyDescent="0.2">
      <c r="B192" s="37" t="s">
        <v>143</v>
      </c>
      <c r="C192" s="313">
        <v>6</v>
      </c>
      <c r="D192" s="313">
        <v>1</v>
      </c>
      <c r="E192" s="313">
        <v>5</v>
      </c>
    </row>
    <row r="193" spans="2:5" s="3" customFormat="1" x14ac:dyDescent="0.2">
      <c r="B193" s="263" t="s">
        <v>561</v>
      </c>
      <c r="C193" s="313">
        <v>2</v>
      </c>
      <c r="D193" s="313">
        <v>1</v>
      </c>
      <c r="E193" s="313">
        <v>1</v>
      </c>
    </row>
    <row r="194" spans="2:5" s="3" customFormat="1" x14ac:dyDescent="0.2">
      <c r="B194" s="37" t="s">
        <v>562</v>
      </c>
      <c r="C194" s="313">
        <v>2</v>
      </c>
      <c r="D194" s="313">
        <v>2</v>
      </c>
      <c r="E194" s="313">
        <v>0</v>
      </c>
    </row>
    <row r="195" spans="2:5" s="3" customFormat="1" x14ac:dyDescent="0.2">
      <c r="B195" s="37" t="s">
        <v>144</v>
      </c>
      <c r="C195" s="313">
        <v>3</v>
      </c>
      <c r="D195" s="313">
        <v>1</v>
      </c>
      <c r="E195" s="313">
        <v>2</v>
      </c>
    </row>
    <row r="196" spans="2:5" s="3" customFormat="1" x14ac:dyDescent="0.2">
      <c r="B196" s="37" t="s">
        <v>145</v>
      </c>
      <c r="C196" s="313">
        <v>1</v>
      </c>
      <c r="D196" s="313">
        <v>1</v>
      </c>
      <c r="E196" s="313">
        <v>0</v>
      </c>
    </row>
    <row r="197" spans="2:5" s="3" customFormat="1" x14ac:dyDescent="0.2">
      <c r="B197" s="37" t="s">
        <v>546</v>
      </c>
      <c r="C197" s="313">
        <v>2</v>
      </c>
      <c r="D197" s="313">
        <v>0</v>
      </c>
      <c r="E197" s="313">
        <v>2</v>
      </c>
    </row>
    <row r="198" spans="2:5" s="3" customFormat="1" x14ac:dyDescent="0.2">
      <c r="B198" s="37" t="s">
        <v>147</v>
      </c>
      <c r="C198" s="313">
        <v>4</v>
      </c>
      <c r="D198" s="313">
        <v>3</v>
      </c>
      <c r="E198" s="313">
        <v>1</v>
      </c>
    </row>
    <row r="199" spans="2:5" s="3" customFormat="1" x14ac:dyDescent="0.2">
      <c r="B199" s="37" t="s">
        <v>148</v>
      </c>
      <c r="C199" s="313">
        <v>1</v>
      </c>
      <c r="D199" s="313">
        <v>0</v>
      </c>
      <c r="E199" s="313">
        <v>1</v>
      </c>
    </row>
    <row r="200" spans="2:5" s="3" customFormat="1" x14ac:dyDescent="0.2">
      <c r="C200" s="163"/>
      <c r="D200" s="165"/>
      <c r="E200" s="165"/>
    </row>
    <row r="201" spans="2:5" s="3" customFormat="1" x14ac:dyDescent="0.2">
      <c r="C201" s="135"/>
      <c r="D201" s="134"/>
      <c r="E201" s="134"/>
    </row>
    <row r="202" spans="2:5" s="3" customFormat="1" x14ac:dyDescent="0.2">
      <c r="B202" s="15" t="s">
        <v>149</v>
      </c>
      <c r="C202" s="133"/>
      <c r="D202" s="134"/>
      <c r="E202" s="134"/>
    </row>
    <row r="203" spans="2:5" s="3" customFormat="1" x14ac:dyDescent="0.2">
      <c r="C203" s="135"/>
      <c r="D203" s="134"/>
      <c r="E203" s="134"/>
    </row>
    <row r="204" spans="2:5" s="3" customFormat="1" x14ac:dyDescent="0.2">
      <c r="C204" s="171" t="s">
        <v>302</v>
      </c>
      <c r="D204" s="172" t="s">
        <v>326</v>
      </c>
      <c r="E204" s="172" t="s">
        <v>328</v>
      </c>
    </row>
    <row r="205" spans="2:5" s="3" customFormat="1" x14ac:dyDescent="0.2">
      <c r="C205" s="159">
        <f>SUM(C207)</f>
        <v>3</v>
      </c>
      <c r="D205" s="160">
        <f>SUM(D207)</f>
        <v>1</v>
      </c>
      <c r="E205" s="160">
        <f>SUM(E207)</f>
        <v>2</v>
      </c>
    </row>
    <row r="206" spans="2:5" s="3" customFormat="1" x14ac:dyDescent="0.2">
      <c r="C206" s="135"/>
      <c r="D206" s="134"/>
      <c r="E206" s="134"/>
    </row>
    <row r="207" spans="2:5" s="3" customFormat="1" x14ac:dyDescent="0.2">
      <c r="B207" s="37" t="s">
        <v>150</v>
      </c>
      <c r="C207" s="313">
        <v>3</v>
      </c>
      <c r="D207" s="313">
        <v>1</v>
      </c>
      <c r="E207" s="313">
        <v>2</v>
      </c>
    </row>
    <row r="208" spans="2:5" s="3" customFormat="1" x14ac:dyDescent="0.2">
      <c r="C208" s="135"/>
      <c r="D208" s="134"/>
      <c r="E208" s="134"/>
    </row>
    <row r="209" spans="2:5" ht="15" x14ac:dyDescent="0.25">
      <c r="B209" s="16" t="s">
        <v>504</v>
      </c>
      <c r="C209" s="142"/>
      <c r="D209" s="143"/>
      <c r="E209" s="187"/>
    </row>
    <row r="210" spans="2:5" s="3" customFormat="1" x14ac:dyDescent="0.2">
      <c r="C210" s="135"/>
      <c r="D210" s="134"/>
      <c r="E210" s="134"/>
    </row>
    <row r="211" spans="2:5" s="3" customFormat="1" x14ac:dyDescent="0.2">
      <c r="C211" s="135"/>
      <c r="D211" s="134"/>
      <c r="E211" s="134"/>
    </row>
    <row r="212" spans="2:5" s="3" customFormat="1" x14ac:dyDescent="0.2">
      <c r="C212" s="135"/>
      <c r="D212" s="134"/>
      <c r="E212" s="134"/>
    </row>
    <row r="213" spans="2:5" s="3" customFormat="1" x14ac:dyDescent="0.2">
      <c r="C213" s="135"/>
      <c r="D213" s="134"/>
      <c r="E213" s="134"/>
    </row>
    <row r="214" spans="2:5" s="3" customFormat="1" x14ac:dyDescent="0.2">
      <c r="C214" s="135"/>
      <c r="D214" s="134"/>
      <c r="E214" s="134"/>
    </row>
    <row r="215" spans="2:5" s="3" customFormat="1" x14ac:dyDescent="0.2">
      <c r="C215" s="135"/>
      <c r="D215" s="134"/>
      <c r="E215" s="134"/>
    </row>
    <row r="216" spans="2:5" s="3" customFormat="1" x14ac:dyDescent="0.2">
      <c r="C216" s="135"/>
      <c r="D216" s="134"/>
      <c r="E216" s="134"/>
    </row>
    <row r="217" spans="2:5" s="3" customFormat="1" x14ac:dyDescent="0.2">
      <c r="C217" s="135"/>
      <c r="D217" s="134"/>
      <c r="E217" s="134"/>
    </row>
    <row r="218" spans="2:5" s="3" customFormat="1" x14ac:dyDescent="0.2">
      <c r="C218" s="135"/>
      <c r="D218" s="134"/>
      <c r="E218" s="134"/>
    </row>
    <row r="219" spans="2:5" s="3" customFormat="1" x14ac:dyDescent="0.2">
      <c r="C219" s="135"/>
      <c r="D219" s="134"/>
      <c r="E219" s="134"/>
    </row>
    <row r="220" spans="2:5" s="3" customFormat="1" x14ac:dyDescent="0.2">
      <c r="C220" s="135"/>
      <c r="D220" s="134"/>
      <c r="E220" s="134"/>
    </row>
    <row r="221" spans="2:5" s="3" customFormat="1" x14ac:dyDescent="0.2">
      <c r="C221" s="135"/>
      <c r="D221" s="134"/>
      <c r="E221" s="134"/>
    </row>
    <row r="222" spans="2:5" s="3" customFormat="1" x14ac:dyDescent="0.2">
      <c r="C222" s="135"/>
      <c r="D222" s="134"/>
      <c r="E222" s="134"/>
    </row>
    <row r="223" spans="2:5" s="3" customFormat="1" x14ac:dyDescent="0.2">
      <c r="C223" s="135"/>
      <c r="D223" s="134"/>
      <c r="E223" s="134"/>
    </row>
    <row r="224" spans="2: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row r="300" spans="3:5" s="3" customFormat="1" x14ac:dyDescent="0.2">
      <c r="C300" s="135"/>
      <c r="D300" s="134"/>
      <c r="E300"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2"/>
  <sheetViews>
    <sheetView showGridLines="0" zoomScaleNormal="100" workbookViewId="0">
      <selection activeCell="L2" sqref="L2"/>
    </sheetView>
  </sheetViews>
  <sheetFormatPr baseColWidth="10" defaultRowHeight="12.75" x14ac:dyDescent="0.2"/>
  <cols>
    <col min="1" max="1" width="3.5703125" style="2" customWidth="1"/>
    <col min="2" max="2" width="81.140625" style="2" customWidth="1"/>
    <col min="3" max="3" width="11.7109375" style="135" customWidth="1"/>
    <col min="4" max="6" width="10.7109375" style="134" customWidth="1"/>
    <col min="7" max="11" width="10.7109375" style="135" customWidth="1"/>
    <col min="12"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4"/>
      <c r="E1" s="24"/>
      <c r="F1" s="2"/>
      <c r="G1" s="2"/>
      <c r="H1" s="2"/>
      <c r="I1" s="2"/>
      <c r="J1" s="2"/>
      <c r="K1" s="2"/>
    </row>
    <row r="2" spans="1:12" x14ac:dyDescent="0.2">
      <c r="C2" s="2"/>
      <c r="D2" s="24"/>
      <c r="E2" s="24"/>
      <c r="F2" s="2"/>
      <c r="G2" s="2"/>
      <c r="H2" s="2"/>
      <c r="I2" s="2"/>
      <c r="J2" s="2"/>
      <c r="K2" s="2"/>
    </row>
    <row r="3" spans="1:12" x14ac:dyDescent="0.2">
      <c r="C3" s="2"/>
      <c r="D3" s="24"/>
      <c r="E3" s="24"/>
      <c r="F3" s="2"/>
      <c r="G3" s="2"/>
      <c r="H3" s="2"/>
      <c r="I3" s="2"/>
      <c r="J3" s="2"/>
      <c r="K3" s="2"/>
    </row>
    <row r="4" spans="1:12" ht="15.75" x14ac:dyDescent="0.2">
      <c r="B4" s="421" t="s">
        <v>567</v>
      </c>
      <c r="C4" s="2"/>
      <c r="D4" s="24"/>
      <c r="E4" s="24"/>
      <c r="F4" s="2"/>
      <c r="G4" s="2"/>
      <c r="H4" s="2"/>
      <c r="I4" s="2"/>
      <c r="J4" s="2"/>
      <c r="K4" s="2"/>
    </row>
    <row r="5" spans="1:12" x14ac:dyDescent="0.2">
      <c r="C5" s="2"/>
      <c r="D5" s="24"/>
      <c r="E5" s="24"/>
      <c r="F5" s="2"/>
      <c r="G5" s="2"/>
      <c r="H5" s="2"/>
      <c r="I5" s="2"/>
      <c r="J5" s="2"/>
      <c r="K5" s="2"/>
    </row>
    <row r="6" spans="1:12" x14ac:dyDescent="0.2">
      <c r="C6" s="2"/>
      <c r="D6" s="2"/>
      <c r="E6" s="2"/>
      <c r="F6" s="2"/>
      <c r="G6" s="2"/>
      <c r="H6" s="2"/>
      <c r="I6" s="2"/>
      <c r="J6" s="2"/>
      <c r="K6" s="358" t="s">
        <v>4</v>
      </c>
    </row>
    <row r="7" spans="1:12" ht="4.5" customHeight="1" x14ac:dyDescent="0.2">
      <c r="C7" s="359"/>
      <c r="D7" s="2"/>
      <c r="E7" s="2"/>
      <c r="F7" s="2"/>
      <c r="G7" s="2"/>
      <c r="H7" s="2"/>
      <c r="I7" s="2"/>
      <c r="J7" s="2"/>
      <c r="K7" s="2"/>
    </row>
    <row r="8" spans="1:12" ht="5.25" customHeight="1" thickBot="1" x14ac:dyDescent="0.25">
      <c r="B8" s="4"/>
      <c r="C8" s="137"/>
      <c r="D8" s="138"/>
      <c r="E8" s="138"/>
      <c r="F8" s="138"/>
      <c r="G8" s="137"/>
      <c r="H8" s="137"/>
      <c r="I8" s="137"/>
      <c r="J8" s="137"/>
      <c r="K8" s="137"/>
    </row>
    <row r="9" spans="1:12" ht="5.25" customHeight="1" x14ac:dyDescent="0.2">
      <c r="B9" s="5"/>
      <c r="C9" s="139"/>
      <c r="D9" s="140"/>
      <c r="E9" s="140"/>
      <c r="F9" s="140"/>
      <c r="G9" s="139"/>
      <c r="H9" s="139"/>
    </row>
    <row r="10" spans="1:12" x14ac:dyDescent="0.2">
      <c r="G10" s="141"/>
      <c r="H10" s="141"/>
      <c r="I10" s="141"/>
      <c r="J10" s="141"/>
      <c r="K10" s="141"/>
    </row>
    <row r="11" spans="1:12" ht="15" x14ac:dyDescent="0.25">
      <c r="B11" s="16" t="s">
        <v>329</v>
      </c>
      <c r="C11" s="142"/>
      <c r="D11" s="143"/>
      <c r="E11" s="143"/>
      <c r="F11" s="143"/>
      <c r="G11" s="144"/>
      <c r="H11" s="144"/>
      <c r="I11" s="144"/>
      <c r="J11" s="144"/>
      <c r="K11" s="145"/>
    </row>
    <row r="12" spans="1:12" x14ac:dyDescent="0.2">
      <c r="B12" s="6"/>
      <c r="C12" s="139"/>
    </row>
    <row r="13" spans="1:12" s="77" customFormat="1" x14ac:dyDescent="0.2">
      <c r="A13" s="424"/>
      <c r="B13" s="13" t="s">
        <v>5</v>
      </c>
      <c r="C13" s="199" t="s">
        <v>276</v>
      </c>
      <c r="D13" s="189"/>
      <c r="E13" s="190"/>
      <c r="F13" s="191"/>
      <c r="G13" s="192" t="s">
        <v>331</v>
      </c>
      <c r="H13" s="190" t="s">
        <v>332</v>
      </c>
      <c r="I13" s="191"/>
      <c r="J13" s="191"/>
      <c r="K13" s="191"/>
      <c r="L13" s="188"/>
    </row>
    <row r="14" spans="1:12" s="77" customFormat="1" ht="85.5" customHeight="1" x14ac:dyDescent="0.2">
      <c r="A14" s="424"/>
      <c r="B14" s="193"/>
      <c r="C14" s="194" t="s">
        <v>330</v>
      </c>
      <c r="D14" s="216" t="s">
        <v>333</v>
      </c>
      <c r="E14" s="216" t="s">
        <v>334</v>
      </c>
      <c r="F14" s="216" t="s">
        <v>335</v>
      </c>
      <c r="G14" s="216" t="s">
        <v>336</v>
      </c>
      <c r="H14" s="216" t="s">
        <v>337</v>
      </c>
      <c r="I14" s="216" t="s">
        <v>338</v>
      </c>
      <c r="J14" s="216" t="s">
        <v>339</v>
      </c>
      <c r="K14" s="216" t="s">
        <v>340</v>
      </c>
      <c r="L14" s="188"/>
    </row>
    <row r="15" spans="1:12" x14ac:dyDescent="0.2">
      <c r="B15" s="3" t="s">
        <v>31</v>
      </c>
      <c r="C15" s="139">
        <f t="shared" ref="C15:K15" si="0">SUM(C23,C34,C56,C71,C80,C89,C100,C161)</f>
        <v>372</v>
      </c>
      <c r="D15" s="150">
        <f t="shared" si="0"/>
        <v>38</v>
      </c>
      <c r="E15" s="134">
        <f t="shared" si="0"/>
        <v>111</v>
      </c>
      <c r="F15" s="134">
        <f t="shared" si="0"/>
        <v>107</v>
      </c>
      <c r="G15" s="135">
        <f t="shared" si="0"/>
        <v>4</v>
      </c>
      <c r="H15" s="135">
        <f t="shared" si="0"/>
        <v>64</v>
      </c>
      <c r="I15" s="135">
        <f t="shared" si="0"/>
        <v>31</v>
      </c>
      <c r="J15" s="135">
        <f t="shared" si="0"/>
        <v>13</v>
      </c>
      <c r="K15" s="135">
        <f t="shared" si="0"/>
        <v>4</v>
      </c>
    </row>
    <row r="16" spans="1:12" x14ac:dyDescent="0.2">
      <c r="B16" s="3" t="s">
        <v>34</v>
      </c>
      <c r="C16" s="135">
        <f t="shared" ref="C16:K16" si="1">SUM(C171,C183,C216)</f>
        <v>106</v>
      </c>
      <c r="D16" s="134">
        <f t="shared" si="1"/>
        <v>20</v>
      </c>
      <c r="E16" s="134">
        <f t="shared" si="1"/>
        <v>51</v>
      </c>
      <c r="F16" s="134">
        <f t="shared" si="1"/>
        <v>7</v>
      </c>
      <c r="G16" s="135">
        <f t="shared" si="1"/>
        <v>1</v>
      </c>
      <c r="H16" s="135">
        <f t="shared" si="1"/>
        <v>1</v>
      </c>
      <c r="I16" s="135">
        <f t="shared" si="1"/>
        <v>16</v>
      </c>
      <c r="J16" s="135">
        <f t="shared" si="1"/>
        <v>10</v>
      </c>
      <c r="K16" s="135">
        <f t="shared" si="1"/>
        <v>0</v>
      </c>
    </row>
    <row r="17" spans="2:11" x14ac:dyDescent="0.2">
      <c r="B17" s="10" t="s">
        <v>6</v>
      </c>
      <c r="C17" s="151">
        <f>SUM(C15:C16)</f>
        <v>478</v>
      </c>
      <c r="D17" s="152">
        <f>SUM(D15:D16)</f>
        <v>58</v>
      </c>
      <c r="E17" s="152">
        <f t="shared" ref="E17:K17" si="2">SUM(E15,E16)</f>
        <v>162</v>
      </c>
      <c r="F17" s="152">
        <f t="shared" si="2"/>
        <v>114</v>
      </c>
      <c r="G17" s="151">
        <f t="shared" si="2"/>
        <v>5</v>
      </c>
      <c r="H17" s="151">
        <f t="shared" si="2"/>
        <v>65</v>
      </c>
      <c r="I17" s="151">
        <f t="shared" si="2"/>
        <v>47</v>
      </c>
      <c r="J17" s="151">
        <f t="shared" si="2"/>
        <v>23</v>
      </c>
      <c r="K17" s="151">
        <f t="shared" si="2"/>
        <v>4</v>
      </c>
    </row>
    <row r="20" spans="2:11" s="3" customFormat="1" x14ac:dyDescent="0.2">
      <c r="B20" s="15" t="s">
        <v>43</v>
      </c>
      <c r="C20" s="153"/>
      <c r="D20" s="140"/>
      <c r="E20" s="134"/>
      <c r="F20" s="134"/>
      <c r="G20" s="135"/>
      <c r="H20" s="135"/>
      <c r="I20" s="135"/>
      <c r="J20" s="135"/>
      <c r="K20" s="135"/>
    </row>
    <row r="21" spans="2:11" s="3" customFormat="1" x14ac:dyDescent="0.2">
      <c r="B21" s="41"/>
      <c r="C21" s="201" t="s">
        <v>276</v>
      </c>
      <c r="D21" s="198"/>
      <c r="E21" s="195"/>
      <c r="F21" s="196"/>
      <c r="G21" s="197" t="s">
        <v>331</v>
      </c>
      <c r="H21" s="195" t="s">
        <v>332</v>
      </c>
      <c r="I21" s="196"/>
      <c r="J21" s="196"/>
      <c r="K21" s="196"/>
    </row>
    <row r="22" spans="2:11" s="3" customFormat="1" ht="85.5" customHeight="1" x14ac:dyDescent="0.2">
      <c r="C22" s="200" t="s">
        <v>330</v>
      </c>
      <c r="D22" s="202" t="s">
        <v>333</v>
      </c>
      <c r="E22" s="202" t="s">
        <v>334</v>
      </c>
      <c r="F22" s="202" t="s">
        <v>335</v>
      </c>
      <c r="G22" s="311" t="s">
        <v>336</v>
      </c>
      <c r="H22" s="311" t="s">
        <v>337</v>
      </c>
      <c r="I22" s="311" t="s">
        <v>338</v>
      </c>
      <c r="J22" s="311" t="s">
        <v>339</v>
      </c>
      <c r="K22" s="202" t="s">
        <v>340</v>
      </c>
    </row>
    <row r="23" spans="2:11" s="3" customFormat="1" x14ac:dyDescent="0.2">
      <c r="C23" s="159">
        <f t="shared" ref="C23:K23" si="3">SUM(C25:C28)</f>
        <v>58</v>
      </c>
      <c r="D23" s="160">
        <f t="shared" si="3"/>
        <v>2</v>
      </c>
      <c r="E23" s="160">
        <f t="shared" si="3"/>
        <v>26</v>
      </c>
      <c r="F23" s="162">
        <f t="shared" si="3"/>
        <v>7</v>
      </c>
      <c r="G23" s="162">
        <f t="shared" si="3"/>
        <v>0</v>
      </c>
      <c r="H23" s="162">
        <f t="shared" si="3"/>
        <v>18</v>
      </c>
      <c r="I23" s="162">
        <f t="shared" si="3"/>
        <v>1</v>
      </c>
      <c r="J23" s="162">
        <f t="shared" si="3"/>
        <v>3</v>
      </c>
      <c r="K23" s="162">
        <f t="shared" si="3"/>
        <v>1</v>
      </c>
    </row>
    <row r="24" spans="2:11" s="3" customFormat="1" x14ac:dyDescent="0.2">
      <c r="C24" s="135"/>
      <c r="D24" s="134"/>
      <c r="E24" s="134"/>
      <c r="F24" s="134"/>
      <c r="G24" s="134"/>
      <c r="H24" s="134"/>
      <c r="I24" s="134"/>
      <c r="J24" s="134"/>
      <c r="K24" s="134"/>
    </row>
    <row r="25" spans="2:11" s="3" customFormat="1" x14ac:dyDescent="0.2">
      <c r="B25" s="3" t="s">
        <v>544</v>
      </c>
      <c r="C25" s="314">
        <v>1</v>
      </c>
      <c r="D25" s="314">
        <v>0</v>
      </c>
      <c r="E25" s="314">
        <v>1</v>
      </c>
      <c r="F25" s="314">
        <v>0</v>
      </c>
      <c r="G25" s="314">
        <v>0</v>
      </c>
      <c r="H25" s="314">
        <v>0</v>
      </c>
      <c r="I25" s="314">
        <v>0</v>
      </c>
      <c r="J25" s="314">
        <v>0</v>
      </c>
      <c r="K25" s="314">
        <v>0</v>
      </c>
    </row>
    <row r="26" spans="2:11" s="3" customFormat="1" x14ac:dyDescent="0.2">
      <c r="B26" s="3" t="s">
        <v>37</v>
      </c>
      <c r="C26" s="314">
        <v>6</v>
      </c>
      <c r="D26" s="314">
        <v>0</v>
      </c>
      <c r="E26" s="314">
        <v>0</v>
      </c>
      <c r="F26" s="314">
        <v>1</v>
      </c>
      <c r="G26" s="314">
        <v>0</v>
      </c>
      <c r="H26" s="314">
        <v>1</v>
      </c>
      <c r="I26" s="314">
        <v>1</v>
      </c>
      <c r="J26" s="314">
        <v>3</v>
      </c>
      <c r="K26" s="314">
        <v>0</v>
      </c>
    </row>
    <row r="27" spans="2:11" s="3" customFormat="1" x14ac:dyDescent="0.2">
      <c r="B27" s="3" t="s">
        <v>38</v>
      </c>
      <c r="C27" s="314">
        <v>15</v>
      </c>
      <c r="D27" s="314">
        <v>1</v>
      </c>
      <c r="E27" s="314">
        <v>6</v>
      </c>
      <c r="F27" s="314">
        <v>1</v>
      </c>
      <c r="G27" s="314">
        <v>0</v>
      </c>
      <c r="H27" s="314">
        <v>7</v>
      </c>
      <c r="I27" s="314">
        <v>0</v>
      </c>
      <c r="J27" s="314">
        <v>0</v>
      </c>
      <c r="K27" s="314">
        <v>0</v>
      </c>
    </row>
    <row r="28" spans="2:11" s="3" customFormat="1" x14ac:dyDescent="0.2">
      <c r="B28" s="3" t="s">
        <v>39</v>
      </c>
      <c r="C28" s="314">
        <v>36</v>
      </c>
      <c r="D28" s="314">
        <v>1</v>
      </c>
      <c r="E28" s="314">
        <v>19</v>
      </c>
      <c r="F28" s="314">
        <v>5</v>
      </c>
      <c r="G28" s="314">
        <v>0</v>
      </c>
      <c r="H28" s="314">
        <v>10</v>
      </c>
      <c r="I28" s="314">
        <v>0</v>
      </c>
      <c r="J28" s="314">
        <v>0</v>
      </c>
      <c r="K28" s="314">
        <v>1</v>
      </c>
    </row>
    <row r="29" spans="2:11" s="3" customFormat="1" x14ac:dyDescent="0.2">
      <c r="C29" s="135"/>
      <c r="D29" s="134"/>
      <c r="E29" s="134"/>
      <c r="F29" s="134"/>
      <c r="G29" s="134"/>
      <c r="H29" s="134"/>
      <c r="I29" s="134"/>
      <c r="J29" s="134"/>
      <c r="K29" s="134"/>
    </row>
    <row r="30" spans="2:11" s="3" customFormat="1" x14ac:dyDescent="0.2">
      <c r="C30" s="135"/>
      <c r="D30" s="134"/>
      <c r="E30" s="134"/>
      <c r="F30" s="134"/>
      <c r="G30" s="134"/>
      <c r="H30" s="134"/>
      <c r="I30" s="134"/>
      <c r="J30" s="134"/>
      <c r="K30" s="134"/>
    </row>
    <row r="31" spans="2:11" s="3" customFormat="1" x14ac:dyDescent="0.2">
      <c r="B31" s="15" t="s">
        <v>44</v>
      </c>
      <c r="C31" s="133"/>
      <c r="D31" s="134"/>
      <c r="E31" s="134"/>
      <c r="F31" s="134"/>
      <c r="G31" s="134"/>
      <c r="H31" s="134"/>
      <c r="I31" s="134"/>
      <c r="J31" s="134"/>
      <c r="K31" s="134"/>
    </row>
    <row r="32" spans="2:11" s="3" customFormat="1" x14ac:dyDescent="0.2">
      <c r="C32" s="201" t="s">
        <v>276</v>
      </c>
      <c r="D32" s="198"/>
      <c r="E32" s="195"/>
      <c r="F32" s="196"/>
      <c r="G32" s="197" t="s">
        <v>331</v>
      </c>
      <c r="H32" s="195" t="s">
        <v>332</v>
      </c>
      <c r="I32" s="196"/>
      <c r="J32" s="196"/>
      <c r="K32" s="196"/>
    </row>
    <row r="33" spans="2:11" s="3" customFormat="1" ht="85.5" customHeight="1" x14ac:dyDescent="0.2">
      <c r="C33" s="200" t="s">
        <v>330</v>
      </c>
      <c r="D33" s="202" t="s">
        <v>333</v>
      </c>
      <c r="E33" s="202" t="s">
        <v>334</v>
      </c>
      <c r="F33" s="202" t="s">
        <v>335</v>
      </c>
      <c r="G33" s="311" t="s">
        <v>336</v>
      </c>
      <c r="H33" s="311" t="s">
        <v>337</v>
      </c>
      <c r="I33" s="311" t="s">
        <v>338</v>
      </c>
      <c r="J33" s="311" t="s">
        <v>339</v>
      </c>
      <c r="K33" s="202" t="s">
        <v>340</v>
      </c>
    </row>
    <row r="34" spans="2:11" s="3" customFormat="1" x14ac:dyDescent="0.2">
      <c r="C34" s="159">
        <f t="shared" ref="C34:K34" si="4">SUM(C36:C50)</f>
        <v>100</v>
      </c>
      <c r="D34" s="160">
        <f t="shared" si="4"/>
        <v>8</v>
      </c>
      <c r="E34" s="160">
        <f t="shared" si="4"/>
        <v>33</v>
      </c>
      <c r="F34" s="162">
        <f t="shared" si="4"/>
        <v>25</v>
      </c>
      <c r="G34" s="162">
        <f t="shared" si="4"/>
        <v>0</v>
      </c>
      <c r="H34" s="162">
        <f t="shared" si="4"/>
        <v>14</v>
      </c>
      <c r="I34" s="162">
        <f t="shared" si="4"/>
        <v>11</v>
      </c>
      <c r="J34" s="162">
        <f t="shared" si="4"/>
        <v>8</v>
      </c>
      <c r="K34" s="162">
        <f t="shared" si="4"/>
        <v>1</v>
      </c>
    </row>
    <row r="35" spans="2:11" s="3" customFormat="1" x14ac:dyDescent="0.2">
      <c r="C35" s="135"/>
      <c r="D35" s="164"/>
      <c r="E35" s="164"/>
      <c r="F35" s="164"/>
      <c r="G35" s="134"/>
      <c r="H35" s="134"/>
      <c r="I35" s="134"/>
      <c r="J35" s="134"/>
      <c r="K35" s="134"/>
    </row>
    <row r="36" spans="2:11" s="3" customFormat="1" x14ac:dyDescent="0.2">
      <c r="B36" s="3" t="s">
        <v>543</v>
      </c>
      <c r="C36" s="314">
        <v>4</v>
      </c>
      <c r="D36" s="314">
        <v>0</v>
      </c>
      <c r="E36" s="314">
        <v>1</v>
      </c>
      <c r="F36" s="314">
        <v>0</v>
      </c>
      <c r="G36" s="314">
        <v>0</v>
      </c>
      <c r="H36" s="314">
        <v>0</v>
      </c>
      <c r="I36" s="314">
        <v>2</v>
      </c>
      <c r="J36" s="314">
        <v>1</v>
      </c>
      <c r="K36" s="314">
        <v>0</v>
      </c>
    </row>
    <row r="37" spans="2:11" s="3" customFormat="1" x14ac:dyDescent="0.2">
      <c r="B37" s="3" t="s">
        <v>536</v>
      </c>
      <c r="C37" s="314">
        <v>8</v>
      </c>
      <c r="D37" s="314">
        <v>0</v>
      </c>
      <c r="E37" s="314">
        <v>1</v>
      </c>
      <c r="F37" s="314">
        <v>2</v>
      </c>
      <c r="G37" s="314">
        <v>0</v>
      </c>
      <c r="H37" s="314">
        <v>1</v>
      </c>
      <c r="I37" s="314">
        <v>2</v>
      </c>
      <c r="J37" s="314">
        <v>2</v>
      </c>
      <c r="K37" s="314">
        <v>0</v>
      </c>
    </row>
    <row r="38" spans="2:11" s="3" customFormat="1" x14ac:dyDescent="0.2">
      <c r="B38" s="469" t="s">
        <v>564</v>
      </c>
      <c r="C38" s="314">
        <v>1</v>
      </c>
      <c r="D38" s="314">
        <v>0</v>
      </c>
      <c r="E38" s="314">
        <v>1</v>
      </c>
      <c r="F38" s="314">
        <v>0</v>
      </c>
      <c r="G38" s="314">
        <v>0</v>
      </c>
      <c r="H38" s="314">
        <v>0</v>
      </c>
      <c r="I38" s="314">
        <v>0</v>
      </c>
      <c r="J38" s="314">
        <v>0</v>
      </c>
      <c r="K38" s="314">
        <v>0</v>
      </c>
    </row>
    <row r="39" spans="2:11" s="3" customFormat="1" x14ac:dyDescent="0.2">
      <c r="B39" s="3" t="s">
        <v>537</v>
      </c>
      <c r="C39" s="314">
        <v>12</v>
      </c>
      <c r="D39" s="314">
        <v>1</v>
      </c>
      <c r="E39" s="314">
        <v>1</v>
      </c>
      <c r="F39" s="314">
        <v>8</v>
      </c>
      <c r="G39" s="314">
        <v>0</v>
      </c>
      <c r="H39" s="314">
        <v>2</v>
      </c>
      <c r="I39" s="314">
        <v>0</v>
      </c>
      <c r="J39" s="314">
        <v>0</v>
      </c>
      <c r="K39" s="314">
        <v>0</v>
      </c>
    </row>
    <row r="40" spans="2:11" s="3" customFormat="1" x14ac:dyDescent="0.2">
      <c r="B40" s="3" t="s">
        <v>532</v>
      </c>
      <c r="C40" s="314">
        <v>7</v>
      </c>
      <c r="D40" s="314">
        <v>0</v>
      </c>
      <c r="E40" s="314">
        <v>4</v>
      </c>
      <c r="F40" s="314">
        <v>2</v>
      </c>
      <c r="G40" s="314">
        <v>0</v>
      </c>
      <c r="H40" s="314">
        <v>0</v>
      </c>
      <c r="I40" s="314">
        <v>1</v>
      </c>
      <c r="J40" s="314">
        <v>0</v>
      </c>
      <c r="K40" s="314">
        <v>0</v>
      </c>
    </row>
    <row r="41" spans="2:11" s="3" customFormat="1" x14ac:dyDescent="0.2">
      <c r="B41" s="455" t="s">
        <v>530</v>
      </c>
      <c r="C41" s="314">
        <v>1</v>
      </c>
      <c r="D41" s="314">
        <v>0</v>
      </c>
      <c r="E41" s="314">
        <v>1</v>
      </c>
      <c r="F41" s="314">
        <v>0</v>
      </c>
      <c r="G41" s="314">
        <v>0</v>
      </c>
      <c r="H41" s="314">
        <v>0</v>
      </c>
      <c r="I41" s="314">
        <v>0</v>
      </c>
      <c r="J41" s="314">
        <v>0</v>
      </c>
      <c r="K41" s="314">
        <v>0</v>
      </c>
    </row>
    <row r="42" spans="2:11" s="3" customFormat="1" x14ac:dyDescent="0.2">
      <c r="B42" s="475" t="s">
        <v>531</v>
      </c>
      <c r="C42" s="314">
        <v>3</v>
      </c>
      <c r="D42" s="314">
        <v>0</v>
      </c>
      <c r="E42" s="314">
        <v>1</v>
      </c>
      <c r="F42" s="314">
        <v>0</v>
      </c>
      <c r="G42" s="314">
        <v>0</v>
      </c>
      <c r="H42" s="314">
        <v>0</v>
      </c>
      <c r="I42" s="314">
        <v>2</v>
      </c>
      <c r="J42" s="314">
        <v>0</v>
      </c>
      <c r="K42" s="314">
        <v>0</v>
      </c>
    </row>
    <row r="43" spans="2:11" s="3" customFormat="1" x14ac:dyDescent="0.2">
      <c r="B43" s="3" t="s">
        <v>533</v>
      </c>
      <c r="C43" s="314">
        <v>1</v>
      </c>
      <c r="D43" s="314">
        <v>0</v>
      </c>
      <c r="E43" s="314">
        <v>1</v>
      </c>
      <c r="F43" s="314">
        <v>0</v>
      </c>
      <c r="G43" s="314">
        <v>0</v>
      </c>
      <c r="H43" s="314">
        <v>0</v>
      </c>
      <c r="I43" s="314">
        <v>0</v>
      </c>
      <c r="J43" s="314">
        <v>0</v>
      </c>
      <c r="K43" s="314">
        <v>0</v>
      </c>
    </row>
    <row r="44" spans="2:11" s="3" customFormat="1" x14ac:dyDescent="0.2">
      <c r="B44" s="3" t="s">
        <v>557</v>
      </c>
      <c r="C44" s="314">
        <v>8</v>
      </c>
      <c r="D44" s="314">
        <v>1</v>
      </c>
      <c r="E44" s="314">
        <v>3</v>
      </c>
      <c r="F44" s="314">
        <v>0</v>
      </c>
      <c r="G44" s="314">
        <v>0</v>
      </c>
      <c r="H44" s="314">
        <v>1</v>
      </c>
      <c r="I44" s="314">
        <v>2</v>
      </c>
      <c r="J44" s="314">
        <v>1</v>
      </c>
      <c r="K44" s="314">
        <v>0</v>
      </c>
    </row>
    <row r="45" spans="2:11" s="3" customFormat="1" x14ac:dyDescent="0.2">
      <c r="B45" s="469" t="s">
        <v>534</v>
      </c>
      <c r="C45" s="314">
        <v>2</v>
      </c>
      <c r="D45" s="314">
        <v>1</v>
      </c>
      <c r="E45" s="314">
        <v>0</v>
      </c>
      <c r="F45" s="314">
        <v>1</v>
      </c>
      <c r="G45" s="314">
        <v>0</v>
      </c>
      <c r="H45" s="314">
        <v>0</v>
      </c>
      <c r="I45" s="314">
        <v>0</v>
      </c>
      <c r="J45" s="314">
        <v>0</v>
      </c>
      <c r="K45" s="314">
        <v>0</v>
      </c>
    </row>
    <row r="46" spans="2:11" s="3" customFormat="1" x14ac:dyDescent="0.2">
      <c r="B46" s="3" t="s">
        <v>556</v>
      </c>
      <c r="C46" s="314">
        <v>1</v>
      </c>
      <c r="D46" s="314">
        <v>1</v>
      </c>
      <c r="E46" s="314">
        <v>0</v>
      </c>
      <c r="F46" s="314">
        <v>0</v>
      </c>
      <c r="G46" s="314">
        <v>0</v>
      </c>
      <c r="H46" s="314">
        <v>0</v>
      </c>
      <c r="I46" s="314">
        <v>0</v>
      </c>
      <c r="J46" s="314">
        <v>0</v>
      </c>
      <c r="K46" s="314">
        <v>0</v>
      </c>
    </row>
    <row r="47" spans="2:11" s="3" customFormat="1" x14ac:dyDescent="0.2">
      <c r="B47" s="3" t="s">
        <v>535</v>
      </c>
      <c r="C47" s="314">
        <v>23</v>
      </c>
      <c r="D47" s="314">
        <v>1</v>
      </c>
      <c r="E47" s="314">
        <v>9</v>
      </c>
      <c r="F47" s="314">
        <v>4</v>
      </c>
      <c r="G47" s="314">
        <v>0</v>
      </c>
      <c r="H47" s="314">
        <v>3</v>
      </c>
      <c r="I47" s="314">
        <v>2</v>
      </c>
      <c r="J47" s="314">
        <v>4</v>
      </c>
      <c r="K47" s="314">
        <v>0</v>
      </c>
    </row>
    <row r="48" spans="2:11" s="3" customFormat="1" x14ac:dyDescent="0.2">
      <c r="B48" s="475" t="s">
        <v>40</v>
      </c>
      <c r="C48" s="314">
        <v>2</v>
      </c>
      <c r="D48" s="314">
        <v>1</v>
      </c>
      <c r="E48" s="314">
        <v>1</v>
      </c>
      <c r="F48" s="314">
        <v>0</v>
      </c>
      <c r="G48" s="314">
        <v>0</v>
      </c>
      <c r="H48" s="314">
        <v>0</v>
      </c>
      <c r="I48" s="314">
        <v>0</v>
      </c>
      <c r="J48" s="314">
        <v>0</v>
      </c>
      <c r="K48" s="314">
        <v>0</v>
      </c>
    </row>
    <row r="49" spans="2:11" s="3" customFormat="1" x14ac:dyDescent="0.2">
      <c r="B49" s="3" t="s">
        <v>41</v>
      </c>
      <c r="C49" s="314">
        <v>6</v>
      </c>
      <c r="D49" s="314">
        <v>1</v>
      </c>
      <c r="E49" s="314">
        <v>3</v>
      </c>
      <c r="F49" s="314">
        <v>2</v>
      </c>
      <c r="G49" s="314">
        <v>0</v>
      </c>
      <c r="H49" s="314">
        <v>0</v>
      </c>
      <c r="I49" s="314">
        <v>0</v>
      </c>
      <c r="J49" s="314">
        <v>0</v>
      </c>
      <c r="K49" s="314">
        <v>0</v>
      </c>
    </row>
    <row r="50" spans="2:11" s="3" customFormat="1" x14ac:dyDescent="0.2">
      <c r="B50" s="3" t="s">
        <v>42</v>
      </c>
      <c r="C50" s="314">
        <v>21</v>
      </c>
      <c r="D50" s="314">
        <v>1</v>
      </c>
      <c r="E50" s="314">
        <v>6</v>
      </c>
      <c r="F50" s="314">
        <v>6</v>
      </c>
      <c r="G50" s="314">
        <v>0</v>
      </c>
      <c r="H50" s="314">
        <v>7</v>
      </c>
      <c r="I50" s="314">
        <v>0</v>
      </c>
      <c r="J50" s="314">
        <v>0</v>
      </c>
      <c r="K50" s="314">
        <v>1</v>
      </c>
    </row>
    <row r="51" spans="2:11" s="3" customFormat="1" x14ac:dyDescent="0.2">
      <c r="C51" s="135"/>
      <c r="D51" s="134"/>
      <c r="E51" s="134"/>
      <c r="F51" s="134"/>
      <c r="G51" s="134"/>
      <c r="H51" s="134"/>
      <c r="I51" s="134"/>
      <c r="J51" s="134"/>
      <c r="K51" s="134"/>
    </row>
    <row r="52" spans="2:11" s="3" customFormat="1" x14ac:dyDescent="0.2">
      <c r="C52" s="135"/>
      <c r="D52" s="134"/>
      <c r="E52" s="134"/>
      <c r="F52" s="134"/>
      <c r="G52" s="134"/>
      <c r="H52" s="134"/>
      <c r="I52" s="134"/>
      <c r="J52" s="134"/>
      <c r="K52" s="134"/>
    </row>
    <row r="53" spans="2:11" s="3" customFormat="1" x14ac:dyDescent="0.2">
      <c r="B53" s="15" t="s">
        <v>45</v>
      </c>
      <c r="C53" s="133"/>
      <c r="D53" s="134"/>
      <c r="E53" s="134"/>
      <c r="F53" s="134"/>
      <c r="G53" s="134"/>
      <c r="H53" s="134"/>
      <c r="I53" s="134"/>
      <c r="J53" s="134"/>
      <c r="K53" s="134"/>
    </row>
    <row r="54" spans="2:11" s="3" customFormat="1" x14ac:dyDescent="0.2">
      <c r="C54" s="201" t="s">
        <v>276</v>
      </c>
      <c r="D54" s="198"/>
      <c r="E54" s="195"/>
      <c r="F54" s="196"/>
      <c r="G54" s="197" t="s">
        <v>331</v>
      </c>
      <c r="H54" s="195" t="s">
        <v>332</v>
      </c>
      <c r="I54" s="196"/>
      <c r="J54" s="196"/>
      <c r="K54" s="196"/>
    </row>
    <row r="55" spans="2:11" s="3" customFormat="1" ht="85.5" customHeight="1" x14ac:dyDescent="0.2">
      <c r="C55" s="200" t="s">
        <v>330</v>
      </c>
      <c r="D55" s="202" t="s">
        <v>333</v>
      </c>
      <c r="E55" s="202" t="s">
        <v>334</v>
      </c>
      <c r="F55" s="202" t="s">
        <v>335</v>
      </c>
      <c r="G55" s="311" t="s">
        <v>336</v>
      </c>
      <c r="H55" s="311" t="s">
        <v>337</v>
      </c>
      <c r="I55" s="311" t="s">
        <v>338</v>
      </c>
      <c r="J55" s="311" t="s">
        <v>339</v>
      </c>
      <c r="K55" s="202" t="s">
        <v>340</v>
      </c>
    </row>
    <row r="56" spans="2:11" s="3" customFormat="1" x14ac:dyDescent="0.2">
      <c r="C56" s="159">
        <f t="shared" ref="C56:I56" si="5">SUM(C58:C64)</f>
        <v>29</v>
      </c>
      <c r="D56" s="160">
        <f t="shared" si="5"/>
        <v>5</v>
      </c>
      <c r="E56" s="160">
        <f t="shared" si="5"/>
        <v>10</v>
      </c>
      <c r="F56" s="162">
        <f t="shared" si="5"/>
        <v>9</v>
      </c>
      <c r="G56" s="162">
        <f t="shared" si="5"/>
        <v>1</v>
      </c>
      <c r="H56" s="162">
        <f t="shared" si="5"/>
        <v>3</v>
      </c>
      <c r="I56" s="162">
        <f t="shared" si="5"/>
        <v>1</v>
      </c>
      <c r="J56" s="162">
        <f>SUM(J58:J64)</f>
        <v>0</v>
      </c>
      <c r="K56" s="162">
        <f>SUM(K58:K64)</f>
        <v>0</v>
      </c>
    </row>
    <row r="57" spans="2:11" s="3" customFormat="1" x14ac:dyDescent="0.2">
      <c r="C57" s="135"/>
      <c r="D57" s="134"/>
      <c r="E57" s="134"/>
      <c r="F57" s="134"/>
      <c r="G57" s="134"/>
      <c r="H57" s="134"/>
      <c r="I57" s="134"/>
      <c r="J57" s="134"/>
      <c r="K57" s="134"/>
    </row>
    <row r="58" spans="2:11" s="3" customFormat="1" x14ac:dyDescent="0.2">
      <c r="B58" s="37" t="s">
        <v>538</v>
      </c>
      <c r="C58" s="314">
        <v>0</v>
      </c>
      <c r="D58" s="314">
        <v>0</v>
      </c>
      <c r="E58" s="314">
        <v>0</v>
      </c>
      <c r="F58" s="314">
        <v>0</v>
      </c>
      <c r="G58" s="314">
        <v>0</v>
      </c>
      <c r="H58" s="314">
        <v>0</v>
      </c>
      <c r="I58" s="314">
        <v>0</v>
      </c>
      <c r="J58" s="314">
        <v>0</v>
      </c>
      <c r="K58" s="314">
        <v>0</v>
      </c>
    </row>
    <row r="59" spans="2:11" s="3" customFormat="1" x14ac:dyDescent="0.2">
      <c r="B59" s="37" t="s">
        <v>46</v>
      </c>
      <c r="C59" s="314">
        <v>3</v>
      </c>
      <c r="D59" s="314">
        <v>1</v>
      </c>
      <c r="E59" s="314">
        <v>2</v>
      </c>
      <c r="F59" s="314">
        <v>0</v>
      </c>
      <c r="G59" s="314">
        <v>0</v>
      </c>
      <c r="H59" s="314">
        <v>0</v>
      </c>
      <c r="I59" s="314">
        <v>0</v>
      </c>
      <c r="J59" s="314">
        <v>0</v>
      </c>
      <c r="K59" s="314">
        <v>0</v>
      </c>
    </row>
    <row r="60" spans="2:11" s="3" customFormat="1" x14ac:dyDescent="0.2">
      <c r="B60" s="37" t="s">
        <v>47</v>
      </c>
      <c r="C60" s="314">
        <v>4</v>
      </c>
      <c r="D60" s="314">
        <v>1</v>
      </c>
      <c r="E60" s="314">
        <v>1</v>
      </c>
      <c r="F60" s="314">
        <v>2</v>
      </c>
      <c r="G60" s="314">
        <v>0</v>
      </c>
      <c r="H60" s="314">
        <v>0</v>
      </c>
      <c r="I60" s="314">
        <v>0</v>
      </c>
      <c r="J60" s="314">
        <v>0</v>
      </c>
      <c r="K60" s="314">
        <v>0</v>
      </c>
    </row>
    <row r="61" spans="2:11" s="3" customFormat="1" x14ac:dyDescent="0.2">
      <c r="B61" s="37" t="s">
        <v>48</v>
      </c>
      <c r="C61" s="314">
        <v>12</v>
      </c>
      <c r="D61" s="314">
        <v>1</v>
      </c>
      <c r="E61" s="314">
        <v>4</v>
      </c>
      <c r="F61" s="314">
        <v>4</v>
      </c>
      <c r="G61" s="314">
        <v>0</v>
      </c>
      <c r="H61" s="314">
        <v>2</v>
      </c>
      <c r="I61" s="314">
        <v>1</v>
      </c>
      <c r="J61" s="314">
        <v>0</v>
      </c>
      <c r="K61" s="314">
        <v>0</v>
      </c>
    </row>
    <row r="62" spans="2:11" s="3" customFormat="1" x14ac:dyDescent="0.2">
      <c r="B62" s="37" t="s">
        <v>49</v>
      </c>
      <c r="C62" s="314">
        <v>2</v>
      </c>
      <c r="D62" s="314">
        <v>0</v>
      </c>
      <c r="E62" s="314">
        <v>0</v>
      </c>
      <c r="F62" s="314">
        <v>1</v>
      </c>
      <c r="G62" s="314">
        <v>0</v>
      </c>
      <c r="H62" s="314">
        <v>1</v>
      </c>
      <c r="I62" s="314">
        <v>0</v>
      </c>
      <c r="J62" s="314">
        <v>0</v>
      </c>
      <c r="K62" s="314">
        <v>0</v>
      </c>
    </row>
    <row r="63" spans="2:11" s="3" customFormat="1" x14ac:dyDescent="0.2">
      <c r="B63" s="37" t="s">
        <v>50</v>
      </c>
      <c r="C63" s="314">
        <v>3</v>
      </c>
      <c r="D63" s="314">
        <v>1</v>
      </c>
      <c r="E63" s="314">
        <v>1</v>
      </c>
      <c r="F63" s="314">
        <v>0</v>
      </c>
      <c r="G63" s="314">
        <v>1</v>
      </c>
      <c r="H63" s="314">
        <v>0</v>
      </c>
      <c r="I63" s="314">
        <v>0</v>
      </c>
      <c r="J63" s="314">
        <v>0</v>
      </c>
      <c r="K63" s="314">
        <v>0</v>
      </c>
    </row>
    <row r="64" spans="2:11" s="3" customFormat="1" x14ac:dyDescent="0.2">
      <c r="B64" s="37" t="s">
        <v>540</v>
      </c>
      <c r="C64" s="314">
        <v>5</v>
      </c>
      <c r="D64" s="314">
        <v>1</v>
      </c>
      <c r="E64" s="314">
        <v>2</v>
      </c>
      <c r="F64" s="314">
        <v>2</v>
      </c>
      <c r="G64" s="314">
        <v>0</v>
      </c>
      <c r="H64" s="314">
        <v>0</v>
      </c>
      <c r="I64" s="314">
        <v>0</v>
      </c>
      <c r="J64" s="314">
        <v>0</v>
      </c>
      <c r="K64" s="314">
        <v>0</v>
      </c>
    </row>
    <row r="65" spans="2:11" s="3" customFormat="1" x14ac:dyDescent="0.2">
      <c r="C65" s="135"/>
      <c r="D65" s="134"/>
      <c r="E65" s="134"/>
      <c r="F65" s="134"/>
      <c r="G65" s="134"/>
      <c r="H65" s="134"/>
      <c r="I65" s="134"/>
      <c r="J65" s="134"/>
      <c r="K65" s="134"/>
    </row>
    <row r="66" spans="2:11" s="3" customFormat="1" x14ac:dyDescent="0.2">
      <c r="C66" s="135"/>
      <c r="D66" s="134"/>
      <c r="E66" s="134"/>
      <c r="F66" s="134"/>
      <c r="G66" s="134"/>
      <c r="H66" s="134"/>
      <c r="I66" s="134"/>
      <c r="J66" s="134"/>
      <c r="K66" s="134"/>
    </row>
    <row r="67" spans="2:11" s="3" customFormat="1" x14ac:dyDescent="0.2">
      <c r="B67" s="15" t="s">
        <v>115</v>
      </c>
      <c r="C67" s="133"/>
      <c r="D67" s="134"/>
      <c r="E67" s="134"/>
      <c r="F67" s="134"/>
      <c r="G67" s="134"/>
      <c r="H67" s="134"/>
      <c r="I67" s="134"/>
      <c r="J67" s="134"/>
      <c r="K67" s="134"/>
    </row>
    <row r="68" spans="2:11" s="3" customFormat="1" x14ac:dyDescent="0.2">
      <c r="C68" s="135"/>
      <c r="D68" s="134"/>
      <c r="E68" s="134"/>
      <c r="F68" s="134"/>
      <c r="G68" s="134"/>
      <c r="H68" s="134"/>
      <c r="I68" s="134"/>
      <c r="J68" s="134"/>
      <c r="K68" s="134"/>
    </row>
    <row r="69" spans="2:11" s="3" customFormat="1" x14ac:dyDescent="0.2">
      <c r="C69" s="201" t="s">
        <v>276</v>
      </c>
      <c r="D69" s="198"/>
      <c r="E69" s="195"/>
      <c r="F69" s="196"/>
      <c r="G69" s="197" t="s">
        <v>331</v>
      </c>
      <c r="H69" s="195" t="s">
        <v>332</v>
      </c>
      <c r="I69" s="196"/>
      <c r="J69" s="196"/>
      <c r="K69" s="196"/>
    </row>
    <row r="70" spans="2:11" s="3" customFormat="1" ht="85.5" customHeight="1" x14ac:dyDescent="0.2">
      <c r="C70" s="200" t="s">
        <v>330</v>
      </c>
      <c r="D70" s="202" t="s">
        <v>333</v>
      </c>
      <c r="E70" s="202" t="s">
        <v>334</v>
      </c>
      <c r="F70" s="202" t="s">
        <v>335</v>
      </c>
      <c r="G70" s="311" t="s">
        <v>336</v>
      </c>
      <c r="H70" s="311" t="s">
        <v>337</v>
      </c>
      <c r="I70" s="311" t="s">
        <v>338</v>
      </c>
      <c r="J70" s="311" t="s">
        <v>339</v>
      </c>
      <c r="K70" s="202" t="s">
        <v>340</v>
      </c>
    </row>
    <row r="71" spans="2:11" s="3" customFormat="1" x14ac:dyDescent="0.2">
      <c r="C71" s="159">
        <f t="shared" ref="C71:I71" si="6">SUM(C73)</f>
        <v>6</v>
      </c>
      <c r="D71" s="160">
        <f t="shared" si="6"/>
        <v>1</v>
      </c>
      <c r="E71" s="160">
        <f t="shared" si="6"/>
        <v>2</v>
      </c>
      <c r="F71" s="162">
        <f t="shared" si="6"/>
        <v>3</v>
      </c>
      <c r="G71" s="162">
        <f t="shared" si="6"/>
        <v>0</v>
      </c>
      <c r="H71" s="162">
        <f t="shared" si="6"/>
        <v>0</v>
      </c>
      <c r="I71" s="162">
        <f t="shared" si="6"/>
        <v>0</v>
      </c>
      <c r="J71" s="162">
        <f>SUM(J73)</f>
        <v>0</v>
      </c>
      <c r="K71" s="162">
        <f>SUM(K73)</f>
        <v>0</v>
      </c>
    </row>
    <row r="72" spans="2:11" s="3" customFormat="1" x14ac:dyDescent="0.2">
      <c r="C72" s="135"/>
      <c r="D72" s="134"/>
      <c r="E72" s="134"/>
      <c r="F72" s="134"/>
      <c r="G72" s="134"/>
      <c r="H72" s="134"/>
      <c r="I72" s="134"/>
      <c r="J72" s="134"/>
      <c r="K72" s="134"/>
    </row>
    <row r="73" spans="2:11" s="3" customFormat="1" x14ac:dyDescent="0.2">
      <c r="B73" s="3" t="s">
        <v>52</v>
      </c>
      <c r="C73" s="314">
        <v>6</v>
      </c>
      <c r="D73" s="314">
        <v>1</v>
      </c>
      <c r="E73" s="314">
        <v>2</v>
      </c>
      <c r="F73" s="314">
        <v>3</v>
      </c>
      <c r="G73" s="314">
        <v>0</v>
      </c>
      <c r="H73" s="314">
        <v>0</v>
      </c>
      <c r="I73" s="314">
        <v>0</v>
      </c>
      <c r="J73" s="314">
        <v>0</v>
      </c>
      <c r="K73" s="314">
        <v>0</v>
      </c>
    </row>
    <row r="74" spans="2:11" s="3" customFormat="1" x14ac:dyDescent="0.2">
      <c r="C74" s="135"/>
      <c r="D74" s="134"/>
      <c r="E74" s="134"/>
      <c r="F74" s="134"/>
      <c r="G74" s="134"/>
      <c r="H74" s="134"/>
      <c r="I74" s="134"/>
      <c r="J74" s="134"/>
      <c r="K74" s="134"/>
    </row>
    <row r="75" spans="2:11" s="3" customFormat="1" x14ac:dyDescent="0.2">
      <c r="C75" s="135"/>
      <c r="D75" s="134"/>
      <c r="E75" s="134"/>
      <c r="F75" s="134"/>
      <c r="G75" s="134"/>
      <c r="H75" s="134"/>
      <c r="I75" s="134"/>
      <c r="J75" s="134"/>
      <c r="K75" s="134"/>
    </row>
    <row r="76" spans="2:11" s="3" customFormat="1" x14ac:dyDescent="0.2">
      <c r="B76" s="15" t="s">
        <v>117</v>
      </c>
      <c r="C76" s="133"/>
      <c r="D76" s="134"/>
      <c r="E76" s="134"/>
      <c r="F76" s="134"/>
      <c r="G76" s="134"/>
      <c r="H76" s="134"/>
      <c r="I76" s="134"/>
      <c r="J76" s="134"/>
      <c r="K76" s="134"/>
    </row>
    <row r="77" spans="2:11" s="3" customFormat="1" x14ac:dyDescent="0.2">
      <c r="C77" s="135"/>
      <c r="D77" s="134"/>
      <c r="E77" s="134"/>
      <c r="F77" s="134"/>
      <c r="G77" s="134"/>
      <c r="H77" s="134"/>
      <c r="I77" s="134"/>
      <c r="J77" s="134"/>
      <c r="K77" s="134"/>
    </row>
    <row r="78" spans="2:11" s="3" customFormat="1" x14ac:dyDescent="0.2">
      <c r="C78" s="201" t="s">
        <v>276</v>
      </c>
      <c r="D78" s="198"/>
      <c r="E78" s="195"/>
      <c r="F78" s="196"/>
      <c r="G78" s="197" t="s">
        <v>331</v>
      </c>
      <c r="H78" s="195" t="s">
        <v>332</v>
      </c>
      <c r="I78" s="196"/>
      <c r="J78" s="196"/>
      <c r="K78" s="196"/>
    </row>
    <row r="79" spans="2:11" s="3" customFormat="1" ht="85.5" customHeight="1" x14ac:dyDescent="0.2">
      <c r="C79" s="200" t="s">
        <v>330</v>
      </c>
      <c r="D79" s="202" t="s">
        <v>333</v>
      </c>
      <c r="E79" s="202" t="s">
        <v>334</v>
      </c>
      <c r="F79" s="202" t="s">
        <v>335</v>
      </c>
      <c r="G79" s="311" t="s">
        <v>336</v>
      </c>
      <c r="H79" s="311" t="s">
        <v>337</v>
      </c>
      <c r="I79" s="311" t="s">
        <v>338</v>
      </c>
      <c r="J79" s="311" t="s">
        <v>339</v>
      </c>
      <c r="K79" s="202" t="s">
        <v>340</v>
      </c>
    </row>
    <row r="80" spans="2:11" s="3" customFormat="1" x14ac:dyDescent="0.2">
      <c r="C80" s="159">
        <f t="shared" ref="C80:I80" si="7">SUM(C82)</f>
        <v>8</v>
      </c>
      <c r="D80" s="160">
        <f t="shared" si="7"/>
        <v>0</v>
      </c>
      <c r="E80" s="160">
        <f t="shared" si="7"/>
        <v>1</v>
      </c>
      <c r="F80" s="162">
        <f t="shared" si="7"/>
        <v>0</v>
      </c>
      <c r="G80" s="162">
        <f t="shared" si="7"/>
        <v>0</v>
      </c>
      <c r="H80" s="162">
        <f t="shared" si="7"/>
        <v>0</v>
      </c>
      <c r="I80" s="162">
        <f t="shared" si="7"/>
        <v>7</v>
      </c>
      <c r="J80" s="162">
        <f>SUM(J82)</f>
        <v>0</v>
      </c>
      <c r="K80" s="162">
        <f>SUM(K82)</f>
        <v>0</v>
      </c>
    </row>
    <row r="81" spans="2:11" s="3" customFormat="1" x14ac:dyDescent="0.2">
      <c r="C81" s="135"/>
      <c r="D81" s="134"/>
      <c r="E81" s="134"/>
      <c r="F81" s="134"/>
      <c r="G81" s="134"/>
      <c r="H81" s="134"/>
      <c r="I81" s="134"/>
      <c r="J81" s="134"/>
      <c r="K81" s="134"/>
    </row>
    <row r="82" spans="2:11" s="3" customFormat="1" x14ac:dyDescent="0.2">
      <c r="B82" s="3" t="s">
        <v>53</v>
      </c>
      <c r="C82" s="314">
        <v>8</v>
      </c>
      <c r="D82" s="314">
        <v>0</v>
      </c>
      <c r="E82" s="314">
        <v>1</v>
      </c>
      <c r="F82" s="314">
        <v>0</v>
      </c>
      <c r="G82" s="314">
        <v>0</v>
      </c>
      <c r="H82" s="314">
        <v>0</v>
      </c>
      <c r="I82" s="314">
        <v>7</v>
      </c>
      <c r="J82" s="314">
        <v>0</v>
      </c>
      <c r="K82" s="314">
        <v>0</v>
      </c>
    </row>
    <row r="83" spans="2:11" s="3" customFormat="1" x14ac:dyDescent="0.2">
      <c r="C83" s="135"/>
      <c r="D83" s="134"/>
      <c r="E83" s="134"/>
      <c r="F83" s="134"/>
      <c r="G83" s="134"/>
      <c r="H83" s="134"/>
      <c r="I83" s="134"/>
      <c r="J83" s="134"/>
      <c r="K83" s="134"/>
    </row>
    <row r="84" spans="2:11" s="3" customFormat="1" x14ac:dyDescent="0.2">
      <c r="C84" s="135"/>
      <c r="D84" s="134"/>
      <c r="E84" s="134"/>
      <c r="F84" s="134"/>
      <c r="G84" s="134"/>
      <c r="H84" s="134"/>
      <c r="I84" s="134"/>
      <c r="J84" s="134"/>
      <c r="K84" s="134"/>
    </row>
    <row r="85" spans="2:11" s="3" customFormat="1" x14ac:dyDescent="0.2">
      <c r="B85" s="15" t="s">
        <v>116</v>
      </c>
      <c r="C85" s="133"/>
      <c r="D85" s="134"/>
      <c r="E85" s="134"/>
      <c r="F85" s="134"/>
      <c r="G85" s="134"/>
      <c r="H85" s="134"/>
      <c r="I85" s="134"/>
      <c r="J85" s="134"/>
      <c r="K85" s="134"/>
    </row>
    <row r="86" spans="2:11" s="3" customFormat="1" x14ac:dyDescent="0.2">
      <c r="C86" s="135"/>
      <c r="D86" s="134"/>
      <c r="E86" s="134"/>
      <c r="F86" s="134"/>
      <c r="G86" s="134"/>
      <c r="H86" s="134"/>
      <c r="I86" s="134"/>
      <c r="J86" s="134"/>
      <c r="K86" s="134"/>
    </row>
    <row r="87" spans="2:11" s="3" customFormat="1" x14ac:dyDescent="0.2">
      <c r="C87" s="201" t="s">
        <v>276</v>
      </c>
      <c r="D87" s="198"/>
      <c r="E87" s="195"/>
      <c r="F87" s="196"/>
      <c r="G87" s="197" t="s">
        <v>331</v>
      </c>
      <c r="H87" s="195" t="s">
        <v>332</v>
      </c>
      <c r="I87" s="196"/>
      <c r="J87" s="196"/>
      <c r="K87" s="196"/>
    </row>
    <row r="88" spans="2:11" s="3" customFormat="1" ht="85.5" customHeight="1" x14ac:dyDescent="0.2">
      <c r="C88" s="200" t="s">
        <v>330</v>
      </c>
      <c r="D88" s="202" t="s">
        <v>333</v>
      </c>
      <c r="E88" s="202" t="s">
        <v>334</v>
      </c>
      <c r="F88" s="202" t="s">
        <v>335</v>
      </c>
      <c r="G88" s="311" t="s">
        <v>336</v>
      </c>
      <c r="H88" s="311" t="s">
        <v>337</v>
      </c>
      <c r="I88" s="311" t="s">
        <v>338</v>
      </c>
      <c r="J88" s="311" t="s">
        <v>339</v>
      </c>
      <c r="K88" s="202" t="s">
        <v>340</v>
      </c>
    </row>
    <row r="89" spans="2:11" s="3" customFormat="1" x14ac:dyDescent="0.2">
      <c r="C89" s="159">
        <f t="shared" ref="C89:I89" si="8">SUM(C91:C93)</f>
        <v>16</v>
      </c>
      <c r="D89" s="160">
        <f t="shared" si="8"/>
        <v>0</v>
      </c>
      <c r="E89" s="160">
        <f t="shared" si="8"/>
        <v>2</v>
      </c>
      <c r="F89" s="162">
        <f t="shared" si="8"/>
        <v>8</v>
      </c>
      <c r="G89" s="162">
        <f t="shared" si="8"/>
        <v>0</v>
      </c>
      <c r="H89" s="162">
        <f t="shared" si="8"/>
        <v>6</v>
      </c>
      <c r="I89" s="162">
        <f t="shared" si="8"/>
        <v>0</v>
      </c>
      <c r="J89" s="162">
        <f>SUM(J91:J93)</f>
        <v>0</v>
      </c>
      <c r="K89" s="162">
        <f>SUM(K91:K93)</f>
        <v>0</v>
      </c>
    </row>
    <row r="90" spans="2:11" s="3" customFormat="1" x14ac:dyDescent="0.2">
      <c r="C90" s="135"/>
      <c r="D90" s="134"/>
      <c r="E90" s="134"/>
      <c r="F90" s="134"/>
      <c r="G90" s="134"/>
      <c r="H90" s="134"/>
      <c r="I90" s="134"/>
      <c r="J90" s="134"/>
      <c r="K90" s="134"/>
    </row>
    <row r="91" spans="2:11" s="3" customFormat="1" x14ac:dyDescent="0.2">
      <c r="B91" s="37" t="s">
        <v>54</v>
      </c>
      <c r="C91" s="314">
        <v>7</v>
      </c>
      <c r="D91" s="314">
        <v>0</v>
      </c>
      <c r="E91" s="314">
        <v>0</v>
      </c>
      <c r="F91" s="314">
        <v>3</v>
      </c>
      <c r="G91" s="314">
        <v>0</v>
      </c>
      <c r="H91" s="314">
        <v>4</v>
      </c>
      <c r="I91" s="314">
        <v>0</v>
      </c>
      <c r="J91" s="314">
        <v>0</v>
      </c>
      <c r="K91" s="314">
        <v>0</v>
      </c>
    </row>
    <row r="92" spans="2:11" s="3" customFormat="1" x14ac:dyDescent="0.2">
      <c r="B92" s="37" t="s">
        <v>55</v>
      </c>
      <c r="C92" s="314">
        <v>2</v>
      </c>
      <c r="D92" s="314">
        <v>0</v>
      </c>
      <c r="E92" s="314">
        <v>1</v>
      </c>
      <c r="F92" s="314">
        <v>1</v>
      </c>
      <c r="G92" s="314">
        <v>0</v>
      </c>
      <c r="H92" s="314">
        <v>0</v>
      </c>
      <c r="I92" s="314">
        <v>0</v>
      </c>
      <c r="J92" s="314">
        <v>0</v>
      </c>
      <c r="K92" s="314">
        <v>0</v>
      </c>
    </row>
    <row r="93" spans="2:11" s="3" customFormat="1" x14ac:dyDescent="0.2">
      <c r="B93" s="37" t="s">
        <v>56</v>
      </c>
      <c r="C93" s="314">
        <v>7</v>
      </c>
      <c r="D93" s="314">
        <v>0</v>
      </c>
      <c r="E93" s="314">
        <v>1</v>
      </c>
      <c r="F93" s="314">
        <v>4</v>
      </c>
      <c r="G93" s="314">
        <v>0</v>
      </c>
      <c r="H93" s="314">
        <v>2</v>
      </c>
      <c r="I93" s="314">
        <v>0</v>
      </c>
      <c r="J93" s="314">
        <v>0</v>
      </c>
      <c r="K93" s="314">
        <v>0</v>
      </c>
    </row>
    <row r="94" spans="2:11" s="3" customFormat="1" x14ac:dyDescent="0.2">
      <c r="C94" s="135"/>
      <c r="D94" s="134"/>
      <c r="E94" s="134"/>
      <c r="F94" s="134"/>
      <c r="G94" s="134"/>
      <c r="H94" s="134"/>
      <c r="I94" s="134"/>
      <c r="J94" s="134"/>
      <c r="K94" s="134"/>
    </row>
    <row r="95" spans="2:11" s="3" customFormat="1" x14ac:dyDescent="0.2">
      <c r="C95" s="135"/>
      <c r="D95" s="134"/>
      <c r="E95" s="134"/>
      <c r="F95" s="134"/>
      <c r="G95" s="134"/>
      <c r="H95" s="134"/>
      <c r="I95" s="134"/>
      <c r="J95" s="134"/>
      <c r="K95" s="134"/>
    </row>
    <row r="96" spans="2:11" s="3" customFormat="1" x14ac:dyDescent="0.2">
      <c r="B96" s="15" t="s">
        <v>118</v>
      </c>
      <c r="C96" s="133"/>
      <c r="D96" s="134"/>
      <c r="E96" s="134"/>
      <c r="F96" s="134"/>
      <c r="G96" s="134"/>
      <c r="H96" s="134"/>
      <c r="I96" s="134"/>
      <c r="J96" s="134"/>
      <c r="K96" s="134"/>
    </row>
    <row r="97" spans="2:11" s="3" customFormat="1" x14ac:dyDescent="0.2">
      <c r="C97" s="135"/>
      <c r="D97" s="134"/>
      <c r="E97" s="134"/>
      <c r="F97" s="134"/>
      <c r="G97" s="134"/>
      <c r="H97" s="134"/>
      <c r="I97" s="134"/>
      <c r="J97" s="134"/>
      <c r="K97" s="134"/>
    </row>
    <row r="98" spans="2:11" s="3" customFormat="1" x14ac:dyDescent="0.2">
      <c r="C98" s="201" t="s">
        <v>276</v>
      </c>
      <c r="D98" s="198"/>
      <c r="E98" s="195"/>
      <c r="F98" s="196"/>
      <c r="G98" s="197" t="s">
        <v>331</v>
      </c>
      <c r="H98" s="195" t="s">
        <v>332</v>
      </c>
      <c r="I98" s="196"/>
      <c r="J98" s="196"/>
      <c r="K98" s="196"/>
    </row>
    <row r="99" spans="2:11" s="3" customFormat="1" ht="85.5" customHeight="1" x14ac:dyDescent="0.2">
      <c r="C99" s="200" t="s">
        <v>330</v>
      </c>
      <c r="D99" s="202" t="s">
        <v>333</v>
      </c>
      <c r="E99" s="202" t="s">
        <v>334</v>
      </c>
      <c r="F99" s="202" t="s">
        <v>335</v>
      </c>
      <c r="G99" s="311" t="s">
        <v>336</v>
      </c>
      <c r="H99" s="311" t="s">
        <v>337</v>
      </c>
      <c r="I99" s="311" t="s">
        <v>338</v>
      </c>
      <c r="J99" s="311" t="s">
        <v>339</v>
      </c>
      <c r="K99" s="202" t="s">
        <v>340</v>
      </c>
    </row>
    <row r="100" spans="2:11" s="3" customFormat="1" x14ac:dyDescent="0.2">
      <c r="C100" s="159">
        <f t="shared" ref="C100:K100" si="9">SUM(C102:C154)</f>
        <v>153</v>
      </c>
      <c r="D100" s="160">
        <f t="shared" si="9"/>
        <v>21</v>
      </c>
      <c r="E100" s="160">
        <f t="shared" si="9"/>
        <v>36</v>
      </c>
      <c r="F100" s="162">
        <f t="shared" si="9"/>
        <v>55</v>
      </c>
      <c r="G100" s="162">
        <f t="shared" si="9"/>
        <v>3</v>
      </c>
      <c r="H100" s="162">
        <f t="shared" si="9"/>
        <v>23</v>
      </c>
      <c r="I100" s="162">
        <f t="shared" si="9"/>
        <v>11</v>
      </c>
      <c r="J100" s="162">
        <f t="shared" si="9"/>
        <v>2</v>
      </c>
      <c r="K100" s="162">
        <f t="shared" si="9"/>
        <v>2</v>
      </c>
    </row>
    <row r="101" spans="2:11" s="3" customFormat="1" x14ac:dyDescent="0.2">
      <c r="C101" s="135"/>
      <c r="D101" s="134"/>
      <c r="E101" s="134"/>
      <c r="F101" s="134"/>
      <c r="G101" s="134"/>
      <c r="H101" s="134"/>
      <c r="I101" s="134"/>
      <c r="J101" s="134"/>
      <c r="K101" s="134"/>
    </row>
    <row r="102" spans="2:11" s="3" customFormat="1" x14ac:dyDescent="0.2">
      <c r="B102" s="37" t="s">
        <v>57</v>
      </c>
      <c r="C102" s="314">
        <v>7</v>
      </c>
      <c r="D102" s="314">
        <v>1</v>
      </c>
      <c r="E102" s="314">
        <v>1</v>
      </c>
      <c r="F102" s="314">
        <v>5</v>
      </c>
      <c r="G102" s="314">
        <v>0</v>
      </c>
      <c r="H102" s="314">
        <v>0</v>
      </c>
      <c r="I102" s="314">
        <v>0</v>
      </c>
      <c r="J102" s="314">
        <v>0</v>
      </c>
      <c r="K102" s="314">
        <v>0</v>
      </c>
    </row>
    <row r="103" spans="2:11" s="3" customFormat="1" x14ac:dyDescent="0.2">
      <c r="B103" s="37" t="s">
        <v>58</v>
      </c>
      <c r="C103" s="314">
        <v>29</v>
      </c>
      <c r="D103" s="314">
        <v>1</v>
      </c>
      <c r="E103" s="314">
        <v>8</v>
      </c>
      <c r="F103" s="314">
        <v>11</v>
      </c>
      <c r="G103" s="314">
        <v>0</v>
      </c>
      <c r="H103" s="314">
        <v>9</v>
      </c>
      <c r="I103" s="314">
        <v>0</v>
      </c>
      <c r="J103" s="314">
        <v>0</v>
      </c>
      <c r="K103" s="314">
        <v>0</v>
      </c>
    </row>
    <row r="104" spans="2:11" s="3" customFormat="1" x14ac:dyDescent="0.2">
      <c r="B104" s="37" t="s">
        <v>59</v>
      </c>
      <c r="C104" s="314">
        <v>9</v>
      </c>
      <c r="D104" s="314">
        <v>1</v>
      </c>
      <c r="E104" s="314">
        <v>1</v>
      </c>
      <c r="F104" s="314">
        <v>2</v>
      </c>
      <c r="G104" s="314">
        <v>0</v>
      </c>
      <c r="H104" s="314">
        <v>3</v>
      </c>
      <c r="I104" s="314">
        <v>2</v>
      </c>
      <c r="J104" s="314">
        <v>0</v>
      </c>
      <c r="K104" s="314">
        <v>0</v>
      </c>
    </row>
    <row r="105" spans="2:11" s="3" customFormat="1" x14ac:dyDescent="0.2">
      <c r="B105" s="37" t="s">
        <v>60</v>
      </c>
      <c r="C105" s="314">
        <v>5</v>
      </c>
      <c r="D105" s="314">
        <v>0</v>
      </c>
      <c r="E105" s="314">
        <v>1</v>
      </c>
      <c r="F105" s="314">
        <v>4</v>
      </c>
      <c r="G105" s="314">
        <v>0</v>
      </c>
      <c r="H105" s="314">
        <v>0</v>
      </c>
      <c r="I105" s="314">
        <v>0</v>
      </c>
      <c r="J105" s="314">
        <v>0</v>
      </c>
      <c r="K105" s="314">
        <v>0</v>
      </c>
    </row>
    <row r="106" spans="2:11" s="3" customFormat="1" x14ac:dyDescent="0.2">
      <c r="B106" s="37" t="s">
        <v>61</v>
      </c>
      <c r="C106" s="314">
        <v>8</v>
      </c>
      <c r="D106" s="314">
        <v>1</v>
      </c>
      <c r="E106" s="314">
        <v>0</v>
      </c>
      <c r="F106" s="314">
        <v>5</v>
      </c>
      <c r="G106" s="314">
        <v>0</v>
      </c>
      <c r="H106" s="314">
        <v>2</v>
      </c>
      <c r="I106" s="314">
        <v>0</v>
      </c>
      <c r="J106" s="314">
        <v>0</v>
      </c>
      <c r="K106" s="314">
        <v>0</v>
      </c>
    </row>
    <row r="107" spans="2:11" s="3" customFormat="1" x14ac:dyDescent="0.2">
      <c r="B107" s="37" t="s">
        <v>62</v>
      </c>
      <c r="C107" s="314">
        <v>1</v>
      </c>
      <c r="D107" s="314">
        <v>0</v>
      </c>
      <c r="E107" s="314">
        <v>1</v>
      </c>
      <c r="F107" s="314">
        <v>0</v>
      </c>
      <c r="G107" s="314">
        <v>0</v>
      </c>
      <c r="H107" s="314">
        <v>0</v>
      </c>
      <c r="I107" s="314">
        <v>0</v>
      </c>
      <c r="J107" s="314">
        <v>0</v>
      </c>
      <c r="K107" s="314">
        <v>0</v>
      </c>
    </row>
    <row r="108" spans="2:11" s="3" customFormat="1" x14ac:dyDescent="0.2">
      <c r="B108" s="37" t="s">
        <v>64</v>
      </c>
      <c r="C108" s="314">
        <v>1</v>
      </c>
      <c r="D108" s="314">
        <v>1</v>
      </c>
      <c r="E108" s="314">
        <v>0</v>
      </c>
      <c r="F108" s="314">
        <v>0</v>
      </c>
      <c r="G108" s="314">
        <v>0</v>
      </c>
      <c r="H108" s="314">
        <v>0</v>
      </c>
      <c r="I108" s="314">
        <v>0</v>
      </c>
      <c r="J108" s="314">
        <v>0</v>
      </c>
      <c r="K108" s="314">
        <v>0</v>
      </c>
    </row>
    <row r="109" spans="2:11" s="3" customFormat="1" x14ac:dyDescent="0.2">
      <c r="B109" s="37" t="s">
        <v>65</v>
      </c>
      <c r="C109" s="314">
        <v>4</v>
      </c>
      <c r="D109" s="314">
        <v>1</v>
      </c>
      <c r="E109" s="314">
        <v>2</v>
      </c>
      <c r="F109" s="314">
        <v>0</v>
      </c>
      <c r="G109" s="314">
        <v>0</v>
      </c>
      <c r="H109" s="314">
        <v>1</v>
      </c>
      <c r="I109" s="314">
        <v>0</v>
      </c>
      <c r="J109" s="314">
        <v>0</v>
      </c>
      <c r="K109" s="314">
        <v>0</v>
      </c>
    </row>
    <row r="110" spans="2:11" s="3" customFormat="1" x14ac:dyDescent="0.2">
      <c r="B110" s="37" t="s">
        <v>66</v>
      </c>
      <c r="C110" s="314">
        <v>2</v>
      </c>
      <c r="D110" s="314">
        <v>0</v>
      </c>
      <c r="E110" s="314">
        <v>1</v>
      </c>
      <c r="F110" s="314">
        <v>1</v>
      </c>
      <c r="G110" s="314">
        <v>0</v>
      </c>
      <c r="H110" s="314">
        <v>0</v>
      </c>
      <c r="I110" s="314">
        <v>0</v>
      </c>
      <c r="J110" s="314">
        <v>0</v>
      </c>
      <c r="K110" s="314">
        <v>0</v>
      </c>
    </row>
    <row r="111" spans="2:11" s="3" customFormat="1" x14ac:dyDescent="0.2">
      <c r="B111" s="37" t="s">
        <v>67</v>
      </c>
      <c r="C111" s="314">
        <v>1</v>
      </c>
      <c r="D111" s="314">
        <v>0</v>
      </c>
      <c r="E111" s="314">
        <v>0</v>
      </c>
      <c r="F111" s="314">
        <v>0</v>
      </c>
      <c r="G111" s="314">
        <v>0</v>
      </c>
      <c r="H111" s="314">
        <v>1</v>
      </c>
      <c r="I111" s="314">
        <v>0</v>
      </c>
      <c r="J111" s="314">
        <v>0</v>
      </c>
      <c r="K111" s="314">
        <v>0</v>
      </c>
    </row>
    <row r="112" spans="2:11" s="3" customFormat="1" x14ac:dyDescent="0.2">
      <c r="B112" s="37" t="s">
        <v>68</v>
      </c>
      <c r="C112" s="314">
        <v>3</v>
      </c>
      <c r="D112" s="314">
        <v>1</v>
      </c>
      <c r="E112" s="314">
        <v>0</v>
      </c>
      <c r="F112" s="314">
        <v>2</v>
      </c>
      <c r="G112" s="314">
        <v>0</v>
      </c>
      <c r="H112" s="314">
        <v>0</v>
      </c>
      <c r="I112" s="314">
        <v>0</v>
      </c>
      <c r="J112" s="314">
        <v>0</v>
      </c>
      <c r="K112" s="314">
        <v>0</v>
      </c>
    </row>
    <row r="113" spans="2:11" s="3" customFormat="1" x14ac:dyDescent="0.2">
      <c r="B113" s="37" t="s">
        <v>69</v>
      </c>
      <c r="C113" s="314">
        <v>0</v>
      </c>
      <c r="D113" s="314">
        <v>0</v>
      </c>
      <c r="E113" s="314">
        <v>0</v>
      </c>
      <c r="F113" s="314">
        <v>0</v>
      </c>
      <c r="G113" s="314">
        <v>0</v>
      </c>
      <c r="H113" s="314">
        <v>0</v>
      </c>
      <c r="I113" s="314">
        <v>0</v>
      </c>
      <c r="J113" s="314">
        <v>0</v>
      </c>
      <c r="K113" s="314">
        <v>0</v>
      </c>
    </row>
    <row r="114" spans="2:11" s="3" customFormat="1" x14ac:dyDescent="0.2">
      <c r="B114" s="37" t="s">
        <v>72</v>
      </c>
      <c r="C114" s="314">
        <v>2</v>
      </c>
      <c r="D114" s="314">
        <v>0</v>
      </c>
      <c r="E114" s="314">
        <v>1</v>
      </c>
      <c r="F114" s="314">
        <v>1</v>
      </c>
      <c r="G114" s="314">
        <v>0</v>
      </c>
      <c r="H114" s="314">
        <v>0</v>
      </c>
      <c r="I114" s="314">
        <v>0</v>
      </c>
      <c r="J114" s="314">
        <v>0</v>
      </c>
      <c r="K114" s="314">
        <v>0</v>
      </c>
    </row>
    <row r="115" spans="2:11" s="3" customFormat="1" x14ac:dyDescent="0.2">
      <c r="B115" s="37" t="s">
        <v>73</v>
      </c>
      <c r="C115" s="314">
        <v>1</v>
      </c>
      <c r="D115" s="314">
        <v>1</v>
      </c>
      <c r="E115" s="314">
        <v>0</v>
      </c>
      <c r="F115" s="314">
        <v>0</v>
      </c>
      <c r="G115" s="314">
        <v>0</v>
      </c>
      <c r="H115" s="314">
        <v>0</v>
      </c>
      <c r="I115" s="314">
        <v>0</v>
      </c>
      <c r="J115" s="314">
        <v>0</v>
      </c>
      <c r="K115" s="314">
        <v>0</v>
      </c>
    </row>
    <row r="116" spans="2:11" s="3" customFormat="1" x14ac:dyDescent="0.2">
      <c r="B116" s="37" t="s">
        <v>75</v>
      </c>
      <c r="C116" s="314">
        <v>2</v>
      </c>
      <c r="D116" s="314">
        <v>1</v>
      </c>
      <c r="E116" s="314">
        <v>0</v>
      </c>
      <c r="F116" s="314">
        <v>1</v>
      </c>
      <c r="G116" s="314">
        <v>0</v>
      </c>
      <c r="H116" s="314">
        <v>0</v>
      </c>
      <c r="I116" s="314">
        <v>0</v>
      </c>
      <c r="J116" s="314">
        <v>0</v>
      </c>
      <c r="K116" s="314">
        <v>0</v>
      </c>
    </row>
    <row r="117" spans="2:11" s="3" customFormat="1" x14ac:dyDescent="0.2">
      <c r="B117" s="37" t="s">
        <v>76</v>
      </c>
      <c r="C117" s="314">
        <v>1</v>
      </c>
      <c r="D117" s="314">
        <v>1</v>
      </c>
      <c r="E117" s="314">
        <v>0</v>
      </c>
      <c r="F117" s="314">
        <v>0</v>
      </c>
      <c r="G117" s="314">
        <v>0</v>
      </c>
      <c r="H117" s="314">
        <v>0</v>
      </c>
      <c r="I117" s="314">
        <v>0</v>
      </c>
      <c r="J117" s="314">
        <v>0</v>
      </c>
      <c r="K117" s="314">
        <v>0</v>
      </c>
    </row>
    <row r="118" spans="2:11" s="3" customFormat="1" x14ac:dyDescent="0.2">
      <c r="B118" s="37" t="s">
        <v>77</v>
      </c>
      <c r="C118" s="314">
        <v>3</v>
      </c>
      <c r="D118" s="314">
        <v>0</v>
      </c>
      <c r="E118" s="314">
        <v>2</v>
      </c>
      <c r="F118" s="314">
        <v>0</v>
      </c>
      <c r="G118" s="314">
        <v>0</v>
      </c>
      <c r="H118" s="314">
        <v>1</v>
      </c>
      <c r="I118" s="314">
        <v>0</v>
      </c>
      <c r="J118" s="314">
        <v>0</v>
      </c>
      <c r="K118" s="314">
        <v>0</v>
      </c>
    </row>
    <row r="119" spans="2:11" s="3" customFormat="1" x14ac:dyDescent="0.2">
      <c r="B119" s="37" t="s">
        <v>79</v>
      </c>
      <c r="C119" s="314">
        <v>1</v>
      </c>
      <c r="D119" s="314">
        <v>0</v>
      </c>
      <c r="E119" s="314">
        <v>1</v>
      </c>
      <c r="F119" s="314">
        <v>0</v>
      </c>
      <c r="G119" s="314">
        <v>0</v>
      </c>
      <c r="H119" s="314">
        <v>0</v>
      </c>
      <c r="I119" s="314">
        <v>0</v>
      </c>
      <c r="J119" s="314">
        <v>0</v>
      </c>
      <c r="K119" s="314">
        <v>0</v>
      </c>
    </row>
    <row r="120" spans="2:11" s="3" customFormat="1" x14ac:dyDescent="0.2">
      <c r="B120" s="37" t="s">
        <v>80</v>
      </c>
      <c r="C120" s="314">
        <v>3</v>
      </c>
      <c r="D120" s="314">
        <v>1</v>
      </c>
      <c r="E120" s="314">
        <v>1</v>
      </c>
      <c r="F120" s="314">
        <v>0</v>
      </c>
      <c r="G120" s="314">
        <v>0</v>
      </c>
      <c r="H120" s="314">
        <v>1</v>
      </c>
      <c r="I120" s="314">
        <v>0</v>
      </c>
      <c r="J120" s="314">
        <v>0</v>
      </c>
      <c r="K120" s="314">
        <v>0</v>
      </c>
    </row>
    <row r="121" spans="2:11" s="3" customFormat="1" x14ac:dyDescent="0.2">
      <c r="B121" s="37" t="s">
        <v>81</v>
      </c>
      <c r="C121" s="314">
        <v>0</v>
      </c>
      <c r="D121" s="314">
        <v>0</v>
      </c>
      <c r="E121" s="314">
        <v>0</v>
      </c>
      <c r="F121" s="314">
        <v>0</v>
      </c>
      <c r="G121" s="314">
        <v>0</v>
      </c>
      <c r="H121" s="314">
        <v>0</v>
      </c>
      <c r="I121" s="314">
        <v>0</v>
      </c>
      <c r="J121" s="314">
        <v>0</v>
      </c>
      <c r="K121" s="314">
        <v>0</v>
      </c>
    </row>
    <row r="122" spans="2:11" s="3" customFormat="1" x14ac:dyDescent="0.2">
      <c r="B122" s="37" t="s">
        <v>82</v>
      </c>
      <c r="C122" s="314">
        <v>2</v>
      </c>
      <c r="D122" s="314">
        <v>0</v>
      </c>
      <c r="E122" s="314">
        <v>1</v>
      </c>
      <c r="F122" s="314">
        <v>1</v>
      </c>
      <c r="G122" s="314">
        <v>0</v>
      </c>
      <c r="H122" s="314">
        <v>0</v>
      </c>
      <c r="I122" s="314">
        <v>0</v>
      </c>
      <c r="J122" s="314">
        <v>0</v>
      </c>
      <c r="K122" s="314">
        <v>0</v>
      </c>
    </row>
    <row r="123" spans="2:11" s="3" customFormat="1" x14ac:dyDescent="0.2">
      <c r="B123" s="37" t="s">
        <v>83</v>
      </c>
      <c r="C123" s="314">
        <v>1</v>
      </c>
      <c r="D123" s="314">
        <v>0</v>
      </c>
      <c r="E123" s="314">
        <v>1</v>
      </c>
      <c r="F123" s="314">
        <v>0</v>
      </c>
      <c r="G123" s="314">
        <v>0</v>
      </c>
      <c r="H123" s="314">
        <v>0</v>
      </c>
      <c r="I123" s="314">
        <v>0</v>
      </c>
      <c r="J123" s="314">
        <v>0</v>
      </c>
      <c r="K123" s="314">
        <v>0</v>
      </c>
    </row>
    <row r="124" spans="2:11" s="3" customFormat="1" x14ac:dyDescent="0.2">
      <c r="B124" s="37" t="s">
        <v>84</v>
      </c>
      <c r="C124" s="314">
        <v>0</v>
      </c>
      <c r="D124" s="314">
        <v>0</v>
      </c>
      <c r="E124" s="314">
        <v>0</v>
      </c>
      <c r="F124" s="314">
        <v>0</v>
      </c>
      <c r="G124" s="314">
        <v>0</v>
      </c>
      <c r="H124" s="314">
        <v>0</v>
      </c>
      <c r="I124" s="314">
        <v>0</v>
      </c>
      <c r="J124" s="314">
        <v>0</v>
      </c>
      <c r="K124" s="314">
        <v>0</v>
      </c>
    </row>
    <row r="125" spans="2:11" s="3" customFormat="1" x14ac:dyDescent="0.2">
      <c r="B125" s="37" t="s">
        <v>558</v>
      </c>
      <c r="C125" s="314">
        <v>1</v>
      </c>
      <c r="D125" s="314">
        <v>0</v>
      </c>
      <c r="E125" s="314">
        <v>1</v>
      </c>
      <c r="F125" s="314">
        <v>0</v>
      </c>
      <c r="G125" s="314">
        <v>0</v>
      </c>
      <c r="H125" s="314">
        <v>0</v>
      </c>
      <c r="I125" s="314">
        <v>0</v>
      </c>
      <c r="J125" s="314">
        <v>0</v>
      </c>
      <c r="K125" s="314">
        <v>0</v>
      </c>
    </row>
    <row r="126" spans="2:11" s="3" customFormat="1" x14ac:dyDescent="0.2">
      <c r="B126" s="263" t="s">
        <v>85</v>
      </c>
      <c r="C126" s="314">
        <v>2</v>
      </c>
      <c r="D126" s="314">
        <v>0</v>
      </c>
      <c r="E126" s="314">
        <v>1</v>
      </c>
      <c r="F126" s="314">
        <v>1</v>
      </c>
      <c r="G126" s="314">
        <v>0</v>
      </c>
      <c r="H126" s="314">
        <v>0</v>
      </c>
      <c r="I126" s="314">
        <v>0</v>
      </c>
      <c r="J126" s="314">
        <v>0</v>
      </c>
      <c r="K126" s="314">
        <v>0</v>
      </c>
    </row>
    <row r="127" spans="2:11" s="3" customFormat="1" x14ac:dyDescent="0.2">
      <c r="B127" s="263" t="s">
        <v>86</v>
      </c>
      <c r="C127" s="314">
        <v>4</v>
      </c>
      <c r="D127" s="314">
        <v>1</v>
      </c>
      <c r="E127" s="314">
        <v>0</v>
      </c>
      <c r="F127" s="314">
        <v>3</v>
      </c>
      <c r="G127" s="314">
        <v>0</v>
      </c>
      <c r="H127" s="314">
        <v>0</v>
      </c>
      <c r="I127" s="314">
        <v>0</v>
      </c>
      <c r="J127" s="314">
        <v>0</v>
      </c>
      <c r="K127" s="314">
        <v>0</v>
      </c>
    </row>
    <row r="128" spans="2:11" s="3" customFormat="1" x14ac:dyDescent="0.2">
      <c r="B128" s="37" t="s">
        <v>87</v>
      </c>
      <c r="C128" s="314">
        <v>2</v>
      </c>
      <c r="D128" s="314">
        <v>0</v>
      </c>
      <c r="E128" s="314">
        <v>0</v>
      </c>
      <c r="F128" s="314">
        <v>0</v>
      </c>
      <c r="G128" s="314">
        <v>0</v>
      </c>
      <c r="H128" s="314">
        <v>0</v>
      </c>
      <c r="I128" s="314">
        <v>0</v>
      </c>
      <c r="J128" s="314">
        <v>0</v>
      </c>
      <c r="K128" s="314">
        <v>2</v>
      </c>
    </row>
    <row r="129" spans="2:11" s="3" customFormat="1" x14ac:dyDescent="0.2">
      <c r="B129" s="37" t="s">
        <v>565</v>
      </c>
      <c r="C129" s="314">
        <v>6</v>
      </c>
      <c r="D129" s="314">
        <v>1</v>
      </c>
      <c r="E129" s="314">
        <v>1</v>
      </c>
      <c r="F129" s="314">
        <v>0</v>
      </c>
      <c r="G129" s="314">
        <v>0</v>
      </c>
      <c r="H129" s="314">
        <v>1</v>
      </c>
      <c r="I129" s="314">
        <v>1</v>
      </c>
      <c r="J129" s="314">
        <v>2</v>
      </c>
      <c r="K129" s="314">
        <v>0</v>
      </c>
    </row>
    <row r="130" spans="2:11" s="3" customFormat="1" x14ac:dyDescent="0.2">
      <c r="B130" s="37" t="s">
        <v>88</v>
      </c>
      <c r="C130" s="314">
        <v>0</v>
      </c>
      <c r="D130" s="314">
        <v>0</v>
      </c>
      <c r="E130" s="314">
        <v>0</v>
      </c>
      <c r="F130" s="314">
        <v>0</v>
      </c>
      <c r="G130" s="314">
        <v>0</v>
      </c>
      <c r="H130" s="314">
        <v>0</v>
      </c>
      <c r="I130" s="314">
        <v>0</v>
      </c>
      <c r="J130" s="314">
        <v>0</v>
      </c>
      <c r="K130" s="314">
        <v>0</v>
      </c>
    </row>
    <row r="131" spans="2:11" s="3" customFormat="1" x14ac:dyDescent="0.2">
      <c r="B131" s="37" t="s">
        <v>89</v>
      </c>
      <c r="C131" s="314">
        <v>1</v>
      </c>
      <c r="D131" s="314">
        <v>0</v>
      </c>
      <c r="E131" s="314">
        <v>1</v>
      </c>
      <c r="F131" s="314">
        <v>0</v>
      </c>
      <c r="G131" s="314">
        <v>0</v>
      </c>
      <c r="H131" s="314">
        <v>0</v>
      </c>
      <c r="I131" s="314">
        <v>0</v>
      </c>
      <c r="J131" s="314">
        <v>0</v>
      </c>
      <c r="K131" s="314">
        <v>0</v>
      </c>
    </row>
    <row r="132" spans="2:11" s="3" customFormat="1" x14ac:dyDescent="0.2">
      <c r="B132" s="37" t="s">
        <v>90</v>
      </c>
      <c r="C132" s="314">
        <v>1</v>
      </c>
      <c r="D132" s="314">
        <v>0</v>
      </c>
      <c r="E132" s="314">
        <v>0</v>
      </c>
      <c r="F132" s="314">
        <v>0</v>
      </c>
      <c r="G132" s="314">
        <v>0</v>
      </c>
      <c r="H132" s="314">
        <v>1</v>
      </c>
      <c r="I132" s="314">
        <v>0</v>
      </c>
      <c r="J132" s="314">
        <v>0</v>
      </c>
      <c r="K132" s="314">
        <v>0</v>
      </c>
    </row>
    <row r="133" spans="2:11" s="3" customFormat="1" x14ac:dyDescent="0.2">
      <c r="B133" s="37" t="s">
        <v>91</v>
      </c>
      <c r="C133" s="314">
        <v>4</v>
      </c>
      <c r="D133" s="314">
        <v>0</v>
      </c>
      <c r="E133" s="314">
        <v>1</v>
      </c>
      <c r="F133" s="314">
        <v>0</v>
      </c>
      <c r="G133" s="314">
        <v>0</v>
      </c>
      <c r="H133" s="314">
        <v>2</v>
      </c>
      <c r="I133" s="314">
        <v>1</v>
      </c>
      <c r="J133" s="314">
        <v>0</v>
      </c>
      <c r="K133" s="314">
        <v>0</v>
      </c>
    </row>
    <row r="134" spans="2:11" s="3" customFormat="1" x14ac:dyDescent="0.2">
      <c r="B134" s="37" t="s">
        <v>92</v>
      </c>
      <c r="C134" s="314">
        <v>3</v>
      </c>
      <c r="D134" s="314">
        <v>1</v>
      </c>
      <c r="E134" s="314">
        <v>0</v>
      </c>
      <c r="F134" s="314">
        <v>2</v>
      </c>
      <c r="G134" s="314">
        <v>0</v>
      </c>
      <c r="H134" s="314">
        <v>0</v>
      </c>
      <c r="I134" s="314">
        <v>0</v>
      </c>
      <c r="J134" s="314">
        <v>0</v>
      </c>
      <c r="K134" s="314">
        <v>0</v>
      </c>
    </row>
    <row r="135" spans="2:11" s="3" customFormat="1" x14ac:dyDescent="0.2">
      <c r="B135" s="37" t="s">
        <v>93</v>
      </c>
      <c r="C135" s="314">
        <v>1</v>
      </c>
      <c r="D135" s="314">
        <v>0</v>
      </c>
      <c r="E135" s="314">
        <v>1</v>
      </c>
      <c r="F135" s="314">
        <v>0</v>
      </c>
      <c r="G135" s="314">
        <v>0</v>
      </c>
      <c r="H135" s="314">
        <v>0</v>
      </c>
      <c r="I135" s="314">
        <v>0</v>
      </c>
      <c r="J135" s="314">
        <v>0</v>
      </c>
      <c r="K135" s="314">
        <v>0</v>
      </c>
    </row>
    <row r="136" spans="2:11" s="3" customFormat="1" x14ac:dyDescent="0.2">
      <c r="B136" s="37" t="s">
        <v>94</v>
      </c>
      <c r="C136" s="314">
        <v>5</v>
      </c>
      <c r="D136" s="314">
        <v>1</v>
      </c>
      <c r="E136" s="314">
        <v>0</v>
      </c>
      <c r="F136" s="314">
        <v>2</v>
      </c>
      <c r="G136" s="314">
        <v>2</v>
      </c>
      <c r="H136" s="314">
        <v>0</v>
      </c>
      <c r="I136" s="314">
        <v>0</v>
      </c>
      <c r="J136" s="314">
        <v>0</v>
      </c>
      <c r="K136" s="314">
        <v>0</v>
      </c>
    </row>
    <row r="137" spans="2:11" s="3" customFormat="1" x14ac:dyDescent="0.2">
      <c r="B137" s="37" t="s">
        <v>95</v>
      </c>
      <c r="C137" s="314">
        <v>2</v>
      </c>
      <c r="D137" s="314">
        <v>0</v>
      </c>
      <c r="E137" s="314">
        <v>1</v>
      </c>
      <c r="F137" s="314">
        <v>1</v>
      </c>
      <c r="G137" s="314">
        <v>0</v>
      </c>
      <c r="H137" s="314">
        <v>0</v>
      </c>
      <c r="I137" s="314">
        <v>0</v>
      </c>
      <c r="J137" s="314">
        <v>0</v>
      </c>
      <c r="K137" s="314">
        <v>0</v>
      </c>
    </row>
    <row r="138" spans="2:11" s="3" customFormat="1" x14ac:dyDescent="0.2">
      <c r="B138" s="37" t="s">
        <v>96</v>
      </c>
      <c r="C138" s="314">
        <v>2</v>
      </c>
      <c r="D138" s="314">
        <v>0</v>
      </c>
      <c r="E138" s="314">
        <v>1</v>
      </c>
      <c r="F138" s="314">
        <v>1</v>
      </c>
      <c r="G138" s="314">
        <v>0</v>
      </c>
      <c r="H138" s="314">
        <v>0</v>
      </c>
      <c r="I138" s="314">
        <v>0</v>
      </c>
      <c r="J138" s="314">
        <v>0</v>
      </c>
      <c r="K138" s="314">
        <v>0</v>
      </c>
    </row>
    <row r="139" spans="2:11" s="3" customFormat="1" x14ac:dyDescent="0.2">
      <c r="B139" s="37" t="s">
        <v>560</v>
      </c>
      <c r="C139" s="314">
        <v>1</v>
      </c>
      <c r="D139" s="314">
        <v>0</v>
      </c>
      <c r="E139" s="314">
        <v>1</v>
      </c>
      <c r="F139" s="314">
        <v>0</v>
      </c>
      <c r="G139" s="314">
        <v>0</v>
      </c>
      <c r="H139" s="314">
        <v>0</v>
      </c>
      <c r="I139" s="314">
        <v>0</v>
      </c>
      <c r="J139" s="314">
        <v>0</v>
      </c>
      <c r="K139" s="314">
        <v>0</v>
      </c>
    </row>
    <row r="140" spans="2:11" s="3" customFormat="1" x14ac:dyDescent="0.2">
      <c r="B140" s="37" t="s">
        <v>97</v>
      </c>
      <c r="C140" s="314">
        <v>3</v>
      </c>
      <c r="D140" s="314">
        <v>1</v>
      </c>
      <c r="E140" s="314">
        <v>0</v>
      </c>
      <c r="F140" s="314">
        <v>1</v>
      </c>
      <c r="G140" s="314">
        <v>0</v>
      </c>
      <c r="H140" s="314">
        <v>0</v>
      </c>
      <c r="I140" s="314">
        <v>1</v>
      </c>
      <c r="J140" s="314">
        <v>0</v>
      </c>
      <c r="K140" s="314">
        <v>0</v>
      </c>
    </row>
    <row r="141" spans="2:11" s="3" customFormat="1" x14ac:dyDescent="0.2">
      <c r="B141" s="37" t="s">
        <v>98</v>
      </c>
      <c r="C141" s="314">
        <v>2</v>
      </c>
      <c r="D141" s="314">
        <v>1</v>
      </c>
      <c r="E141" s="314">
        <v>1</v>
      </c>
      <c r="F141" s="314">
        <v>0</v>
      </c>
      <c r="G141" s="314">
        <v>0</v>
      </c>
      <c r="H141" s="314">
        <v>0</v>
      </c>
      <c r="I141" s="314">
        <v>0</v>
      </c>
      <c r="J141" s="314">
        <v>0</v>
      </c>
      <c r="K141" s="314">
        <v>0</v>
      </c>
    </row>
    <row r="142" spans="2:11" s="3" customFormat="1" x14ac:dyDescent="0.2">
      <c r="B142" s="37" t="s">
        <v>99</v>
      </c>
      <c r="C142" s="314">
        <v>2</v>
      </c>
      <c r="D142" s="314">
        <v>1</v>
      </c>
      <c r="E142" s="314">
        <v>0</v>
      </c>
      <c r="F142" s="314">
        <v>1</v>
      </c>
      <c r="G142" s="314">
        <v>0</v>
      </c>
      <c r="H142" s="314">
        <v>0</v>
      </c>
      <c r="I142" s="314">
        <v>0</v>
      </c>
      <c r="J142" s="314">
        <v>0</v>
      </c>
      <c r="K142" s="314">
        <v>0</v>
      </c>
    </row>
    <row r="143" spans="2:11" s="3" customFormat="1" x14ac:dyDescent="0.2">
      <c r="B143" s="37" t="s">
        <v>101</v>
      </c>
      <c r="C143" s="314">
        <v>9</v>
      </c>
      <c r="D143" s="314">
        <v>0</v>
      </c>
      <c r="E143" s="314">
        <v>1</v>
      </c>
      <c r="F143" s="314">
        <v>2</v>
      </c>
      <c r="G143" s="314">
        <v>0</v>
      </c>
      <c r="H143" s="314">
        <v>1</v>
      </c>
      <c r="I143" s="314">
        <v>5</v>
      </c>
      <c r="J143" s="314">
        <v>0</v>
      </c>
      <c r="K143" s="314">
        <v>0</v>
      </c>
    </row>
    <row r="144" spans="2:11" s="3" customFormat="1" x14ac:dyDescent="0.2">
      <c r="B144" s="37" t="s">
        <v>102</v>
      </c>
      <c r="C144" s="314">
        <v>1</v>
      </c>
      <c r="D144" s="314">
        <v>1</v>
      </c>
      <c r="E144" s="314">
        <v>0</v>
      </c>
      <c r="F144" s="314">
        <v>0</v>
      </c>
      <c r="G144" s="314">
        <v>0</v>
      </c>
      <c r="H144" s="314">
        <v>0</v>
      </c>
      <c r="I144" s="314">
        <v>0</v>
      </c>
      <c r="J144" s="314">
        <v>0</v>
      </c>
      <c r="K144" s="314">
        <v>0</v>
      </c>
    </row>
    <row r="145" spans="2:11" s="3" customFormat="1" x14ac:dyDescent="0.2">
      <c r="B145" s="37" t="s">
        <v>103</v>
      </c>
      <c r="C145" s="314">
        <v>5</v>
      </c>
      <c r="D145" s="314">
        <v>1</v>
      </c>
      <c r="E145" s="314">
        <v>0</v>
      </c>
      <c r="F145" s="314">
        <v>3</v>
      </c>
      <c r="G145" s="314">
        <v>1</v>
      </c>
      <c r="H145" s="314">
        <v>0</v>
      </c>
      <c r="I145" s="314">
        <v>0</v>
      </c>
      <c r="J145" s="314">
        <v>0</v>
      </c>
      <c r="K145" s="314">
        <v>0</v>
      </c>
    </row>
    <row r="146" spans="2:11" s="3" customFormat="1" x14ac:dyDescent="0.2">
      <c r="B146" s="37" t="s">
        <v>104</v>
      </c>
      <c r="C146" s="314">
        <v>1</v>
      </c>
      <c r="D146" s="314">
        <v>1</v>
      </c>
      <c r="E146" s="314">
        <v>0</v>
      </c>
      <c r="F146" s="314">
        <v>0</v>
      </c>
      <c r="G146" s="314">
        <v>0</v>
      </c>
      <c r="H146" s="314">
        <v>0</v>
      </c>
      <c r="I146" s="314">
        <v>0</v>
      </c>
      <c r="J146" s="314">
        <v>0</v>
      </c>
      <c r="K146" s="314">
        <v>0</v>
      </c>
    </row>
    <row r="147" spans="2:11" s="3" customFormat="1" x14ac:dyDescent="0.2">
      <c r="B147" s="37" t="s">
        <v>105</v>
      </c>
      <c r="C147" s="314">
        <v>1</v>
      </c>
      <c r="D147" s="314">
        <v>0</v>
      </c>
      <c r="E147" s="314">
        <v>0</v>
      </c>
      <c r="F147" s="314">
        <v>1</v>
      </c>
      <c r="G147" s="314">
        <v>0</v>
      </c>
      <c r="H147" s="314">
        <v>0</v>
      </c>
      <c r="I147" s="314">
        <v>0</v>
      </c>
      <c r="J147" s="314">
        <v>0</v>
      </c>
      <c r="K147" s="314">
        <v>0</v>
      </c>
    </row>
    <row r="148" spans="2:11" s="3" customFormat="1" x14ac:dyDescent="0.2">
      <c r="B148" s="37" t="s">
        <v>106</v>
      </c>
      <c r="C148" s="314">
        <v>0</v>
      </c>
      <c r="D148" s="314">
        <v>0</v>
      </c>
      <c r="E148" s="314">
        <v>0</v>
      </c>
      <c r="F148" s="314">
        <v>0</v>
      </c>
      <c r="G148" s="314">
        <v>0</v>
      </c>
      <c r="H148" s="314">
        <v>0</v>
      </c>
      <c r="I148" s="314">
        <v>0</v>
      </c>
      <c r="J148" s="314">
        <v>0</v>
      </c>
      <c r="K148" s="314">
        <v>0</v>
      </c>
    </row>
    <row r="149" spans="2:11" s="3" customFormat="1" x14ac:dyDescent="0.2">
      <c r="B149" s="37" t="s">
        <v>107</v>
      </c>
      <c r="C149" s="314">
        <v>2</v>
      </c>
      <c r="D149" s="314">
        <v>0</v>
      </c>
      <c r="E149" s="314">
        <v>1</v>
      </c>
      <c r="F149" s="314">
        <v>1</v>
      </c>
      <c r="G149" s="314">
        <v>0</v>
      </c>
      <c r="H149" s="314">
        <v>0</v>
      </c>
      <c r="I149" s="314">
        <v>0</v>
      </c>
      <c r="J149" s="314">
        <v>0</v>
      </c>
      <c r="K149" s="314">
        <v>0</v>
      </c>
    </row>
    <row r="150" spans="2:11" s="3" customFormat="1" x14ac:dyDescent="0.2">
      <c r="B150" s="37" t="s">
        <v>108</v>
      </c>
      <c r="C150" s="314">
        <v>0</v>
      </c>
      <c r="D150" s="314">
        <v>0</v>
      </c>
      <c r="E150" s="314">
        <v>0</v>
      </c>
      <c r="F150" s="314">
        <v>0</v>
      </c>
      <c r="G150" s="314">
        <v>0</v>
      </c>
      <c r="H150" s="314">
        <v>0</v>
      </c>
      <c r="I150" s="314">
        <v>0</v>
      </c>
      <c r="J150" s="314">
        <v>0</v>
      </c>
      <c r="K150" s="314">
        <v>0</v>
      </c>
    </row>
    <row r="151" spans="2:11" s="3" customFormat="1" x14ac:dyDescent="0.2">
      <c r="B151" s="37" t="s">
        <v>109</v>
      </c>
      <c r="C151" s="314">
        <v>1</v>
      </c>
      <c r="D151" s="314">
        <v>0</v>
      </c>
      <c r="E151" s="314">
        <v>1</v>
      </c>
      <c r="F151" s="314">
        <v>0</v>
      </c>
      <c r="G151" s="314">
        <v>0</v>
      </c>
      <c r="H151" s="314">
        <v>0</v>
      </c>
      <c r="I151" s="314">
        <v>0</v>
      </c>
      <c r="J151" s="314">
        <v>0</v>
      </c>
      <c r="K151" s="314">
        <v>0</v>
      </c>
    </row>
    <row r="152" spans="2:11" s="3" customFormat="1" x14ac:dyDescent="0.2">
      <c r="B152" s="37" t="s">
        <v>110</v>
      </c>
      <c r="C152" s="314">
        <v>2</v>
      </c>
      <c r="D152" s="314">
        <v>0</v>
      </c>
      <c r="E152" s="314">
        <v>0</v>
      </c>
      <c r="F152" s="314">
        <v>1</v>
      </c>
      <c r="G152" s="314">
        <v>0</v>
      </c>
      <c r="H152" s="314">
        <v>0</v>
      </c>
      <c r="I152" s="314">
        <v>1</v>
      </c>
      <c r="J152" s="314">
        <v>0</v>
      </c>
      <c r="K152" s="314">
        <v>0</v>
      </c>
    </row>
    <row r="153" spans="2:11" s="3" customFormat="1" x14ac:dyDescent="0.2">
      <c r="B153" s="37" t="s">
        <v>111</v>
      </c>
      <c r="C153" s="314">
        <v>1</v>
      </c>
      <c r="D153" s="314">
        <v>0</v>
      </c>
      <c r="E153" s="314">
        <v>0</v>
      </c>
      <c r="F153" s="314">
        <v>1</v>
      </c>
      <c r="G153" s="314">
        <v>0</v>
      </c>
      <c r="H153" s="314">
        <v>0</v>
      </c>
      <c r="I153" s="314">
        <v>0</v>
      </c>
      <c r="J153" s="314">
        <v>0</v>
      </c>
      <c r="K153" s="314">
        <v>0</v>
      </c>
    </row>
    <row r="154" spans="2:11" s="3" customFormat="1" x14ac:dyDescent="0.2">
      <c r="B154" s="37" t="s">
        <v>112</v>
      </c>
      <c r="C154" s="314">
        <v>2</v>
      </c>
      <c r="D154" s="314">
        <v>0</v>
      </c>
      <c r="E154" s="314">
        <v>1</v>
      </c>
      <c r="F154" s="314">
        <v>1</v>
      </c>
      <c r="G154" s="314">
        <v>0</v>
      </c>
      <c r="H154" s="314">
        <v>0</v>
      </c>
      <c r="I154" s="314">
        <v>0</v>
      </c>
      <c r="J154" s="314">
        <v>0</v>
      </c>
      <c r="K154" s="314">
        <v>0</v>
      </c>
    </row>
    <row r="155" spans="2:11" s="3" customFormat="1" x14ac:dyDescent="0.2">
      <c r="C155" s="163"/>
      <c r="D155" s="165"/>
      <c r="E155" s="165"/>
      <c r="F155" s="165"/>
      <c r="G155" s="165"/>
      <c r="H155" s="165"/>
      <c r="I155" s="165"/>
      <c r="J155" s="165"/>
      <c r="K155" s="165"/>
    </row>
    <row r="156" spans="2:11" s="3" customFormat="1" x14ac:dyDescent="0.2">
      <c r="C156" s="135"/>
      <c r="D156" s="134"/>
      <c r="E156" s="134"/>
      <c r="F156" s="134"/>
      <c r="G156" s="134"/>
      <c r="H156" s="134"/>
      <c r="I156" s="134"/>
      <c r="J156" s="134"/>
      <c r="K156" s="134"/>
    </row>
    <row r="157" spans="2:11" s="3" customFormat="1" x14ac:dyDescent="0.2">
      <c r="B157" s="15" t="s">
        <v>113</v>
      </c>
      <c r="C157" s="133"/>
      <c r="D157" s="134"/>
      <c r="E157" s="134"/>
      <c r="F157" s="134"/>
      <c r="G157" s="134"/>
      <c r="H157" s="134"/>
      <c r="I157" s="134"/>
      <c r="J157" s="134"/>
      <c r="K157" s="134"/>
    </row>
    <row r="158" spans="2:11" s="3" customFormat="1" x14ac:dyDescent="0.2">
      <c r="C158" s="139"/>
      <c r="D158" s="140"/>
      <c r="E158" s="134"/>
      <c r="F158" s="134"/>
      <c r="G158" s="134"/>
      <c r="H158" s="134"/>
      <c r="I158" s="134"/>
      <c r="J158" s="134"/>
      <c r="K158" s="134"/>
    </row>
    <row r="159" spans="2:11" s="3" customFormat="1" x14ac:dyDescent="0.2">
      <c r="C159" s="201" t="s">
        <v>276</v>
      </c>
      <c r="D159" s="198"/>
      <c r="E159" s="195"/>
      <c r="F159" s="196"/>
      <c r="G159" s="197" t="s">
        <v>331</v>
      </c>
      <c r="H159" s="195" t="s">
        <v>332</v>
      </c>
      <c r="I159" s="196"/>
      <c r="J159" s="196"/>
      <c r="K159" s="196"/>
    </row>
    <row r="160" spans="2:11" s="3" customFormat="1" ht="84.75" customHeight="1" x14ac:dyDescent="0.2">
      <c r="C160" s="200" t="s">
        <v>330</v>
      </c>
      <c r="D160" s="202" t="s">
        <v>333</v>
      </c>
      <c r="E160" s="202" t="s">
        <v>334</v>
      </c>
      <c r="F160" s="202" t="s">
        <v>335</v>
      </c>
      <c r="G160" s="311" t="s">
        <v>336</v>
      </c>
      <c r="H160" s="311" t="s">
        <v>337</v>
      </c>
      <c r="I160" s="311" t="s">
        <v>338</v>
      </c>
      <c r="J160" s="311" t="s">
        <v>339</v>
      </c>
      <c r="K160" s="202" t="s">
        <v>340</v>
      </c>
    </row>
    <row r="161" spans="2:11" s="3" customFormat="1" x14ac:dyDescent="0.2">
      <c r="C161" s="159">
        <f t="shared" ref="C161:K161" si="10">SUM(C163)</f>
        <v>2</v>
      </c>
      <c r="D161" s="160">
        <f t="shared" si="10"/>
        <v>1</v>
      </c>
      <c r="E161" s="160">
        <f t="shared" si="10"/>
        <v>1</v>
      </c>
      <c r="F161" s="162">
        <f t="shared" si="10"/>
        <v>0</v>
      </c>
      <c r="G161" s="162">
        <f t="shared" si="10"/>
        <v>0</v>
      </c>
      <c r="H161" s="162">
        <f t="shared" si="10"/>
        <v>0</v>
      </c>
      <c r="I161" s="162">
        <f t="shared" si="10"/>
        <v>0</v>
      </c>
      <c r="J161" s="162">
        <f t="shared" si="10"/>
        <v>0</v>
      </c>
      <c r="K161" s="162">
        <f t="shared" si="10"/>
        <v>0</v>
      </c>
    </row>
    <row r="162" spans="2:11" s="3" customFormat="1" x14ac:dyDescent="0.2">
      <c r="C162" s="135"/>
      <c r="D162" s="134"/>
      <c r="E162" s="134"/>
      <c r="F162" s="134"/>
      <c r="G162" s="134"/>
      <c r="H162" s="134"/>
      <c r="I162" s="134"/>
      <c r="J162" s="134"/>
      <c r="K162" s="134"/>
    </row>
    <row r="163" spans="2:11" s="3" customFormat="1" x14ac:dyDescent="0.2">
      <c r="B163" s="37" t="s">
        <v>114</v>
      </c>
      <c r="C163" s="314">
        <v>2</v>
      </c>
      <c r="D163" s="314">
        <v>1</v>
      </c>
      <c r="E163" s="314">
        <v>1</v>
      </c>
      <c r="F163" s="314">
        <v>0</v>
      </c>
      <c r="G163" s="314">
        <v>0</v>
      </c>
      <c r="H163" s="314">
        <v>0</v>
      </c>
      <c r="I163" s="314">
        <v>0</v>
      </c>
      <c r="J163" s="314">
        <v>0</v>
      </c>
      <c r="K163" s="314">
        <v>0</v>
      </c>
    </row>
    <row r="164" spans="2:11" s="3" customFormat="1" x14ac:dyDescent="0.2">
      <c r="C164" s="135"/>
      <c r="D164" s="134"/>
      <c r="E164" s="134"/>
      <c r="F164" s="134"/>
      <c r="G164" s="134"/>
      <c r="H164" s="134"/>
      <c r="I164" s="134"/>
      <c r="J164" s="134"/>
      <c r="K164" s="134"/>
    </row>
    <row r="165" spans="2:11" s="3" customFormat="1" x14ac:dyDescent="0.2">
      <c r="C165" s="135"/>
      <c r="D165" s="134"/>
      <c r="E165" s="134"/>
      <c r="F165" s="134"/>
      <c r="G165" s="134"/>
      <c r="H165" s="134"/>
      <c r="I165" s="134"/>
      <c r="J165" s="134"/>
      <c r="K165" s="134"/>
    </row>
    <row r="166" spans="2:11" s="3" customFormat="1" x14ac:dyDescent="0.2">
      <c r="C166" s="135"/>
      <c r="D166" s="134"/>
      <c r="E166" s="134"/>
      <c r="F166" s="134"/>
      <c r="G166" s="134"/>
      <c r="H166" s="134"/>
      <c r="I166" s="134"/>
      <c r="J166" s="134"/>
      <c r="K166" s="134"/>
    </row>
    <row r="167" spans="2:11" s="3" customFormat="1" x14ac:dyDescent="0.2">
      <c r="B167" s="15" t="s">
        <v>120</v>
      </c>
      <c r="C167" s="133"/>
      <c r="D167" s="134"/>
      <c r="E167" s="134"/>
      <c r="F167" s="134"/>
      <c r="G167" s="134"/>
      <c r="H167" s="134"/>
      <c r="I167" s="134"/>
      <c r="J167" s="134"/>
      <c r="K167" s="134"/>
    </row>
    <row r="168" spans="2:11" s="3" customFormat="1" x14ac:dyDescent="0.2">
      <c r="C168" s="139"/>
      <c r="D168" s="140"/>
      <c r="E168" s="134"/>
      <c r="F168" s="134"/>
      <c r="G168" s="134"/>
      <c r="H168" s="134"/>
      <c r="I168" s="134"/>
      <c r="J168" s="134"/>
      <c r="K168" s="134"/>
    </row>
    <row r="169" spans="2:11" s="3" customFormat="1" x14ac:dyDescent="0.2">
      <c r="C169" s="201" t="s">
        <v>276</v>
      </c>
      <c r="D169" s="198"/>
      <c r="E169" s="195"/>
      <c r="F169" s="196"/>
      <c r="G169" s="197" t="s">
        <v>331</v>
      </c>
      <c r="H169" s="195" t="s">
        <v>332</v>
      </c>
      <c r="I169" s="196"/>
      <c r="J169" s="196"/>
      <c r="K169" s="196"/>
    </row>
    <row r="170" spans="2:11" s="3" customFormat="1" ht="84.75" customHeight="1" x14ac:dyDescent="0.2">
      <c r="C170" s="200" t="s">
        <v>330</v>
      </c>
      <c r="D170" s="202" t="s">
        <v>333</v>
      </c>
      <c r="E170" s="202" t="s">
        <v>334</v>
      </c>
      <c r="F170" s="202" t="s">
        <v>335</v>
      </c>
      <c r="G170" s="311" t="s">
        <v>336</v>
      </c>
      <c r="H170" s="311" t="s">
        <v>337</v>
      </c>
      <c r="I170" s="311" t="s">
        <v>338</v>
      </c>
      <c r="J170" s="311" t="s">
        <v>339</v>
      </c>
      <c r="K170" s="202" t="s">
        <v>340</v>
      </c>
    </row>
    <row r="171" spans="2:11" s="3" customFormat="1" x14ac:dyDescent="0.2">
      <c r="C171" s="159">
        <f t="shared" ref="C171:K171" si="11">SUM(C173:C176)</f>
        <v>9</v>
      </c>
      <c r="D171" s="160">
        <f t="shared" si="11"/>
        <v>3</v>
      </c>
      <c r="E171" s="160">
        <f t="shared" si="11"/>
        <v>3</v>
      </c>
      <c r="F171" s="162">
        <f t="shared" si="11"/>
        <v>1</v>
      </c>
      <c r="G171" s="162">
        <f t="shared" si="11"/>
        <v>1</v>
      </c>
      <c r="H171" s="162">
        <f t="shared" si="11"/>
        <v>1</v>
      </c>
      <c r="I171" s="162">
        <f t="shared" si="11"/>
        <v>0</v>
      </c>
      <c r="J171" s="162">
        <f t="shared" si="11"/>
        <v>0</v>
      </c>
      <c r="K171" s="162">
        <f t="shared" si="11"/>
        <v>0</v>
      </c>
    </row>
    <row r="172" spans="2:11" s="3" customFormat="1" x14ac:dyDescent="0.2">
      <c r="C172" s="135"/>
      <c r="D172" s="134"/>
      <c r="E172" s="134"/>
      <c r="F172" s="134"/>
      <c r="G172" s="134"/>
      <c r="H172" s="134"/>
      <c r="I172" s="134"/>
      <c r="J172" s="134"/>
      <c r="K172" s="134"/>
    </row>
    <row r="173" spans="2:11" s="3" customFormat="1" x14ac:dyDescent="0.2">
      <c r="B173" s="37" t="s">
        <v>122</v>
      </c>
      <c r="C173" s="314">
        <v>0</v>
      </c>
      <c r="D173" s="314">
        <v>0</v>
      </c>
      <c r="E173" s="314">
        <v>0</v>
      </c>
      <c r="F173" s="314">
        <v>0</v>
      </c>
      <c r="G173" s="314">
        <v>0</v>
      </c>
      <c r="H173" s="314">
        <v>0</v>
      </c>
      <c r="I173" s="314">
        <v>0</v>
      </c>
      <c r="J173" s="314">
        <v>0</v>
      </c>
      <c r="K173" s="314">
        <v>0</v>
      </c>
    </row>
    <row r="174" spans="2:11" s="3" customFormat="1" x14ac:dyDescent="0.2">
      <c r="B174" s="37" t="s">
        <v>123</v>
      </c>
      <c r="C174" s="314">
        <v>0</v>
      </c>
      <c r="D174" s="314">
        <v>0</v>
      </c>
      <c r="E174" s="314">
        <v>0</v>
      </c>
      <c r="F174" s="314">
        <v>0</v>
      </c>
      <c r="G174" s="314">
        <v>0</v>
      </c>
      <c r="H174" s="314">
        <v>0</v>
      </c>
      <c r="I174" s="314">
        <v>0</v>
      </c>
      <c r="J174" s="314">
        <v>0</v>
      </c>
      <c r="K174" s="314">
        <v>0</v>
      </c>
    </row>
    <row r="175" spans="2:11" s="3" customFormat="1" x14ac:dyDescent="0.2">
      <c r="B175" s="37" t="s">
        <v>124</v>
      </c>
      <c r="C175" s="314">
        <v>2</v>
      </c>
      <c r="D175" s="314">
        <v>1</v>
      </c>
      <c r="E175" s="314">
        <v>0</v>
      </c>
      <c r="F175" s="314">
        <v>0</v>
      </c>
      <c r="G175" s="314">
        <v>1</v>
      </c>
      <c r="H175" s="314">
        <v>0</v>
      </c>
      <c r="I175" s="314">
        <v>0</v>
      </c>
      <c r="J175" s="314">
        <v>0</v>
      </c>
      <c r="K175" s="314">
        <v>0</v>
      </c>
    </row>
    <row r="176" spans="2:11" s="3" customFormat="1" x14ac:dyDescent="0.2">
      <c r="B176" s="37" t="s">
        <v>125</v>
      </c>
      <c r="C176" s="314">
        <v>7</v>
      </c>
      <c r="D176" s="314">
        <v>2</v>
      </c>
      <c r="E176" s="314">
        <v>3</v>
      </c>
      <c r="F176" s="314">
        <v>1</v>
      </c>
      <c r="G176" s="314">
        <v>0</v>
      </c>
      <c r="H176" s="314">
        <v>1</v>
      </c>
      <c r="I176" s="314">
        <v>0</v>
      </c>
      <c r="J176" s="314">
        <v>0</v>
      </c>
      <c r="K176" s="314">
        <v>0</v>
      </c>
    </row>
    <row r="177" spans="2:11" s="3" customFormat="1" x14ac:dyDescent="0.2">
      <c r="C177" s="135"/>
      <c r="D177" s="134"/>
      <c r="E177" s="134"/>
      <c r="F177" s="134"/>
      <c r="G177" s="134"/>
      <c r="H177" s="134"/>
      <c r="I177" s="134"/>
      <c r="J177" s="134"/>
      <c r="K177" s="134"/>
    </row>
    <row r="178" spans="2:11" s="3" customFormat="1" x14ac:dyDescent="0.2">
      <c r="C178" s="135"/>
      <c r="D178" s="134"/>
      <c r="E178" s="134"/>
      <c r="F178" s="134"/>
      <c r="G178" s="134"/>
      <c r="H178" s="134"/>
      <c r="I178" s="134"/>
      <c r="J178" s="134"/>
      <c r="K178" s="134"/>
    </row>
    <row r="179" spans="2:11" s="3" customFormat="1" x14ac:dyDescent="0.2">
      <c r="B179" s="15" t="s">
        <v>126</v>
      </c>
      <c r="C179" s="133"/>
      <c r="D179" s="134"/>
      <c r="E179" s="134"/>
      <c r="F179" s="134"/>
      <c r="G179" s="134"/>
      <c r="H179" s="134"/>
      <c r="I179" s="134"/>
      <c r="J179" s="134"/>
      <c r="K179" s="134"/>
    </row>
    <row r="180" spans="2:11" s="3" customFormat="1" x14ac:dyDescent="0.2">
      <c r="C180" s="135"/>
      <c r="D180" s="134"/>
      <c r="E180" s="134"/>
      <c r="F180" s="134"/>
      <c r="G180" s="134"/>
      <c r="H180" s="134"/>
      <c r="I180" s="134"/>
      <c r="J180" s="134"/>
      <c r="K180" s="134"/>
    </row>
    <row r="181" spans="2:11" s="3" customFormat="1" x14ac:dyDescent="0.2">
      <c r="C181" s="201" t="s">
        <v>276</v>
      </c>
      <c r="D181" s="198"/>
      <c r="E181" s="195"/>
      <c r="F181" s="196"/>
      <c r="G181" s="197" t="s">
        <v>331</v>
      </c>
      <c r="H181" s="195" t="s">
        <v>332</v>
      </c>
      <c r="I181" s="196"/>
      <c r="J181" s="196"/>
      <c r="K181" s="196"/>
    </row>
    <row r="182" spans="2:11" s="3" customFormat="1" ht="85.5" customHeight="1" x14ac:dyDescent="0.2">
      <c r="C182" s="200" t="s">
        <v>330</v>
      </c>
      <c r="D182" s="202" t="s">
        <v>333</v>
      </c>
      <c r="E182" s="202" t="s">
        <v>334</v>
      </c>
      <c r="F182" s="202" t="s">
        <v>335</v>
      </c>
      <c r="G182" s="311" t="s">
        <v>336</v>
      </c>
      <c r="H182" s="311" t="s">
        <v>337</v>
      </c>
      <c r="I182" s="311" t="s">
        <v>338</v>
      </c>
      <c r="J182" s="311" t="s">
        <v>339</v>
      </c>
      <c r="K182" s="202" t="s">
        <v>340</v>
      </c>
    </row>
    <row r="183" spans="2:11" s="3" customFormat="1" x14ac:dyDescent="0.2">
      <c r="C183" s="159">
        <f t="shared" ref="C183:K183" si="12">SUM(C185:C209)</f>
        <v>94</v>
      </c>
      <c r="D183" s="160">
        <f t="shared" si="12"/>
        <v>16</v>
      </c>
      <c r="E183" s="160">
        <f t="shared" si="12"/>
        <v>47</v>
      </c>
      <c r="F183" s="162">
        <f t="shared" si="12"/>
        <v>6</v>
      </c>
      <c r="G183" s="162">
        <f t="shared" si="12"/>
        <v>0</v>
      </c>
      <c r="H183" s="162">
        <f t="shared" si="12"/>
        <v>0</v>
      </c>
      <c r="I183" s="162">
        <f t="shared" si="12"/>
        <v>15</v>
      </c>
      <c r="J183" s="162">
        <f t="shared" si="12"/>
        <v>10</v>
      </c>
      <c r="K183" s="162">
        <f t="shared" si="12"/>
        <v>0</v>
      </c>
    </row>
    <row r="184" spans="2:11" s="3" customFormat="1" x14ac:dyDescent="0.2">
      <c r="C184" s="135"/>
      <c r="D184" s="134"/>
      <c r="E184" s="134"/>
      <c r="F184" s="134"/>
      <c r="G184" s="134"/>
      <c r="H184" s="134"/>
      <c r="I184" s="134"/>
      <c r="J184" s="134"/>
      <c r="K184" s="134"/>
    </row>
    <row r="185" spans="2:11" s="3" customFormat="1" x14ac:dyDescent="0.2">
      <c r="B185" s="37" t="s">
        <v>128</v>
      </c>
      <c r="C185" s="314">
        <v>7</v>
      </c>
      <c r="D185" s="314">
        <v>1</v>
      </c>
      <c r="E185" s="314">
        <v>4</v>
      </c>
      <c r="F185" s="314">
        <v>2</v>
      </c>
      <c r="G185" s="314">
        <v>0</v>
      </c>
      <c r="H185" s="314">
        <v>0</v>
      </c>
      <c r="I185" s="314">
        <v>0</v>
      </c>
      <c r="J185" s="314">
        <v>0</v>
      </c>
      <c r="K185" s="314">
        <v>0</v>
      </c>
    </row>
    <row r="186" spans="2:11" s="3" customFormat="1" x14ac:dyDescent="0.2">
      <c r="B186" s="263" t="s">
        <v>129</v>
      </c>
      <c r="C186" s="314">
        <v>2</v>
      </c>
      <c r="D186" s="314">
        <v>1</v>
      </c>
      <c r="E186" s="314">
        <v>1</v>
      </c>
      <c r="F186" s="314">
        <v>0</v>
      </c>
      <c r="G186" s="314">
        <v>0</v>
      </c>
      <c r="H186" s="314">
        <v>0</v>
      </c>
      <c r="I186" s="314">
        <v>0</v>
      </c>
      <c r="J186" s="314">
        <v>0</v>
      </c>
      <c r="K186" s="314">
        <v>0</v>
      </c>
    </row>
    <row r="187" spans="2:11" s="3" customFormat="1" x14ac:dyDescent="0.2">
      <c r="B187" s="37" t="s">
        <v>130</v>
      </c>
      <c r="C187" s="314">
        <v>0</v>
      </c>
      <c r="D187" s="314">
        <v>0</v>
      </c>
      <c r="E187" s="314">
        <v>0</v>
      </c>
      <c r="F187" s="314">
        <v>0</v>
      </c>
      <c r="G187" s="314">
        <v>0</v>
      </c>
      <c r="H187" s="314">
        <v>0</v>
      </c>
      <c r="I187" s="314">
        <v>0</v>
      </c>
      <c r="J187" s="314">
        <v>0</v>
      </c>
      <c r="K187" s="314">
        <v>0</v>
      </c>
    </row>
    <row r="188" spans="2:11" s="3" customFormat="1" x14ac:dyDescent="0.2">
      <c r="B188" s="37" t="s">
        <v>131</v>
      </c>
      <c r="C188" s="314">
        <v>7</v>
      </c>
      <c r="D188" s="314">
        <v>0</v>
      </c>
      <c r="E188" s="314">
        <v>6</v>
      </c>
      <c r="F188" s="314">
        <v>0</v>
      </c>
      <c r="G188" s="314">
        <v>0</v>
      </c>
      <c r="H188" s="314">
        <v>0</v>
      </c>
      <c r="I188" s="314">
        <v>1</v>
      </c>
      <c r="J188" s="314">
        <v>0</v>
      </c>
      <c r="K188" s="314">
        <v>0</v>
      </c>
    </row>
    <row r="189" spans="2:11" s="3" customFormat="1" x14ac:dyDescent="0.2">
      <c r="B189" s="37" t="s">
        <v>132</v>
      </c>
      <c r="C189" s="314">
        <v>2</v>
      </c>
      <c r="D189" s="314">
        <v>1</v>
      </c>
      <c r="E189" s="314">
        <v>1</v>
      </c>
      <c r="F189" s="314">
        <v>0</v>
      </c>
      <c r="G189" s="314">
        <v>0</v>
      </c>
      <c r="H189" s="314">
        <v>0</v>
      </c>
      <c r="I189" s="314">
        <v>0</v>
      </c>
      <c r="J189" s="314">
        <v>0</v>
      </c>
      <c r="K189" s="314">
        <v>0</v>
      </c>
    </row>
    <row r="190" spans="2:11" s="3" customFormat="1" x14ac:dyDescent="0.2">
      <c r="B190" s="37" t="s">
        <v>133</v>
      </c>
      <c r="C190" s="314">
        <v>3</v>
      </c>
      <c r="D190" s="314">
        <v>1</v>
      </c>
      <c r="E190" s="314">
        <v>0</v>
      </c>
      <c r="F190" s="314">
        <v>0</v>
      </c>
      <c r="G190" s="314">
        <v>0</v>
      </c>
      <c r="H190" s="314">
        <v>0</v>
      </c>
      <c r="I190" s="314">
        <v>2</v>
      </c>
      <c r="J190" s="314">
        <v>0</v>
      </c>
      <c r="K190" s="314">
        <v>0</v>
      </c>
    </row>
    <row r="191" spans="2:11" s="3" customFormat="1" x14ac:dyDescent="0.2">
      <c r="B191" s="37" t="s">
        <v>134</v>
      </c>
      <c r="C191" s="314">
        <v>2</v>
      </c>
      <c r="D191" s="314">
        <v>0</v>
      </c>
      <c r="E191" s="314">
        <v>2</v>
      </c>
      <c r="F191" s="314">
        <v>0</v>
      </c>
      <c r="G191" s="314">
        <v>0</v>
      </c>
      <c r="H191" s="314">
        <v>0</v>
      </c>
      <c r="I191" s="314">
        <v>0</v>
      </c>
      <c r="J191" s="314">
        <v>0</v>
      </c>
      <c r="K191" s="314">
        <v>0</v>
      </c>
    </row>
    <row r="192" spans="2:11" s="3" customFormat="1" x14ac:dyDescent="0.2">
      <c r="B192" s="37" t="s">
        <v>135</v>
      </c>
      <c r="C192" s="314">
        <v>2</v>
      </c>
      <c r="D192" s="314">
        <v>0</v>
      </c>
      <c r="E192" s="314">
        <v>2</v>
      </c>
      <c r="F192" s="314">
        <v>0</v>
      </c>
      <c r="G192" s="314">
        <v>0</v>
      </c>
      <c r="H192" s="314">
        <v>0</v>
      </c>
      <c r="I192" s="314">
        <v>0</v>
      </c>
      <c r="J192" s="314">
        <v>0</v>
      </c>
      <c r="K192" s="314">
        <v>0</v>
      </c>
    </row>
    <row r="193" spans="2:11" s="3" customFormat="1" x14ac:dyDescent="0.2">
      <c r="B193" s="37" t="s">
        <v>545</v>
      </c>
      <c r="C193" s="314">
        <v>2</v>
      </c>
      <c r="D193" s="314">
        <v>1</v>
      </c>
      <c r="E193" s="314">
        <v>1</v>
      </c>
      <c r="F193" s="314">
        <v>0</v>
      </c>
      <c r="G193" s="314">
        <v>0</v>
      </c>
      <c r="H193" s="314">
        <v>0</v>
      </c>
      <c r="I193" s="314">
        <v>0</v>
      </c>
      <c r="J193" s="314">
        <v>0</v>
      </c>
      <c r="K193" s="314">
        <v>0</v>
      </c>
    </row>
    <row r="194" spans="2:11" s="3" customFormat="1" x14ac:dyDescent="0.2">
      <c r="B194" s="37" t="s">
        <v>136</v>
      </c>
      <c r="C194" s="314">
        <v>5</v>
      </c>
      <c r="D194" s="314">
        <v>1</v>
      </c>
      <c r="E194" s="314">
        <v>3</v>
      </c>
      <c r="F194" s="314">
        <v>1</v>
      </c>
      <c r="G194" s="314">
        <v>0</v>
      </c>
      <c r="H194" s="314">
        <v>0</v>
      </c>
      <c r="I194" s="314">
        <v>0</v>
      </c>
      <c r="J194" s="314">
        <v>0</v>
      </c>
      <c r="K194" s="314">
        <v>0</v>
      </c>
    </row>
    <row r="195" spans="2:11" s="3" customFormat="1" x14ac:dyDescent="0.2">
      <c r="B195" s="37" t="s">
        <v>137</v>
      </c>
      <c r="C195" s="314">
        <v>3</v>
      </c>
      <c r="D195" s="314">
        <v>1</v>
      </c>
      <c r="E195" s="314">
        <v>2</v>
      </c>
      <c r="F195" s="314">
        <v>0</v>
      </c>
      <c r="G195" s="314">
        <v>0</v>
      </c>
      <c r="H195" s="314">
        <v>0</v>
      </c>
      <c r="I195" s="314">
        <v>0</v>
      </c>
      <c r="J195" s="314">
        <v>0</v>
      </c>
      <c r="K195" s="314">
        <v>0</v>
      </c>
    </row>
    <row r="196" spans="2:11" s="3" customFormat="1" x14ac:dyDescent="0.2">
      <c r="B196" s="37" t="s">
        <v>138</v>
      </c>
      <c r="C196" s="314">
        <v>16</v>
      </c>
      <c r="D196" s="314">
        <v>1</v>
      </c>
      <c r="E196" s="314">
        <v>2</v>
      </c>
      <c r="F196" s="314">
        <v>0</v>
      </c>
      <c r="G196" s="314">
        <v>0</v>
      </c>
      <c r="H196" s="314">
        <v>0</v>
      </c>
      <c r="I196" s="314">
        <v>7</v>
      </c>
      <c r="J196" s="314">
        <v>6</v>
      </c>
      <c r="K196" s="314">
        <v>0</v>
      </c>
    </row>
    <row r="197" spans="2:11" s="3" customFormat="1" x14ac:dyDescent="0.2">
      <c r="B197" s="37" t="s">
        <v>139</v>
      </c>
      <c r="C197" s="314">
        <v>0</v>
      </c>
      <c r="D197" s="314">
        <v>0</v>
      </c>
      <c r="E197" s="314">
        <v>0</v>
      </c>
      <c r="F197" s="314">
        <v>0</v>
      </c>
      <c r="G197" s="314">
        <v>0</v>
      </c>
      <c r="H197" s="314">
        <v>0</v>
      </c>
      <c r="I197" s="314">
        <v>0</v>
      </c>
      <c r="J197" s="314">
        <v>0</v>
      </c>
      <c r="K197" s="314">
        <v>0</v>
      </c>
    </row>
    <row r="198" spans="2:11" s="3" customFormat="1" x14ac:dyDescent="0.2">
      <c r="B198" s="37" t="s">
        <v>539</v>
      </c>
      <c r="C198" s="314">
        <v>2</v>
      </c>
      <c r="D198" s="314">
        <v>0</v>
      </c>
      <c r="E198" s="314">
        <v>1</v>
      </c>
      <c r="F198" s="314">
        <v>0</v>
      </c>
      <c r="G198" s="314">
        <v>0</v>
      </c>
      <c r="H198" s="314">
        <v>0</v>
      </c>
      <c r="I198" s="314">
        <v>1</v>
      </c>
      <c r="J198" s="314">
        <v>0</v>
      </c>
      <c r="K198" s="314">
        <v>0</v>
      </c>
    </row>
    <row r="199" spans="2:11" s="3" customFormat="1" x14ac:dyDescent="0.2">
      <c r="B199" s="37" t="s">
        <v>140</v>
      </c>
      <c r="C199" s="314">
        <v>8</v>
      </c>
      <c r="D199" s="314">
        <v>1</v>
      </c>
      <c r="E199" s="314">
        <v>7</v>
      </c>
      <c r="F199" s="314">
        <v>0</v>
      </c>
      <c r="G199" s="314">
        <v>0</v>
      </c>
      <c r="H199" s="314">
        <v>0</v>
      </c>
      <c r="I199" s="314">
        <v>0</v>
      </c>
      <c r="J199" s="314">
        <v>0</v>
      </c>
      <c r="K199" s="314">
        <v>0</v>
      </c>
    </row>
    <row r="200" spans="2:11" s="3" customFormat="1" x14ac:dyDescent="0.2">
      <c r="B200" s="37" t="s">
        <v>141</v>
      </c>
      <c r="C200" s="314">
        <v>4</v>
      </c>
      <c r="D200" s="314">
        <v>1</v>
      </c>
      <c r="E200" s="314">
        <v>2</v>
      </c>
      <c r="F200" s="314">
        <v>1</v>
      </c>
      <c r="G200" s="314">
        <v>0</v>
      </c>
      <c r="H200" s="314">
        <v>0</v>
      </c>
      <c r="I200" s="314">
        <v>0</v>
      </c>
      <c r="J200" s="314">
        <v>0</v>
      </c>
      <c r="K200" s="314">
        <v>0</v>
      </c>
    </row>
    <row r="201" spans="2:11" s="3" customFormat="1" x14ac:dyDescent="0.2">
      <c r="B201" s="37" t="s">
        <v>142</v>
      </c>
      <c r="C201" s="314">
        <v>0</v>
      </c>
      <c r="D201" s="314">
        <v>0</v>
      </c>
      <c r="E201" s="314">
        <v>0</v>
      </c>
      <c r="F201" s="314">
        <v>0</v>
      </c>
      <c r="G201" s="314">
        <v>0</v>
      </c>
      <c r="H201" s="314">
        <v>0</v>
      </c>
      <c r="I201" s="314">
        <v>0</v>
      </c>
      <c r="J201" s="314">
        <v>0</v>
      </c>
      <c r="K201" s="314">
        <v>0</v>
      </c>
    </row>
    <row r="202" spans="2:11" s="3" customFormat="1" ht="13.5" customHeight="1" x14ac:dyDescent="0.2">
      <c r="B202" s="37" t="s">
        <v>143</v>
      </c>
      <c r="C202" s="314">
        <v>6</v>
      </c>
      <c r="D202" s="314">
        <v>1</v>
      </c>
      <c r="E202" s="314">
        <v>3</v>
      </c>
      <c r="F202" s="314">
        <v>2</v>
      </c>
      <c r="G202" s="314">
        <v>0</v>
      </c>
      <c r="H202" s="314">
        <v>0</v>
      </c>
      <c r="I202" s="314">
        <v>0</v>
      </c>
      <c r="J202" s="314">
        <v>0</v>
      </c>
      <c r="K202" s="314">
        <v>0</v>
      </c>
    </row>
    <row r="203" spans="2:11" s="3" customFormat="1" x14ac:dyDescent="0.2">
      <c r="B203" s="263" t="s">
        <v>561</v>
      </c>
      <c r="C203" s="314">
        <v>2</v>
      </c>
      <c r="D203" s="314">
        <v>0</v>
      </c>
      <c r="E203" s="314">
        <v>2</v>
      </c>
      <c r="F203" s="314">
        <v>0</v>
      </c>
      <c r="G203" s="314">
        <v>0</v>
      </c>
      <c r="H203" s="314">
        <v>0</v>
      </c>
      <c r="I203" s="314">
        <v>0</v>
      </c>
      <c r="J203" s="314">
        <v>0</v>
      </c>
      <c r="K203" s="314">
        <v>0</v>
      </c>
    </row>
    <row r="204" spans="2:11" s="3" customFormat="1" x14ac:dyDescent="0.2">
      <c r="B204" s="37" t="s">
        <v>562</v>
      </c>
      <c r="C204" s="314">
        <v>9</v>
      </c>
      <c r="D204" s="314">
        <v>1</v>
      </c>
      <c r="E204" s="314">
        <v>1</v>
      </c>
      <c r="F204" s="314">
        <v>0</v>
      </c>
      <c r="G204" s="314">
        <v>0</v>
      </c>
      <c r="H204" s="314">
        <v>0</v>
      </c>
      <c r="I204" s="314">
        <v>3</v>
      </c>
      <c r="J204" s="314">
        <v>4</v>
      </c>
      <c r="K204" s="314">
        <v>0</v>
      </c>
    </row>
    <row r="205" spans="2:11" s="3" customFormat="1" x14ac:dyDescent="0.2">
      <c r="B205" s="37" t="s">
        <v>144</v>
      </c>
      <c r="C205" s="314">
        <v>3</v>
      </c>
      <c r="D205" s="314">
        <v>1</v>
      </c>
      <c r="E205" s="314">
        <v>2</v>
      </c>
      <c r="F205" s="314">
        <v>0</v>
      </c>
      <c r="G205" s="314">
        <v>0</v>
      </c>
      <c r="H205" s="314">
        <v>0</v>
      </c>
      <c r="I205" s="314">
        <v>0</v>
      </c>
      <c r="J205" s="314">
        <v>0</v>
      </c>
      <c r="K205" s="314">
        <v>0</v>
      </c>
    </row>
    <row r="206" spans="2:11" s="3" customFormat="1" x14ac:dyDescent="0.2">
      <c r="B206" s="37" t="s">
        <v>145</v>
      </c>
      <c r="C206" s="314">
        <v>1</v>
      </c>
      <c r="D206" s="314">
        <v>1</v>
      </c>
      <c r="E206" s="314">
        <v>0</v>
      </c>
      <c r="F206" s="314">
        <v>0</v>
      </c>
      <c r="G206" s="314">
        <v>0</v>
      </c>
      <c r="H206" s="314">
        <v>0</v>
      </c>
      <c r="I206" s="314">
        <v>0</v>
      </c>
      <c r="J206" s="314">
        <v>0</v>
      </c>
      <c r="K206" s="314">
        <v>0</v>
      </c>
    </row>
    <row r="207" spans="2:11" s="3" customFormat="1" x14ac:dyDescent="0.2">
      <c r="B207" s="37" t="s">
        <v>546</v>
      </c>
      <c r="C207" s="314">
        <v>2</v>
      </c>
      <c r="D207" s="314">
        <v>1</v>
      </c>
      <c r="E207" s="314">
        <v>1</v>
      </c>
      <c r="F207" s="314">
        <v>0</v>
      </c>
      <c r="G207" s="314">
        <v>0</v>
      </c>
      <c r="H207" s="314">
        <v>0</v>
      </c>
      <c r="I207" s="314">
        <v>0</v>
      </c>
      <c r="J207" s="314">
        <v>0</v>
      </c>
      <c r="K207" s="314">
        <v>0</v>
      </c>
    </row>
    <row r="208" spans="2:11" s="3" customFormat="1" x14ac:dyDescent="0.2">
      <c r="B208" s="37" t="s">
        <v>147</v>
      </c>
      <c r="C208" s="314">
        <v>5</v>
      </c>
      <c r="D208" s="314">
        <v>1</v>
      </c>
      <c r="E208" s="314">
        <v>3</v>
      </c>
      <c r="F208" s="314">
        <v>0</v>
      </c>
      <c r="G208" s="314">
        <v>0</v>
      </c>
      <c r="H208" s="314">
        <v>0</v>
      </c>
      <c r="I208" s="314">
        <v>1</v>
      </c>
      <c r="J208" s="314">
        <v>0</v>
      </c>
      <c r="K208" s="314">
        <v>0</v>
      </c>
    </row>
    <row r="209" spans="2:11" s="3" customFormat="1" x14ac:dyDescent="0.2">
      <c r="B209" s="37" t="s">
        <v>148</v>
      </c>
      <c r="C209" s="314">
        <v>1</v>
      </c>
      <c r="D209" s="314">
        <v>0</v>
      </c>
      <c r="E209" s="314">
        <v>1</v>
      </c>
      <c r="F209" s="314">
        <v>0</v>
      </c>
      <c r="G209" s="314">
        <v>0</v>
      </c>
      <c r="H209" s="314">
        <v>0</v>
      </c>
      <c r="I209" s="314">
        <v>0</v>
      </c>
      <c r="J209" s="314">
        <v>0</v>
      </c>
      <c r="K209" s="314">
        <v>0</v>
      </c>
    </row>
    <row r="210" spans="2:11" s="3" customFormat="1" x14ac:dyDescent="0.2">
      <c r="C210" s="163"/>
      <c r="D210" s="165"/>
      <c r="E210" s="165"/>
      <c r="F210" s="165"/>
      <c r="G210" s="165"/>
      <c r="H210" s="165"/>
      <c r="I210" s="165"/>
      <c r="J210" s="165"/>
      <c r="K210" s="165"/>
    </row>
    <row r="211" spans="2:11" s="3" customFormat="1" x14ac:dyDescent="0.2">
      <c r="C211" s="135"/>
      <c r="D211" s="134"/>
      <c r="E211" s="134"/>
      <c r="F211" s="134"/>
      <c r="G211" s="134"/>
      <c r="H211" s="134"/>
      <c r="I211" s="134"/>
      <c r="J211" s="134"/>
      <c r="K211" s="134"/>
    </row>
    <row r="212" spans="2:11" s="3" customFormat="1" x14ac:dyDescent="0.2">
      <c r="B212" s="15" t="s">
        <v>149</v>
      </c>
      <c r="C212" s="133"/>
      <c r="D212" s="134"/>
      <c r="E212" s="134"/>
      <c r="F212" s="134"/>
      <c r="G212" s="134"/>
      <c r="H212" s="134"/>
      <c r="I212" s="134"/>
      <c r="J212" s="134"/>
      <c r="K212" s="134"/>
    </row>
    <row r="213" spans="2:11" s="3" customFormat="1" x14ac:dyDescent="0.2">
      <c r="C213" s="135"/>
      <c r="D213" s="134"/>
      <c r="E213" s="134"/>
      <c r="F213" s="134"/>
      <c r="G213" s="134"/>
      <c r="H213" s="134"/>
      <c r="I213" s="134"/>
      <c r="J213" s="134"/>
      <c r="K213" s="134"/>
    </row>
    <row r="214" spans="2:11" s="3" customFormat="1" x14ac:dyDescent="0.2">
      <c r="C214" s="201" t="s">
        <v>276</v>
      </c>
      <c r="D214" s="198"/>
      <c r="E214" s="195"/>
      <c r="F214" s="196"/>
      <c r="G214" s="197" t="s">
        <v>331</v>
      </c>
      <c r="H214" s="195" t="s">
        <v>332</v>
      </c>
      <c r="I214" s="196"/>
      <c r="J214" s="196"/>
      <c r="K214" s="196"/>
    </row>
    <row r="215" spans="2:11" s="3" customFormat="1" ht="84.75" customHeight="1" x14ac:dyDescent="0.2">
      <c r="C215" s="200" t="s">
        <v>330</v>
      </c>
      <c r="D215" s="202" t="s">
        <v>333</v>
      </c>
      <c r="E215" s="202" t="s">
        <v>334</v>
      </c>
      <c r="F215" s="202" t="s">
        <v>335</v>
      </c>
      <c r="G215" s="311" t="s">
        <v>336</v>
      </c>
      <c r="H215" s="311" t="s">
        <v>337</v>
      </c>
      <c r="I215" s="311" t="s">
        <v>338</v>
      </c>
      <c r="J215" s="311" t="s">
        <v>339</v>
      </c>
      <c r="K215" s="202" t="s">
        <v>340</v>
      </c>
    </row>
    <row r="216" spans="2:11" s="3" customFormat="1" x14ac:dyDescent="0.2">
      <c r="C216" s="159">
        <f t="shared" ref="C216:K216" si="13">SUM(C218)</f>
        <v>3</v>
      </c>
      <c r="D216" s="160">
        <f t="shared" si="13"/>
        <v>1</v>
      </c>
      <c r="E216" s="160">
        <f t="shared" si="13"/>
        <v>1</v>
      </c>
      <c r="F216" s="162">
        <f t="shared" si="13"/>
        <v>0</v>
      </c>
      <c r="G216" s="162">
        <f t="shared" si="13"/>
        <v>0</v>
      </c>
      <c r="H216" s="162">
        <f t="shared" si="13"/>
        <v>0</v>
      </c>
      <c r="I216" s="162">
        <f t="shared" si="13"/>
        <v>1</v>
      </c>
      <c r="J216" s="162">
        <f t="shared" si="13"/>
        <v>0</v>
      </c>
      <c r="K216" s="162">
        <f t="shared" si="13"/>
        <v>0</v>
      </c>
    </row>
    <row r="217" spans="2:11" s="3" customFormat="1" x14ac:dyDescent="0.2">
      <c r="C217" s="135"/>
      <c r="D217" s="134"/>
      <c r="E217" s="134"/>
      <c r="F217" s="134"/>
      <c r="G217" s="134"/>
      <c r="H217" s="134"/>
      <c r="I217" s="134"/>
      <c r="J217" s="134"/>
      <c r="K217" s="134"/>
    </row>
    <row r="218" spans="2:11" s="3" customFormat="1" x14ac:dyDescent="0.2">
      <c r="B218" s="37" t="s">
        <v>150</v>
      </c>
      <c r="C218" s="314">
        <v>3</v>
      </c>
      <c r="D218" s="314">
        <v>1</v>
      </c>
      <c r="E218" s="314">
        <v>1</v>
      </c>
      <c r="F218" s="314">
        <v>0</v>
      </c>
      <c r="G218" s="314">
        <v>0</v>
      </c>
      <c r="H218" s="314">
        <v>0</v>
      </c>
      <c r="I218" s="314">
        <v>1</v>
      </c>
      <c r="J218" s="314">
        <v>0</v>
      </c>
      <c r="K218" s="314">
        <v>0</v>
      </c>
    </row>
    <row r="219" spans="2:11" s="3" customFormat="1" x14ac:dyDescent="0.2">
      <c r="C219" s="135"/>
      <c r="D219" s="134"/>
      <c r="E219" s="134"/>
      <c r="F219" s="134"/>
      <c r="G219" s="134"/>
      <c r="H219" s="134"/>
      <c r="I219" s="135"/>
      <c r="J219" s="135"/>
      <c r="K219" s="135"/>
    </row>
    <row r="220" spans="2:11" ht="15" x14ac:dyDescent="0.25">
      <c r="B220" s="16" t="s">
        <v>505</v>
      </c>
      <c r="C220" s="142"/>
      <c r="D220" s="143"/>
      <c r="E220" s="143"/>
      <c r="F220" s="143"/>
      <c r="G220" s="144"/>
      <c r="H220" s="144"/>
      <c r="I220" s="144"/>
      <c r="J220" s="144"/>
      <c r="K220" s="145"/>
    </row>
    <row r="221" spans="2:11" s="3" customFormat="1" x14ac:dyDescent="0.2">
      <c r="C221" s="135"/>
      <c r="D221" s="134"/>
      <c r="E221" s="134"/>
      <c r="F221" s="134"/>
      <c r="G221" s="134"/>
      <c r="H221" s="134"/>
      <c r="I221" s="135"/>
      <c r="J221" s="135"/>
      <c r="K221" s="135"/>
    </row>
    <row r="222" spans="2:11" s="3" customFormat="1" x14ac:dyDescent="0.2">
      <c r="C222" s="135"/>
      <c r="D222" s="134"/>
      <c r="E222" s="134"/>
      <c r="F222" s="134"/>
      <c r="G222" s="134"/>
      <c r="H222" s="134"/>
      <c r="I222" s="135"/>
      <c r="J222" s="135"/>
      <c r="K222" s="135"/>
    </row>
    <row r="223" spans="2:11" s="3" customFormat="1" x14ac:dyDescent="0.2">
      <c r="C223" s="135"/>
      <c r="D223" s="134"/>
      <c r="E223" s="134"/>
      <c r="F223" s="134"/>
      <c r="G223" s="134"/>
      <c r="H223" s="134"/>
      <c r="I223" s="135"/>
      <c r="J223" s="135"/>
      <c r="K223" s="135"/>
    </row>
    <row r="224" spans="2:11" s="3" customFormat="1" x14ac:dyDescent="0.2">
      <c r="C224" s="135"/>
      <c r="D224" s="134"/>
      <c r="E224" s="134"/>
      <c r="F224" s="134"/>
      <c r="G224" s="134"/>
      <c r="H224" s="134"/>
      <c r="I224" s="135"/>
      <c r="J224" s="135"/>
      <c r="K224" s="135"/>
    </row>
    <row r="225" spans="3:11" s="3" customFormat="1" x14ac:dyDescent="0.2">
      <c r="C225" s="135"/>
      <c r="D225" s="134"/>
      <c r="E225" s="134"/>
      <c r="F225" s="134"/>
      <c r="G225" s="134"/>
      <c r="H225" s="134"/>
      <c r="I225" s="135"/>
      <c r="J225" s="135"/>
      <c r="K225" s="135"/>
    </row>
    <row r="226" spans="3:11" s="3" customFormat="1" x14ac:dyDescent="0.2">
      <c r="C226" s="135"/>
      <c r="D226" s="134"/>
      <c r="E226" s="134"/>
      <c r="F226" s="134"/>
      <c r="G226" s="134"/>
      <c r="H226" s="134"/>
      <c r="I226" s="135"/>
      <c r="J226" s="135"/>
      <c r="K226" s="135"/>
    </row>
    <row r="227" spans="3:11" s="3" customFormat="1" x14ac:dyDescent="0.2">
      <c r="C227" s="135"/>
      <c r="D227" s="134"/>
      <c r="E227" s="134"/>
      <c r="F227" s="134"/>
      <c r="G227" s="134"/>
      <c r="H227" s="134"/>
      <c r="I227" s="135"/>
      <c r="J227" s="135"/>
      <c r="K227" s="135"/>
    </row>
    <row r="228" spans="3:11" s="3" customFormat="1" x14ac:dyDescent="0.2">
      <c r="C228" s="135"/>
      <c r="D228" s="134"/>
      <c r="E228" s="134"/>
      <c r="F228" s="134"/>
      <c r="G228" s="134"/>
      <c r="H228" s="134"/>
      <c r="I228" s="135"/>
      <c r="J228" s="135"/>
      <c r="K228" s="135"/>
    </row>
    <row r="229" spans="3:11" s="3" customFormat="1" x14ac:dyDescent="0.2">
      <c r="C229" s="135"/>
      <c r="D229" s="134"/>
      <c r="E229" s="134"/>
      <c r="F229" s="134"/>
      <c r="G229" s="134"/>
      <c r="H229" s="134"/>
      <c r="I229" s="135"/>
      <c r="J229" s="135"/>
      <c r="K229" s="135"/>
    </row>
    <row r="230" spans="3:11" s="3" customFormat="1" x14ac:dyDescent="0.2">
      <c r="C230" s="135"/>
      <c r="D230" s="134"/>
      <c r="E230" s="134"/>
      <c r="F230" s="134"/>
      <c r="G230" s="134"/>
      <c r="H230" s="134"/>
      <c r="I230" s="135"/>
      <c r="J230" s="135"/>
      <c r="K230" s="135"/>
    </row>
    <row r="231" spans="3:11" s="3" customFormat="1" x14ac:dyDescent="0.2">
      <c r="C231" s="135"/>
      <c r="D231" s="134"/>
      <c r="E231" s="134"/>
      <c r="F231" s="134"/>
      <c r="G231" s="134"/>
      <c r="H231" s="134"/>
      <c r="I231" s="135"/>
      <c r="J231" s="135"/>
      <c r="K231" s="135"/>
    </row>
    <row r="232" spans="3:11" s="3" customFormat="1" x14ac:dyDescent="0.2">
      <c r="C232" s="135"/>
      <c r="D232" s="134"/>
      <c r="E232" s="134"/>
      <c r="F232" s="134"/>
      <c r="G232" s="134"/>
      <c r="H232" s="134"/>
      <c r="I232" s="135"/>
      <c r="J232" s="135"/>
      <c r="K232" s="135"/>
    </row>
    <row r="233" spans="3:11" s="3" customFormat="1" x14ac:dyDescent="0.2">
      <c r="C233" s="135"/>
      <c r="D233" s="134"/>
      <c r="E233" s="134"/>
      <c r="F233" s="134"/>
      <c r="G233" s="134"/>
      <c r="H233" s="134"/>
      <c r="I233" s="135"/>
      <c r="J233" s="135"/>
      <c r="K233" s="135"/>
    </row>
    <row r="234" spans="3:11" s="3" customFormat="1" x14ac:dyDescent="0.2">
      <c r="C234" s="135"/>
      <c r="D234" s="134"/>
      <c r="E234" s="134"/>
      <c r="F234" s="134"/>
      <c r="G234" s="134"/>
      <c r="H234" s="134"/>
      <c r="I234" s="135"/>
      <c r="J234" s="135"/>
      <c r="K234" s="135"/>
    </row>
    <row r="235" spans="3:11" s="3" customFormat="1" x14ac:dyDescent="0.2">
      <c r="C235" s="135"/>
      <c r="D235" s="134"/>
      <c r="E235" s="134"/>
      <c r="F235" s="134"/>
      <c r="G235" s="134"/>
      <c r="H235" s="134"/>
      <c r="I235" s="135"/>
      <c r="J235" s="135"/>
      <c r="K235" s="135"/>
    </row>
    <row r="236" spans="3:11" s="3" customFormat="1" x14ac:dyDescent="0.2">
      <c r="C236" s="135"/>
      <c r="D236" s="134"/>
      <c r="E236" s="134"/>
      <c r="F236" s="134"/>
      <c r="G236" s="134"/>
      <c r="H236" s="134"/>
      <c r="I236" s="135"/>
      <c r="J236" s="135"/>
      <c r="K236" s="135"/>
    </row>
    <row r="237" spans="3:11" s="3" customFormat="1" x14ac:dyDescent="0.2">
      <c r="C237" s="135"/>
      <c r="D237" s="134"/>
      <c r="E237" s="134"/>
      <c r="F237" s="134"/>
      <c r="G237" s="134"/>
      <c r="H237" s="134"/>
      <c r="I237" s="135"/>
      <c r="J237" s="135"/>
      <c r="K237" s="135"/>
    </row>
    <row r="238" spans="3:11" s="3" customFormat="1" x14ac:dyDescent="0.2">
      <c r="C238" s="135"/>
      <c r="D238" s="134"/>
      <c r="E238" s="134"/>
      <c r="F238" s="134"/>
      <c r="G238" s="134"/>
      <c r="H238" s="134"/>
      <c r="I238" s="135"/>
      <c r="J238" s="135"/>
      <c r="K238" s="135"/>
    </row>
    <row r="239" spans="3:11" s="3" customFormat="1" x14ac:dyDescent="0.2">
      <c r="C239" s="135"/>
      <c r="D239" s="134"/>
      <c r="E239" s="134"/>
      <c r="F239" s="134"/>
      <c r="G239" s="134"/>
      <c r="H239" s="134"/>
      <c r="I239" s="135"/>
      <c r="J239" s="135"/>
      <c r="K239" s="135"/>
    </row>
    <row r="240" spans="3:11" s="3" customFormat="1" x14ac:dyDescent="0.2">
      <c r="C240" s="135"/>
      <c r="D240" s="134"/>
      <c r="E240" s="134"/>
      <c r="F240" s="134"/>
      <c r="G240" s="134"/>
      <c r="H240" s="134"/>
      <c r="I240" s="135"/>
      <c r="J240" s="135"/>
      <c r="K240" s="135"/>
    </row>
    <row r="241" spans="3:11" s="3" customFormat="1" x14ac:dyDescent="0.2">
      <c r="C241" s="135"/>
      <c r="D241" s="134"/>
      <c r="E241" s="134"/>
      <c r="F241" s="134"/>
      <c r="G241" s="134"/>
      <c r="H241" s="134"/>
      <c r="I241" s="135"/>
      <c r="J241" s="135"/>
      <c r="K241" s="135"/>
    </row>
    <row r="242" spans="3:11" s="3" customFormat="1" x14ac:dyDescent="0.2">
      <c r="C242" s="135"/>
      <c r="D242" s="134"/>
      <c r="E242" s="134"/>
      <c r="F242" s="134"/>
      <c r="G242" s="134"/>
      <c r="H242" s="134"/>
      <c r="I242" s="135"/>
      <c r="J242" s="135"/>
      <c r="K242" s="135"/>
    </row>
    <row r="243" spans="3:11" s="3" customFormat="1" x14ac:dyDescent="0.2">
      <c r="C243" s="135"/>
      <c r="D243" s="134"/>
      <c r="E243" s="134"/>
      <c r="F243" s="134"/>
      <c r="G243" s="134"/>
      <c r="H243" s="134"/>
      <c r="I243" s="135"/>
      <c r="J243" s="135"/>
      <c r="K243" s="135"/>
    </row>
    <row r="244" spans="3:11" s="3" customFormat="1" x14ac:dyDescent="0.2">
      <c r="C244" s="135"/>
      <c r="D244" s="134"/>
      <c r="E244" s="134"/>
      <c r="F244" s="134"/>
      <c r="G244" s="134"/>
      <c r="H244" s="134"/>
      <c r="I244" s="135"/>
      <c r="J244" s="135"/>
      <c r="K244" s="135"/>
    </row>
    <row r="245" spans="3:11" s="3" customFormat="1" x14ac:dyDescent="0.2">
      <c r="C245" s="135"/>
      <c r="D245" s="134"/>
      <c r="E245" s="134"/>
      <c r="F245" s="134"/>
      <c r="G245" s="134"/>
      <c r="H245" s="134"/>
      <c r="I245" s="135"/>
      <c r="J245" s="135"/>
      <c r="K245" s="135"/>
    </row>
    <row r="246" spans="3:11" s="3" customFormat="1" x14ac:dyDescent="0.2">
      <c r="C246" s="135"/>
      <c r="D246" s="134"/>
      <c r="E246" s="134"/>
      <c r="F246" s="134"/>
      <c r="G246" s="134"/>
      <c r="H246" s="134"/>
      <c r="I246" s="135"/>
      <c r="J246" s="135"/>
      <c r="K246" s="135"/>
    </row>
    <row r="247" spans="3:11" s="3" customFormat="1" x14ac:dyDescent="0.2">
      <c r="C247" s="135"/>
      <c r="D247" s="134"/>
      <c r="E247" s="134"/>
      <c r="F247" s="134"/>
      <c r="G247" s="134"/>
      <c r="H247" s="134"/>
      <c r="I247" s="135"/>
      <c r="J247" s="135"/>
      <c r="K247" s="135"/>
    </row>
    <row r="248" spans="3:11" s="3" customFormat="1" x14ac:dyDescent="0.2">
      <c r="C248" s="135"/>
      <c r="D248" s="134"/>
      <c r="E248" s="134"/>
      <c r="F248" s="134"/>
      <c r="G248" s="134"/>
      <c r="H248" s="134"/>
      <c r="I248" s="135"/>
      <c r="J248" s="135"/>
      <c r="K248" s="135"/>
    </row>
    <row r="249" spans="3:11" s="3" customFormat="1" x14ac:dyDescent="0.2">
      <c r="C249" s="135"/>
      <c r="D249" s="134"/>
      <c r="E249" s="134"/>
      <c r="F249" s="134"/>
      <c r="G249" s="134"/>
      <c r="H249" s="134"/>
      <c r="I249" s="135"/>
      <c r="J249" s="135"/>
      <c r="K249" s="135"/>
    </row>
    <row r="250" spans="3:11" s="3" customFormat="1" x14ac:dyDescent="0.2">
      <c r="C250" s="135"/>
      <c r="D250" s="134"/>
      <c r="E250" s="134"/>
      <c r="F250" s="134"/>
      <c r="G250" s="134"/>
      <c r="H250" s="134"/>
      <c r="I250" s="135"/>
      <c r="J250" s="135"/>
      <c r="K250" s="135"/>
    </row>
    <row r="251" spans="3:11" s="3" customFormat="1" x14ac:dyDescent="0.2">
      <c r="C251" s="135"/>
      <c r="D251" s="134"/>
      <c r="E251" s="134"/>
      <c r="F251" s="134"/>
      <c r="G251" s="134"/>
      <c r="H251" s="134"/>
      <c r="I251" s="135"/>
      <c r="J251" s="135"/>
      <c r="K251" s="135"/>
    </row>
    <row r="252" spans="3:11" s="3" customFormat="1" x14ac:dyDescent="0.2">
      <c r="C252" s="135"/>
      <c r="D252" s="134"/>
      <c r="E252" s="134"/>
      <c r="F252" s="134"/>
      <c r="G252" s="134"/>
      <c r="H252" s="134"/>
      <c r="I252" s="135"/>
      <c r="J252" s="135"/>
      <c r="K252" s="135"/>
    </row>
    <row r="253" spans="3:11" s="3" customFormat="1" x14ac:dyDescent="0.2">
      <c r="C253" s="135"/>
      <c r="D253" s="134"/>
      <c r="E253" s="134"/>
      <c r="F253" s="134"/>
      <c r="G253" s="134"/>
      <c r="H253" s="134"/>
      <c r="I253" s="135"/>
      <c r="J253" s="135"/>
      <c r="K253" s="135"/>
    </row>
    <row r="254" spans="3:11" s="3" customFormat="1" x14ac:dyDescent="0.2">
      <c r="C254" s="135"/>
      <c r="D254" s="134"/>
      <c r="E254" s="134"/>
      <c r="F254" s="134"/>
      <c r="G254" s="134"/>
      <c r="H254" s="134"/>
      <c r="I254" s="135"/>
      <c r="J254" s="135"/>
      <c r="K254" s="135"/>
    </row>
    <row r="255" spans="3:11" s="3" customFormat="1" x14ac:dyDescent="0.2">
      <c r="C255" s="135"/>
      <c r="D255" s="134"/>
      <c r="E255" s="134"/>
      <c r="F255" s="134"/>
      <c r="G255" s="134"/>
      <c r="H255" s="134"/>
      <c r="I255" s="135"/>
      <c r="J255" s="135"/>
      <c r="K255" s="135"/>
    </row>
    <row r="256" spans="3:11" s="3" customFormat="1" x14ac:dyDescent="0.2">
      <c r="C256" s="135"/>
      <c r="D256" s="134"/>
      <c r="E256" s="134"/>
      <c r="F256" s="134"/>
      <c r="G256" s="134"/>
      <c r="H256" s="134"/>
      <c r="I256" s="135"/>
      <c r="J256" s="135"/>
      <c r="K256" s="135"/>
    </row>
    <row r="257" spans="3:11" s="3" customFormat="1" x14ac:dyDescent="0.2">
      <c r="C257" s="135"/>
      <c r="D257" s="134"/>
      <c r="E257" s="134"/>
      <c r="F257" s="134"/>
      <c r="G257" s="134"/>
      <c r="H257" s="134"/>
      <c r="I257" s="135"/>
      <c r="J257" s="135"/>
      <c r="K257" s="135"/>
    </row>
    <row r="258" spans="3:11" s="3" customFormat="1" x14ac:dyDescent="0.2">
      <c r="C258" s="135"/>
      <c r="D258" s="134"/>
      <c r="E258" s="134"/>
      <c r="F258" s="134"/>
      <c r="G258" s="134"/>
      <c r="H258" s="134"/>
      <c r="I258" s="135"/>
      <c r="J258" s="135"/>
      <c r="K258" s="135"/>
    </row>
    <row r="259" spans="3:11" s="3" customFormat="1" x14ac:dyDescent="0.2">
      <c r="C259" s="135"/>
      <c r="D259" s="134"/>
      <c r="E259" s="134"/>
      <c r="F259" s="134"/>
      <c r="G259" s="134"/>
      <c r="H259" s="134"/>
      <c r="I259" s="135"/>
      <c r="J259" s="135"/>
      <c r="K259" s="135"/>
    </row>
    <row r="260" spans="3:11" s="3" customFormat="1" x14ac:dyDescent="0.2">
      <c r="C260" s="135"/>
      <c r="D260" s="134"/>
      <c r="E260" s="134"/>
      <c r="F260" s="134"/>
      <c r="G260" s="134"/>
      <c r="H260" s="134"/>
      <c r="I260" s="135"/>
      <c r="J260" s="135"/>
      <c r="K260" s="135"/>
    </row>
    <row r="261" spans="3:11" s="3" customFormat="1" x14ac:dyDescent="0.2">
      <c r="C261" s="135"/>
      <c r="D261" s="134"/>
      <c r="E261" s="134"/>
      <c r="F261" s="134"/>
      <c r="G261" s="134"/>
      <c r="H261" s="134"/>
      <c r="I261" s="135"/>
      <c r="J261" s="135"/>
      <c r="K261" s="135"/>
    </row>
    <row r="262" spans="3:11" s="3" customFormat="1" x14ac:dyDescent="0.2">
      <c r="C262" s="135"/>
      <c r="D262" s="134"/>
      <c r="E262" s="134"/>
      <c r="F262" s="134"/>
      <c r="G262" s="134"/>
      <c r="H262" s="134"/>
      <c r="I262" s="135"/>
      <c r="J262" s="135"/>
      <c r="K262" s="135"/>
    </row>
    <row r="263" spans="3:11" s="3" customFormat="1" x14ac:dyDescent="0.2">
      <c r="C263" s="135"/>
      <c r="D263" s="134"/>
      <c r="E263" s="134"/>
      <c r="F263" s="134"/>
      <c r="G263" s="134"/>
      <c r="H263" s="134"/>
      <c r="I263" s="135"/>
      <c r="J263" s="135"/>
      <c r="K263" s="135"/>
    </row>
    <row r="264" spans="3:11" s="3" customFormat="1" x14ac:dyDescent="0.2">
      <c r="C264" s="135"/>
      <c r="D264" s="134"/>
      <c r="E264" s="134"/>
      <c r="F264" s="134"/>
      <c r="G264" s="134"/>
      <c r="H264" s="134"/>
      <c r="I264" s="135"/>
      <c r="J264" s="135"/>
      <c r="K264" s="135"/>
    </row>
    <row r="265" spans="3:11" s="3" customFormat="1" x14ac:dyDescent="0.2">
      <c r="C265" s="135"/>
      <c r="D265" s="134"/>
      <c r="E265" s="134"/>
      <c r="F265" s="134"/>
      <c r="G265" s="134"/>
      <c r="H265" s="134"/>
      <c r="I265" s="135"/>
      <c r="J265" s="135"/>
      <c r="K265" s="135"/>
    </row>
    <row r="266" spans="3:11" s="3" customFormat="1" x14ac:dyDescent="0.2">
      <c r="C266" s="135"/>
      <c r="D266" s="134"/>
      <c r="E266" s="134"/>
      <c r="F266" s="134"/>
      <c r="G266" s="134"/>
      <c r="H266" s="134"/>
      <c r="I266" s="135"/>
      <c r="J266" s="135"/>
      <c r="K266" s="135"/>
    </row>
    <row r="267" spans="3:11" s="3" customFormat="1" x14ac:dyDescent="0.2">
      <c r="C267" s="135"/>
      <c r="D267" s="134"/>
      <c r="E267" s="134"/>
      <c r="F267" s="134"/>
      <c r="G267" s="134"/>
      <c r="H267" s="134"/>
      <c r="I267" s="135"/>
      <c r="J267" s="135"/>
      <c r="K267" s="135"/>
    </row>
    <row r="268" spans="3:11" s="3" customFormat="1" x14ac:dyDescent="0.2">
      <c r="C268" s="135"/>
      <c r="D268" s="134"/>
      <c r="E268" s="134"/>
      <c r="F268" s="134"/>
      <c r="G268" s="134"/>
      <c r="H268" s="134"/>
      <c r="I268" s="135"/>
      <c r="J268" s="135"/>
      <c r="K268" s="135"/>
    </row>
    <row r="269" spans="3:11" s="3" customFormat="1" x14ac:dyDescent="0.2">
      <c r="C269" s="135"/>
      <c r="D269" s="134"/>
      <c r="E269" s="134"/>
      <c r="F269" s="134"/>
      <c r="G269" s="134"/>
      <c r="H269" s="134"/>
      <c r="I269" s="135"/>
      <c r="J269" s="135"/>
      <c r="K269" s="135"/>
    </row>
    <row r="270" spans="3:11" s="3" customFormat="1" x14ac:dyDescent="0.2">
      <c r="C270" s="135"/>
      <c r="D270" s="134"/>
      <c r="E270" s="134"/>
      <c r="F270" s="134"/>
      <c r="G270" s="134"/>
      <c r="H270" s="134"/>
      <c r="I270" s="135"/>
      <c r="J270" s="135"/>
      <c r="K270" s="135"/>
    </row>
    <row r="271" spans="3:11" s="3" customFormat="1" x14ac:dyDescent="0.2">
      <c r="C271" s="135"/>
      <c r="D271" s="134"/>
      <c r="E271" s="134"/>
      <c r="F271" s="134"/>
      <c r="G271" s="134"/>
      <c r="H271" s="134"/>
      <c r="I271" s="135"/>
      <c r="J271" s="135"/>
      <c r="K271" s="135"/>
    </row>
    <row r="272" spans="3:11" s="3" customFormat="1" x14ac:dyDescent="0.2">
      <c r="C272" s="135"/>
      <c r="D272" s="134"/>
      <c r="E272" s="134"/>
      <c r="F272" s="134"/>
      <c r="G272" s="134"/>
      <c r="H272" s="134"/>
      <c r="I272" s="135"/>
      <c r="J272" s="135"/>
      <c r="K272" s="135"/>
    </row>
    <row r="273" spans="3:11" s="3" customFormat="1" x14ac:dyDescent="0.2">
      <c r="C273" s="135"/>
      <c r="D273" s="134"/>
      <c r="E273" s="134"/>
      <c r="F273" s="134"/>
      <c r="G273" s="134"/>
      <c r="H273" s="134"/>
      <c r="I273" s="135"/>
      <c r="J273" s="135"/>
      <c r="K273" s="135"/>
    </row>
    <row r="274" spans="3:11" s="3" customFormat="1" x14ac:dyDescent="0.2">
      <c r="C274" s="135"/>
      <c r="D274" s="134"/>
      <c r="E274" s="134"/>
      <c r="F274" s="134"/>
      <c r="G274" s="134"/>
      <c r="H274" s="134"/>
      <c r="I274" s="135"/>
      <c r="J274" s="135"/>
      <c r="K274" s="135"/>
    </row>
    <row r="275" spans="3:11" s="3" customFormat="1" x14ac:dyDescent="0.2">
      <c r="C275" s="135"/>
      <c r="D275" s="134"/>
      <c r="E275" s="134"/>
      <c r="F275" s="134"/>
      <c r="G275" s="134"/>
      <c r="H275" s="134"/>
      <c r="I275" s="135"/>
      <c r="J275" s="135"/>
      <c r="K275" s="135"/>
    </row>
    <row r="276" spans="3:11" s="3" customFormat="1" x14ac:dyDescent="0.2">
      <c r="C276" s="135"/>
      <c r="D276" s="134"/>
      <c r="E276" s="134"/>
      <c r="F276" s="134"/>
      <c r="G276" s="134"/>
      <c r="H276" s="134"/>
      <c r="I276" s="135"/>
      <c r="J276" s="135"/>
      <c r="K276" s="135"/>
    </row>
    <row r="277" spans="3:11" s="3" customFormat="1" x14ac:dyDescent="0.2">
      <c r="C277" s="135"/>
      <c r="D277" s="134"/>
      <c r="E277" s="134"/>
      <c r="F277" s="134"/>
      <c r="G277" s="134"/>
      <c r="H277" s="134"/>
      <c r="I277" s="135"/>
      <c r="J277" s="135"/>
      <c r="K277" s="135"/>
    </row>
    <row r="278" spans="3:11" s="3" customFormat="1" x14ac:dyDescent="0.2">
      <c r="C278" s="135"/>
      <c r="D278" s="134"/>
      <c r="E278" s="134"/>
      <c r="F278" s="134"/>
      <c r="G278" s="134"/>
      <c r="H278" s="134"/>
      <c r="I278" s="135"/>
      <c r="J278" s="135"/>
      <c r="K278" s="135"/>
    </row>
    <row r="279" spans="3:11" s="3" customFormat="1" x14ac:dyDescent="0.2">
      <c r="C279" s="135"/>
      <c r="D279" s="134"/>
      <c r="E279" s="134"/>
      <c r="F279" s="134"/>
      <c r="G279" s="134"/>
      <c r="H279" s="134"/>
      <c r="I279" s="135"/>
      <c r="J279" s="135"/>
      <c r="K279" s="135"/>
    </row>
    <row r="280" spans="3:11" s="3" customFormat="1" x14ac:dyDescent="0.2">
      <c r="C280" s="135"/>
      <c r="D280" s="134"/>
      <c r="E280" s="134"/>
      <c r="F280" s="134"/>
      <c r="G280" s="134"/>
      <c r="H280" s="134"/>
      <c r="I280" s="135"/>
      <c r="J280" s="135"/>
      <c r="K280" s="135"/>
    </row>
    <row r="281" spans="3:11" s="3" customFormat="1" x14ac:dyDescent="0.2">
      <c r="C281" s="135"/>
      <c r="D281" s="134"/>
      <c r="E281" s="134"/>
      <c r="F281" s="134"/>
      <c r="G281" s="134"/>
      <c r="H281" s="134"/>
      <c r="I281" s="135"/>
      <c r="J281" s="135"/>
      <c r="K281" s="135"/>
    </row>
    <row r="282" spans="3:11" s="3" customFormat="1" x14ac:dyDescent="0.2">
      <c r="C282" s="135"/>
      <c r="D282" s="134"/>
      <c r="E282" s="134"/>
      <c r="F282" s="134"/>
      <c r="G282" s="134"/>
      <c r="H282" s="134"/>
      <c r="I282" s="135"/>
      <c r="J282" s="135"/>
      <c r="K282" s="135"/>
    </row>
    <row r="283" spans="3:11" s="3" customFormat="1" x14ac:dyDescent="0.2">
      <c r="C283" s="135"/>
      <c r="D283" s="134"/>
      <c r="E283" s="134"/>
      <c r="F283" s="134"/>
      <c r="G283" s="134"/>
      <c r="H283" s="134"/>
      <c r="I283" s="135"/>
      <c r="J283" s="135"/>
      <c r="K283" s="135"/>
    </row>
    <row r="284" spans="3:11" s="3" customFormat="1" x14ac:dyDescent="0.2">
      <c r="C284" s="135"/>
      <c r="D284" s="134"/>
      <c r="E284" s="134"/>
      <c r="F284" s="134"/>
      <c r="G284" s="134"/>
      <c r="H284" s="134"/>
      <c r="I284" s="135"/>
      <c r="J284" s="135"/>
      <c r="K284" s="135"/>
    </row>
    <row r="285" spans="3:11" s="3" customFormat="1" x14ac:dyDescent="0.2">
      <c r="C285" s="135"/>
      <c r="D285" s="134"/>
      <c r="E285" s="134"/>
      <c r="F285" s="134"/>
      <c r="G285" s="134"/>
      <c r="H285" s="134"/>
      <c r="I285" s="135"/>
      <c r="J285" s="135"/>
      <c r="K285" s="135"/>
    </row>
    <row r="286" spans="3:11" s="3" customFormat="1" x14ac:dyDescent="0.2">
      <c r="C286" s="135"/>
      <c r="D286" s="134"/>
      <c r="E286" s="134"/>
      <c r="F286" s="134"/>
      <c r="G286" s="134"/>
      <c r="H286" s="134"/>
      <c r="I286" s="135"/>
      <c r="J286" s="135"/>
      <c r="K286" s="135"/>
    </row>
    <row r="287" spans="3:11" s="3" customFormat="1" x14ac:dyDescent="0.2">
      <c r="C287" s="135"/>
      <c r="D287" s="134"/>
      <c r="E287" s="134"/>
      <c r="F287" s="134"/>
      <c r="G287" s="134"/>
      <c r="H287" s="134"/>
      <c r="I287" s="135"/>
      <c r="J287" s="135"/>
      <c r="K287" s="135"/>
    </row>
    <row r="288" spans="3:11" s="3" customFormat="1" x14ac:dyDescent="0.2">
      <c r="C288" s="135"/>
      <c r="D288" s="134"/>
      <c r="E288" s="134"/>
      <c r="F288" s="134"/>
      <c r="G288" s="134"/>
      <c r="H288" s="134"/>
      <c r="I288" s="135"/>
      <c r="J288" s="135"/>
      <c r="K288" s="135"/>
    </row>
    <row r="289" spans="3:11" s="3" customFormat="1" x14ac:dyDescent="0.2">
      <c r="C289" s="135"/>
      <c r="D289" s="134"/>
      <c r="E289" s="134"/>
      <c r="F289" s="134"/>
      <c r="G289" s="134"/>
      <c r="H289" s="134"/>
      <c r="I289" s="135"/>
      <c r="J289" s="135"/>
      <c r="K289" s="135"/>
    </row>
    <row r="290" spans="3:11" s="3" customFormat="1" x14ac:dyDescent="0.2">
      <c r="C290" s="135"/>
      <c r="D290" s="134"/>
      <c r="E290" s="134"/>
      <c r="F290" s="134"/>
      <c r="G290" s="134"/>
      <c r="H290" s="134"/>
      <c r="I290" s="135"/>
      <c r="J290" s="135"/>
      <c r="K290" s="135"/>
    </row>
    <row r="291" spans="3:11" s="3" customFormat="1" x14ac:dyDescent="0.2">
      <c r="C291" s="135"/>
      <c r="D291" s="134"/>
      <c r="E291" s="134"/>
      <c r="F291" s="134"/>
      <c r="G291" s="134"/>
      <c r="H291" s="134"/>
      <c r="I291" s="135"/>
      <c r="J291" s="135"/>
      <c r="K291" s="135"/>
    </row>
    <row r="292" spans="3:11" s="3" customFormat="1" x14ac:dyDescent="0.2">
      <c r="C292" s="135"/>
      <c r="D292" s="134"/>
      <c r="E292" s="134"/>
      <c r="F292" s="134"/>
      <c r="G292" s="134"/>
      <c r="H292" s="134"/>
      <c r="I292" s="135"/>
      <c r="J292" s="135"/>
      <c r="K292" s="135"/>
    </row>
    <row r="293" spans="3:11" s="3" customFormat="1" x14ac:dyDescent="0.2">
      <c r="C293" s="135"/>
      <c r="D293" s="134"/>
      <c r="E293" s="134"/>
      <c r="F293" s="134"/>
      <c r="G293" s="134"/>
      <c r="H293" s="134"/>
      <c r="I293" s="135"/>
      <c r="J293" s="135"/>
      <c r="K293" s="135"/>
    </row>
    <row r="294" spans="3:11" s="3" customFormat="1" x14ac:dyDescent="0.2">
      <c r="C294" s="135"/>
      <c r="D294" s="134"/>
      <c r="E294" s="134"/>
      <c r="F294" s="134"/>
      <c r="G294" s="134"/>
      <c r="H294" s="134"/>
      <c r="I294" s="135"/>
      <c r="J294" s="135"/>
      <c r="K294" s="135"/>
    </row>
    <row r="295" spans="3:11" s="3" customFormat="1" x14ac:dyDescent="0.2">
      <c r="C295" s="135"/>
      <c r="D295" s="134"/>
      <c r="E295" s="134"/>
      <c r="F295" s="134"/>
      <c r="G295" s="134"/>
      <c r="H295" s="134"/>
      <c r="I295" s="135"/>
      <c r="J295" s="135"/>
      <c r="K295" s="135"/>
    </row>
    <row r="296" spans="3:11" s="3" customFormat="1" x14ac:dyDescent="0.2">
      <c r="C296" s="135"/>
      <c r="D296" s="134"/>
      <c r="E296" s="134"/>
      <c r="F296" s="134"/>
      <c r="G296" s="134"/>
      <c r="H296" s="134"/>
      <c r="I296" s="135"/>
      <c r="J296" s="135"/>
      <c r="K296" s="135"/>
    </row>
    <row r="297" spans="3:11" s="3" customFormat="1" x14ac:dyDescent="0.2">
      <c r="C297" s="135"/>
      <c r="D297" s="134"/>
      <c r="E297" s="134"/>
      <c r="F297" s="134"/>
      <c r="G297" s="134"/>
      <c r="H297" s="134"/>
      <c r="I297" s="135"/>
      <c r="J297" s="135"/>
      <c r="K297" s="135"/>
    </row>
    <row r="298" spans="3:11" s="3" customFormat="1" x14ac:dyDescent="0.2">
      <c r="C298" s="135"/>
      <c r="D298" s="134"/>
      <c r="E298" s="134"/>
      <c r="F298" s="134"/>
      <c r="G298" s="134"/>
      <c r="H298" s="134"/>
      <c r="I298" s="135"/>
      <c r="J298" s="135"/>
      <c r="K298" s="135"/>
    </row>
    <row r="299" spans="3:11" s="3" customFormat="1" x14ac:dyDescent="0.2">
      <c r="C299" s="135"/>
      <c r="D299" s="134"/>
      <c r="E299" s="134"/>
      <c r="F299" s="134"/>
      <c r="G299" s="134"/>
      <c r="H299" s="134"/>
      <c r="I299" s="135"/>
      <c r="J299" s="135"/>
      <c r="K299" s="135"/>
    </row>
    <row r="300" spans="3:11" s="3" customFormat="1" x14ac:dyDescent="0.2">
      <c r="C300" s="135"/>
      <c r="D300" s="134"/>
      <c r="E300" s="134"/>
      <c r="F300" s="134"/>
      <c r="G300" s="134"/>
      <c r="H300" s="134"/>
      <c r="I300" s="135"/>
      <c r="J300" s="135"/>
      <c r="K300" s="135"/>
    </row>
    <row r="301" spans="3:11" s="3" customFormat="1" x14ac:dyDescent="0.2">
      <c r="C301" s="135"/>
      <c r="D301" s="134"/>
      <c r="E301" s="134"/>
      <c r="F301" s="134"/>
      <c r="G301" s="134"/>
      <c r="H301" s="134"/>
      <c r="I301" s="135"/>
      <c r="J301" s="135"/>
      <c r="K301" s="135"/>
    </row>
    <row r="302" spans="3:11" s="3" customFormat="1" x14ac:dyDescent="0.2">
      <c r="C302" s="135"/>
      <c r="D302" s="134"/>
      <c r="E302" s="134"/>
      <c r="F302" s="134"/>
      <c r="G302" s="134"/>
      <c r="H302" s="134"/>
      <c r="I302" s="135"/>
      <c r="J302" s="135"/>
      <c r="K302" s="135"/>
    </row>
    <row r="303" spans="3:11" s="3" customFormat="1" x14ac:dyDescent="0.2">
      <c r="C303" s="135"/>
      <c r="D303" s="134"/>
      <c r="E303" s="134"/>
      <c r="F303" s="134"/>
      <c r="G303" s="134"/>
      <c r="H303" s="134"/>
      <c r="I303" s="135"/>
      <c r="J303" s="135"/>
      <c r="K303" s="135"/>
    </row>
    <row r="304" spans="3:11" s="3" customFormat="1" x14ac:dyDescent="0.2">
      <c r="C304" s="135"/>
      <c r="D304" s="134"/>
      <c r="E304" s="134"/>
      <c r="F304" s="134"/>
      <c r="G304" s="134"/>
      <c r="H304" s="134"/>
      <c r="I304" s="135"/>
      <c r="J304" s="135"/>
      <c r="K304" s="135"/>
    </row>
    <row r="305" spans="3:11" s="3" customFormat="1" x14ac:dyDescent="0.2">
      <c r="C305" s="135"/>
      <c r="D305" s="134"/>
      <c r="E305" s="134"/>
      <c r="F305" s="134"/>
      <c r="G305" s="134"/>
      <c r="H305" s="134"/>
      <c r="I305" s="135"/>
      <c r="J305" s="135"/>
      <c r="K305" s="135"/>
    </row>
    <row r="306" spans="3:11" s="3" customFormat="1" x14ac:dyDescent="0.2">
      <c r="C306" s="135"/>
      <c r="D306" s="134"/>
      <c r="E306" s="134"/>
      <c r="F306" s="134"/>
      <c r="G306" s="134"/>
      <c r="H306" s="134"/>
      <c r="I306" s="135"/>
      <c r="J306" s="135"/>
      <c r="K306" s="135"/>
    </row>
    <row r="307" spans="3:11" s="3" customFormat="1" x14ac:dyDescent="0.2">
      <c r="C307" s="135"/>
      <c r="D307" s="134"/>
      <c r="E307" s="134"/>
      <c r="F307" s="134"/>
      <c r="G307" s="134"/>
      <c r="H307" s="134"/>
      <c r="I307" s="135"/>
      <c r="J307" s="135"/>
      <c r="K307" s="135"/>
    </row>
    <row r="308" spans="3:11" s="3" customFormat="1" x14ac:dyDescent="0.2">
      <c r="C308" s="135"/>
      <c r="D308" s="134"/>
      <c r="E308" s="134"/>
      <c r="F308" s="134"/>
      <c r="G308" s="134"/>
      <c r="H308" s="134"/>
      <c r="I308" s="135"/>
      <c r="J308" s="135"/>
      <c r="K308" s="135"/>
    </row>
    <row r="309" spans="3:11" s="3" customFormat="1" x14ac:dyDescent="0.2">
      <c r="C309" s="135"/>
      <c r="D309" s="134"/>
      <c r="E309" s="134"/>
      <c r="F309" s="134"/>
      <c r="G309" s="134"/>
      <c r="H309" s="134"/>
      <c r="I309" s="135"/>
      <c r="J309" s="135"/>
      <c r="K309" s="135"/>
    </row>
    <row r="310" spans="3:11" s="3" customFormat="1" x14ac:dyDescent="0.2">
      <c r="C310" s="135"/>
      <c r="D310" s="134"/>
      <c r="E310" s="134"/>
      <c r="F310" s="134"/>
      <c r="G310" s="134"/>
      <c r="H310" s="134"/>
      <c r="I310" s="135"/>
      <c r="J310" s="135"/>
      <c r="K310" s="135"/>
    </row>
    <row r="311" spans="3:11" s="3" customFormat="1" x14ac:dyDescent="0.2">
      <c r="C311" s="135"/>
      <c r="D311" s="134"/>
      <c r="E311" s="134"/>
      <c r="F311" s="134"/>
      <c r="G311" s="134"/>
      <c r="H311" s="134"/>
      <c r="I311" s="135"/>
      <c r="J311" s="135"/>
      <c r="K311" s="135"/>
    </row>
    <row r="312" spans="3:11" x14ac:dyDescent="0.2">
      <c r="G312" s="134"/>
      <c r="H312" s="134"/>
    </row>
    <row r="313" spans="3:11" x14ac:dyDescent="0.2">
      <c r="G313" s="134"/>
      <c r="H313" s="134"/>
    </row>
    <row r="314" spans="3:11" x14ac:dyDescent="0.2">
      <c r="G314" s="134"/>
      <c r="H314" s="134"/>
    </row>
    <row r="315" spans="3:11" x14ac:dyDescent="0.2">
      <c r="G315" s="134"/>
      <c r="H315" s="134"/>
    </row>
    <row r="316" spans="3:11" x14ac:dyDescent="0.2">
      <c r="G316" s="134"/>
      <c r="H316" s="134"/>
    </row>
    <row r="317" spans="3:11" x14ac:dyDescent="0.2">
      <c r="G317" s="134"/>
      <c r="H317" s="134"/>
    </row>
    <row r="318" spans="3:11" x14ac:dyDescent="0.2">
      <c r="G318" s="134"/>
      <c r="H318" s="134"/>
    </row>
    <row r="319" spans="3:11" x14ac:dyDescent="0.2">
      <c r="G319" s="134"/>
      <c r="H319" s="134"/>
    </row>
    <row r="320" spans="3:11" x14ac:dyDescent="0.2">
      <c r="G320" s="134"/>
      <c r="H320" s="134"/>
    </row>
    <row r="321" spans="7:8" x14ac:dyDescent="0.2">
      <c r="G321" s="134"/>
      <c r="H321" s="134"/>
    </row>
    <row r="322" spans="7:8" x14ac:dyDescent="0.2">
      <c r="G322" s="134"/>
      <c r="H322" s="134"/>
    </row>
    <row r="323" spans="7:8" x14ac:dyDescent="0.2">
      <c r="G323" s="134"/>
      <c r="H323" s="134"/>
    </row>
    <row r="324" spans="7:8" x14ac:dyDescent="0.2">
      <c r="G324" s="134"/>
      <c r="H324" s="134"/>
    </row>
    <row r="325" spans="7:8" x14ac:dyDescent="0.2">
      <c r="G325" s="134"/>
      <c r="H325" s="134"/>
    </row>
    <row r="326" spans="7:8" x14ac:dyDescent="0.2">
      <c r="G326" s="134"/>
      <c r="H326" s="134"/>
    </row>
    <row r="327" spans="7:8" x14ac:dyDescent="0.2">
      <c r="G327" s="134"/>
      <c r="H327" s="134"/>
    </row>
    <row r="328" spans="7:8" x14ac:dyDescent="0.2">
      <c r="G328" s="134"/>
      <c r="H328" s="134"/>
    </row>
    <row r="329" spans="7:8" x14ac:dyDescent="0.2">
      <c r="G329" s="134"/>
      <c r="H329" s="134"/>
    </row>
    <row r="330" spans="7:8" x14ac:dyDescent="0.2">
      <c r="G330" s="134"/>
      <c r="H330" s="134"/>
    </row>
    <row r="331" spans="7:8" x14ac:dyDescent="0.2">
      <c r="G331" s="134"/>
      <c r="H331" s="134"/>
    </row>
    <row r="332" spans="7:8" x14ac:dyDescent="0.2">
      <c r="G332" s="134"/>
      <c r="H332" s="134"/>
    </row>
    <row r="333" spans="7:8" x14ac:dyDescent="0.2">
      <c r="G333" s="134"/>
      <c r="H333" s="134"/>
    </row>
    <row r="334" spans="7:8" x14ac:dyDescent="0.2">
      <c r="G334" s="134"/>
      <c r="H334" s="134"/>
    </row>
    <row r="335" spans="7:8" x14ac:dyDescent="0.2">
      <c r="G335" s="134"/>
      <c r="H335" s="134"/>
    </row>
    <row r="336" spans="7:8" x14ac:dyDescent="0.2">
      <c r="G336" s="134"/>
      <c r="H336" s="134"/>
    </row>
    <row r="337" spans="7:8" x14ac:dyDescent="0.2">
      <c r="G337" s="134"/>
      <c r="H337" s="134"/>
    </row>
    <row r="338" spans="7:8" x14ac:dyDescent="0.2">
      <c r="G338" s="134"/>
      <c r="H338" s="134"/>
    </row>
    <row r="339" spans="7:8" x14ac:dyDescent="0.2">
      <c r="G339" s="134"/>
      <c r="H339" s="134"/>
    </row>
    <row r="340" spans="7:8" x14ac:dyDescent="0.2">
      <c r="G340" s="134"/>
      <c r="H340" s="134"/>
    </row>
    <row r="341" spans="7:8" x14ac:dyDescent="0.2">
      <c r="G341" s="134"/>
      <c r="H341" s="134"/>
    </row>
    <row r="342" spans="7:8" x14ac:dyDescent="0.2">
      <c r="G342" s="134"/>
      <c r="H342" s="134"/>
    </row>
    <row r="343" spans="7:8" x14ac:dyDescent="0.2">
      <c r="G343" s="134"/>
      <c r="H343" s="134"/>
    </row>
    <row r="344" spans="7:8" x14ac:dyDescent="0.2">
      <c r="G344" s="134"/>
      <c r="H344" s="134"/>
    </row>
    <row r="345" spans="7:8" x14ac:dyDescent="0.2">
      <c r="G345" s="134"/>
      <c r="H345" s="134"/>
    </row>
    <row r="346" spans="7:8" x14ac:dyDescent="0.2">
      <c r="G346" s="134"/>
      <c r="H346" s="134"/>
    </row>
    <row r="347" spans="7:8" x14ac:dyDescent="0.2">
      <c r="G347" s="134"/>
      <c r="H347" s="134"/>
    </row>
    <row r="348" spans="7:8" x14ac:dyDescent="0.2">
      <c r="G348" s="134"/>
      <c r="H348" s="134"/>
    </row>
    <row r="349" spans="7:8" x14ac:dyDescent="0.2">
      <c r="G349" s="134"/>
      <c r="H349" s="134"/>
    </row>
    <row r="350" spans="7:8" x14ac:dyDescent="0.2">
      <c r="G350" s="134"/>
      <c r="H350" s="134"/>
    </row>
    <row r="351" spans="7:8" x14ac:dyDescent="0.2">
      <c r="G351" s="134"/>
      <c r="H351" s="134"/>
    </row>
    <row r="352" spans="7:8" x14ac:dyDescent="0.2">
      <c r="G352" s="134"/>
      <c r="H352" s="134"/>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showGridLines="0" zoomScaleNormal="100" workbookViewId="0">
      <selection activeCell="G2" sqref="G2"/>
    </sheetView>
  </sheetViews>
  <sheetFormatPr baseColWidth="10" defaultRowHeight="12.75" x14ac:dyDescent="0.2"/>
  <cols>
    <col min="1" max="1" width="3.5703125" style="2" customWidth="1"/>
    <col min="2" max="2" width="81.140625" style="2" customWidth="1"/>
    <col min="3" max="3" width="11.7109375" style="135" customWidth="1"/>
    <col min="4" max="4" width="20.140625" style="134" customWidth="1"/>
    <col min="5" max="5" width="16.42578125" style="134" customWidth="1"/>
    <col min="6" max="6" width="14.7109375" style="135" customWidth="1"/>
    <col min="7" max="238" width="11.42578125" style="2"/>
    <col min="239" max="239" width="16" style="2" customWidth="1"/>
    <col min="240" max="240" width="72" style="2" customWidth="1"/>
    <col min="241" max="241" width="20" style="2" customWidth="1"/>
    <col min="242" max="494" width="11.42578125" style="2"/>
    <col min="495" max="495" width="16" style="2" customWidth="1"/>
    <col min="496" max="496" width="72" style="2" customWidth="1"/>
    <col min="497" max="497" width="20" style="2" customWidth="1"/>
    <col min="498" max="750" width="11.42578125" style="2"/>
    <col min="751" max="751" width="16" style="2" customWidth="1"/>
    <col min="752" max="752" width="72" style="2" customWidth="1"/>
    <col min="753" max="753" width="20" style="2" customWidth="1"/>
    <col min="754" max="1006" width="11.42578125" style="2"/>
    <col min="1007" max="1007" width="16" style="2" customWidth="1"/>
    <col min="1008" max="1008" width="72" style="2" customWidth="1"/>
    <col min="1009" max="1009" width="20" style="2" customWidth="1"/>
    <col min="1010" max="1262" width="11.42578125" style="2"/>
    <col min="1263" max="1263" width="16" style="2" customWidth="1"/>
    <col min="1264" max="1264" width="72" style="2" customWidth="1"/>
    <col min="1265" max="1265" width="20" style="2" customWidth="1"/>
    <col min="1266" max="1518" width="11.42578125" style="2"/>
    <col min="1519" max="1519" width="16" style="2" customWidth="1"/>
    <col min="1520" max="1520" width="72" style="2" customWidth="1"/>
    <col min="1521" max="1521" width="20" style="2" customWidth="1"/>
    <col min="1522" max="1774" width="11.42578125" style="2"/>
    <col min="1775" max="1775" width="16" style="2" customWidth="1"/>
    <col min="1776" max="1776" width="72" style="2" customWidth="1"/>
    <col min="1777" max="1777" width="20" style="2" customWidth="1"/>
    <col min="1778" max="2030" width="11.42578125" style="2"/>
    <col min="2031" max="2031" width="16" style="2" customWidth="1"/>
    <col min="2032" max="2032" width="72" style="2" customWidth="1"/>
    <col min="2033" max="2033" width="20" style="2" customWidth="1"/>
    <col min="2034" max="2286" width="11.42578125" style="2"/>
    <col min="2287" max="2287" width="16" style="2" customWidth="1"/>
    <col min="2288" max="2288" width="72" style="2" customWidth="1"/>
    <col min="2289" max="2289" width="20" style="2" customWidth="1"/>
    <col min="2290" max="2542" width="11.42578125" style="2"/>
    <col min="2543" max="2543" width="16" style="2" customWidth="1"/>
    <col min="2544" max="2544" width="72" style="2" customWidth="1"/>
    <col min="2545" max="2545" width="20" style="2" customWidth="1"/>
    <col min="2546" max="2798" width="11.42578125" style="2"/>
    <col min="2799" max="2799" width="16" style="2" customWidth="1"/>
    <col min="2800" max="2800" width="72" style="2" customWidth="1"/>
    <col min="2801" max="2801" width="20" style="2" customWidth="1"/>
    <col min="2802" max="3054" width="11.42578125" style="2"/>
    <col min="3055" max="3055" width="16" style="2" customWidth="1"/>
    <col min="3056" max="3056" width="72" style="2" customWidth="1"/>
    <col min="3057" max="3057" width="20" style="2" customWidth="1"/>
    <col min="3058" max="3310" width="11.42578125" style="2"/>
    <col min="3311" max="3311" width="16" style="2" customWidth="1"/>
    <col min="3312" max="3312" width="72" style="2" customWidth="1"/>
    <col min="3313" max="3313" width="20" style="2" customWidth="1"/>
    <col min="3314" max="3566" width="11.42578125" style="2"/>
    <col min="3567" max="3567" width="16" style="2" customWidth="1"/>
    <col min="3568" max="3568" width="72" style="2" customWidth="1"/>
    <col min="3569" max="3569" width="20" style="2" customWidth="1"/>
    <col min="3570" max="3822" width="11.42578125" style="2"/>
    <col min="3823" max="3823" width="16" style="2" customWidth="1"/>
    <col min="3824" max="3824" width="72" style="2" customWidth="1"/>
    <col min="3825" max="3825" width="20" style="2" customWidth="1"/>
    <col min="3826" max="4078" width="11.42578125" style="2"/>
    <col min="4079" max="4079" width="16" style="2" customWidth="1"/>
    <col min="4080" max="4080" width="72" style="2" customWidth="1"/>
    <col min="4081" max="4081" width="20" style="2" customWidth="1"/>
    <col min="4082" max="4334" width="11.42578125" style="2"/>
    <col min="4335" max="4335" width="16" style="2" customWidth="1"/>
    <col min="4336" max="4336" width="72" style="2" customWidth="1"/>
    <col min="4337" max="4337" width="20" style="2" customWidth="1"/>
    <col min="4338" max="4590" width="11.42578125" style="2"/>
    <col min="4591" max="4591" width="16" style="2" customWidth="1"/>
    <col min="4592" max="4592" width="72" style="2" customWidth="1"/>
    <col min="4593" max="4593" width="20" style="2" customWidth="1"/>
    <col min="4594" max="4846" width="11.42578125" style="2"/>
    <col min="4847" max="4847" width="16" style="2" customWidth="1"/>
    <col min="4848" max="4848" width="72" style="2" customWidth="1"/>
    <col min="4849" max="4849" width="20" style="2" customWidth="1"/>
    <col min="4850" max="5102" width="11.42578125" style="2"/>
    <col min="5103" max="5103" width="16" style="2" customWidth="1"/>
    <col min="5104" max="5104" width="72" style="2" customWidth="1"/>
    <col min="5105" max="5105" width="20" style="2" customWidth="1"/>
    <col min="5106" max="5358" width="11.42578125" style="2"/>
    <col min="5359" max="5359" width="16" style="2" customWidth="1"/>
    <col min="5360" max="5360" width="72" style="2" customWidth="1"/>
    <col min="5361" max="5361" width="20" style="2" customWidth="1"/>
    <col min="5362" max="5614" width="11.42578125" style="2"/>
    <col min="5615" max="5615" width="16" style="2" customWidth="1"/>
    <col min="5616" max="5616" width="72" style="2" customWidth="1"/>
    <col min="5617" max="5617" width="20" style="2" customWidth="1"/>
    <col min="5618" max="5870" width="11.42578125" style="2"/>
    <col min="5871" max="5871" width="16" style="2" customWidth="1"/>
    <col min="5872" max="5872" width="72" style="2" customWidth="1"/>
    <col min="5873" max="5873" width="20" style="2" customWidth="1"/>
    <col min="5874" max="6126" width="11.42578125" style="2"/>
    <col min="6127" max="6127" width="16" style="2" customWidth="1"/>
    <col min="6128" max="6128" width="72" style="2" customWidth="1"/>
    <col min="6129" max="6129" width="20" style="2" customWidth="1"/>
    <col min="6130" max="6382" width="11.42578125" style="2"/>
    <col min="6383" max="6383" width="16" style="2" customWidth="1"/>
    <col min="6384" max="6384" width="72" style="2" customWidth="1"/>
    <col min="6385" max="6385" width="20" style="2" customWidth="1"/>
    <col min="6386" max="6638" width="11.42578125" style="2"/>
    <col min="6639" max="6639" width="16" style="2" customWidth="1"/>
    <col min="6640" max="6640" width="72" style="2" customWidth="1"/>
    <col min="6641" max="6641" width="20" style="2" customWidth="1"/>
    <col min="6642" max="6894" width="11.42578125" style="2"/>
    <col min="6895" max="6895" width="16" style="2" customWidth="1"/>
    <col min="6896" max="6896" width="72" style="2" customWidth="1"/>
    <col min="6897" max="6897" width="20" style="2" customWidth="1"/>
    <col min="6898" max="7150" width="11.42578125" style="2"/>
    <col min="7151" max="7151" width="16" style="2" customWidth="1"/>
    <col min="7152" max="7152" width="72" style="2" customWidth="1"/>
    <col min="7153" max="7153" width="20" style="2" customWidth="1"/>
    <col min="7154" max="7406" width="11.42578125" style="2"/>
    <col min="7407" max="7407" width="16" style="2" customWidth="1"/>
    <col min="7408" max="7408" width="72" style="2" customWidth="1"/>
    <col min="7409" max="7409" width="20" style="2" customWidth="1"/>
    <col min="7410" max="7662" width="11.42578125" style="2"/>
    <col min="7663" max="7663" width="16" style="2" customWidth="1"/>
    <col min="7664" max="7664" width="72" style="2" customWidth="1"/>
    <col min="7665" max="7665" width="20" style="2" customWidth="1"/>
    <col min="7666" max="7918" width="11.42578125" style="2"/>
    <col min="7919" max="7919" width="16" style="2" customWidth="1"/>
    <col min="7920" max="7920" width="72" style="2" customWidth="1"/>
    <col min="7921" max="7921" width="20" style="2" customWidth="1"/>
    <col min="7922" max="8174" width="11.42578125" style="2"/>
    <col min="8175" max="8175" width="16" style="2" customWidth="1"/>
    <col min="8176" max="8176" width="72" style="2" customWidth="1"/>
    <col min="8177" max="8177" width="20" style="2" customWidth="1"/>
    <col min="8178" max="8430" width="11.42578125" style="2"/>
    <col min="8431" max="8431" width="16" style="2" customWidth="1"/>
    <col min="8432" max="8432" width="72" style="2" customWidth="1"/>
    <col min="8433" max="8433" width="20" style="2" customWidth="1"/>
    <col min="8434" max="8686" width="11.42578125" style="2"/>
    <col min="8687" max="8687" width="16" style="2" customWidth="1"/>
    <col min="8688" max="8688" width="72" style="2" customWidth="1"/>
    <col min="8689" max="8689" width="20" style="2" customWidth="1"/>
    <col min="8690" max="8942" width="11.42578125" style="2"/>
    <col min="8943" max="8943" width="16" style="2" customWidth="1"/>
    <col min="8944" max="8944" width="72" style="2" customWidth="1"/>
    <col min="8945" max="8945" width="20" style="2" customWidth="1"/>
    <col min="8946" max="9198" width="11.42578125" style="2"/>
    <col min="9199" max="9199" width="16" style="2" customWidth="1"/>
    <col min="9200" max="9200" width="72" style="2" customWidth="1"/>
    <col min="9201" max="9201" width="20" style="2" customWidth="1"/>
    <col min="9202" max="9454" width="11.42578125" style="2"/>
    <col min="9455" max="9455" width="16" style="2" customWidth="1"/>
    <col min="9456" max="9456" width="72" style="2" customWidth="1"/>
    <col min="9457" max="9457" width="20" style="2" customWidth="1"/>
    <col min="9458" max="9710" width="11.42578125" style="2"/>
    <col min="9711" max="9711" width="16" style="2" customWidth="1"/>
    <col min="9712" max="9712" width="72" style="2" customWidth="1"/>
    <col min="9713" max="9713" width="20" style="2" customWidth="1"/>
    <col min="9714" max="9966" width="11.42578125" style="2"/>
    <col min="9967" max="9967" width="16" style="2" customWidth="1"/>
    <col min="9968" max="9968" width="72" style="2" customWidth="1"/>
    <col min="9969" max="9969" width="20" style="2" customWidth="1"/>
    <col min="9970" max="10222" width="11.42578125" style="2"/>
    <col min="10223" max="10223" width="16" style="2" customWidth="1"/>
    <col min="10224" max="10224" width="72" style="2" customWidth="1"/>
    <col min="10225" max="10225" width="20" style="2" customWidth="1"/>
    <col min="10226" max="10478" width="11.42578125" style="2"/>
    <col min="10479" max="10479" width="16" style="2" customWidth="1"/>
    <col min="10480" max="10480" width="72" style="2" customWidth="1"/>
    <col min="10481" max="10481" width="20" style="2" customWidth="1"/>
    <col min="10482" max="10734" width="11.42578125" style="2"/>
    <col min="10735" max="10735" width="16" style="2" customWidth="1"/>
    <col min="10736" max="10736" width="72" style="2" customWidth="1"/>
    <col min="10737" max="10737" width="20" style="2" customWidth="1"/>
    <col min="10738" max="10990" width="11.42578125" style="2"/>
    <col min="10991" max="10991" width="16" style="2" customWidth="1"/>
    <col min="10992" max="10992" width="72" style="2" customWidth="1"/>
    <col min="10993" max="10993" width="20" style="2" customWidth="1"/>
    <col min="10994" max="11246" width="11.42578125" style="2"/>
    <col min="11247" max="11247" width="16" style="2" customWidth="1"/>
    <col min="11248" max="11248" width="72" style="2" customWidth="1"/>
    <col min="11249" max="11249" width="20" style="2" customWidth="1"/>
    <col min="11250" max="11502" width="11.42578125" style="2"/>
    <col min="11503" max="11503" width="16" style="2" customWidth="1"/>
    <col min="11504" max="11504" width="72" style="2" customWidth="1"/>
    <col min="11505" max="11505" width="20" style="2" customWidth="1"/>
    <col min="11506" max="11758" width="11.42578125" style="2"/>
    <col min="11759" max="11759" width="16" style="2" customWidth="1"/>
    <col min="11760" max="11760" width="72" style="2" customWidth="1"/>
    <col min="11761" max="11761" width="20" style="2" customWidth="1"/>
    <col min="11762" max="12014" width="11.42578125" style="2"/>
    <col min="12015" max="12015" width="16" style="2" customWidth="1"/>
    <col min="12016" max="12016" width="72" style="2" customWidth="1"/>
    <col min="12017" max="12017" width="20" style="2" customWidth="1"/>
    <col min="12018" max="12270" width="11.42578125" style="2"/>
    <col min="12271" max="12271" width="16" style="2" customWidth="1"/>
    <col min="12272" max="12272" width="72" style="2" customWidth="1"/>
    <col min="12273" max="12273" width="20" style="2" customWidth="1"/>
    <col min="12274" max="12526" width="11.42578125" style="2"/>
    <col min="12527" max="12527" width="16" style="2" customWidth="1"/>
    <col min="12528" max="12528" width="72" style="2" customWidth="1"/>
    <col min="12529" max="12529" width="20" style="2" customWidth="1"/>
    <col min="12530" max="12782" width="11.42578125" style="2"/>
    <col min="12783" max="12783" width="16" style="2" customWidth="1"/>
    <col min="12784" max="12784" width="72" style="2" customWidth="1"/>
    <col min="12785" max="12785" width="20" style="2" customWidth="1"/>
    <col min="12786" max="13038" width="11.42578125" style="2"/>
    <col min="13039" max="13039" width="16" style="2" customWidth="1"/>
    <col min="13040" max="13040" width="72" style="2" customWidth="1"/>
    <col min="13041" max="13041" width="20" style="2" customWidth="1"/>
    <col min="13042" max="13294" width="11.42578125" style="2"/>
    <col min="13295" max="13295" width="16" style="2" customWidth="1"/>
    <col min="13296" max="13296" width="72" style="2" customWidth="1"/>
    <col min="13297" max="13297" width="20" style="2" customWidth="1"/>
    <col min="13298" max="13550" width="11.42578125" style="2"/>
    <col min="13551" max="13551" width="16" style="2" customWidth="1"/>
    <col min="13552" max="13552" width="72" style="2" customWidth="1"/>
    <col min="13553" max="13553" width="20" style="2" customWidth="1"/>
    <col min="13554" max="13806" width="11.42578125" style="2"/>
    <col min="13807" max="13807" width="16" style="2" customWidth="1"/>
    <col min="13808" max="13808" width="72" style="2" customWidth="1"/>
    <col min="13809" max="13809" width="20" style="2" customWidth="1"/>
    <col min="13810" max="14062" width="11.42578125" style="2"/>
    <col min="14063" max="14063" width="16" style="2" customWidth="1"/>
    <col min="14064" max="14064" width="72" style="2" customWidth="1"/>
    <col min="14065" max="14065" width="20" style="2" customWidth="1"/>
    <col min="14066" max="14318" width="11.42578125" style="2"/>
    <col min="14319" max="14319" width="16" style="2" customWidth="1"/>
    <col min="14320" max="14320" width="72" style="2" customWidth="1"/>
    <col min="14321" max="14321" width="20" style="2" customWidth="1"/>
    <col min="14322" max="14574" width="11.42578125" style="2"/>
    <col min="14575" max="14575" width="16" style="2" customWidth="1"/>
    <col min="14576" max="14576" width="72" style="2" customWidth="1"/>
    <col min="14577" max="14577" width="20" style="2" customWidth="1"/>
    <col min="14578" max="14830" width="11.42578125" style="2"/>
    <col min="14831" max="14831" width="16" style="2" customWidth="1"/>
    <col min="14832" max="14832" width="72" style="2" customWidth="1"/>
    <col min="14833" max="14833" width="20" style="2" customWidth="1"/>
    <col min="14834" max="15086" width="11.42578125" style="2"/>
    <col min="15087" max="15087" width="16" style="2" customWidth="1"/>
    <col min="15088" max="15088" width="72" style="2" customWidth="1"/>
    <col min="15089" max="15089" width="20" style="2" customWidth="1"/>
    <col min="15090" max="15342" width="11.42578125" style="2"/>
    <col min="15343" max="15343" width="16" style="2" customWidth="1"/>
    <col min="15344" max="15344" width="72" style="2" customWidth="1"/>
    <col min="15345" max="15345" width="20" style="2" customWidth="1"/>
    <col min="15346" max="15598" width="11.42578125" style="2"/>
    <col min="15599" max="15599" width="16" style="2" customWidth="1"/>
    <col min="15600" max="15600" width="72" style="2" customWidth="1"/>
    <col min="15601" max="15601" width="20" style="2" customWidth="1"/>
    <col min="15602" max="15854" width="11.42578125" style="2"/>
    <col min="15855" max="15855" width="16" style="2" customWidth="1"/>
    <col min="15856" max="15856" width="72" style="2" customWidth="1"/>
    <col min="15857" max="15857" width="20" style="2" customWidth="1"/>
    <col min="15858" max="16110" width="11.42578125" style="2"/>
    <col min="16111" max="16111" width="16" style="2" customWidth="1"/>
    <col min="16112" max="16112" width="72" style="2" customWidth="1"/>
    <col min="16113" max="16113" width="20" style="2" customWidth="1"/>
    <col min="16114" max="16384" width="11.42578125" style="2"/>
  </cols>
  <sheetData>
    <row r="1" spans="1:7" x14ac:dyDescent="0.2">
      <c r="C1" s="2"/>
      <c r="D1" s="24"/>
      <c r="E1" s="24"/>
      <c r="F1" s="2"/>
    </row>
    <row r="2" spans="1:7" x14ac:dyDescent="0.2">
      <c r="C2" s="2"/>
      <c r="D2" s="24"/>
      <c r="E2" s="24"/>
      <c r="F2" s="2"/>
    </row>
    <row r="3" spans="1:7" x14ac:dyDescent="0.2">
      <c r="C3" s="2"/>
      <c r="D3" s="24"/>
      <c r="E3" s="24"/>
      <c r="F3" s="2"/>
    </row>
    <row r="4" spans="1:7" ht="15.75" x14ac:dyDescent="0.2">
      <c r="B4" s="421" t="s">
        <v>567</v>
      </c>
      <c r="C4" s="2"/>
      <c r="D4" s="24"/>
      <c r="E4" s="24"/>
      <c r="F4" s="2"/>
    </row>
    <row r="5" spans="1:7" x14ac:dyDescent="0.2">
      <c r="C5" s="2"/>
      <c r="D5" s="24"/>
      <c r="E5" s="24"/>
      <c r="F5" s="2"/>
    </row>
    <row r="6" spans="1:7" x14ac:dyDescent="0.2">
      <c r="C6" s="2"/>
      <c r="D6" s="2"/>
      <c r="E6" s="2"/>
      <c r="F6" s="358" t="s">
        <v>4</v>
      </c>
    </row>
    <row r="7" spans="1:7" ht="4.5" customHeight="1" x14ac:dyDescent="0.2">
      <c r="C7" s="359"/>
      <c r="D7" s="2"/>
      <c r="E7" s="2"/>
      <c r="F7" s="2"/>
    </row>
    <row r="8" spans="1:7" ht="5.25" customHeight="1" thickBot="1" x14ac:dyDescent="0.25">
      <c r="B8" s="4"/>
      <c r="C8" s="137"/>
      <c r="D8" s="138"/>
      <c r="E8" s="138"/>
      <c r="F8" s="137"/>
    </row>
    <row r="9" spans="1:7" ht="5.25" customHeight="1" x14ac:dyDescent="0.2">
      <c r="B9" s="5"/>
      <c r="C9" s="139"/>
      <c r="D9" s="140"/>
      <c r="E9" s="140"/>
    </row>
    <row r="10" spans="1:7" x14ac:dyDescent="0.2">
      <c r="F10" s="141"/>
    </row>
    <row r="11" spans="1:7" ht="15" x14ac:dyDescent="0.25">
      <c r="B11" s="16" t="s">
        <v>341</v>
      </c>
      <c r="C11" s="142"/>
      <c r="D11" s="143"/>
      <c r="E11" s="143"/>
      <c r="F11" s="145"/>
    </row>
    <row r="12" spans="1:7" x14ac:dyDescent="0.2">
      <c r="B12" s="6"/>
      <c r="C12" s="139"/>
    </row>
    <row r="13" spans="1:7" s="77" customFormat="1" x14ac:dyDescent="0.2">
      <c r="A13" s="424"/>
      <c r="B13" s="13" t="s">
        <v>5</v>
      </c>
      <c r="C13" s="199" t="s">
        <v>276</v>
      </c>
      <c r="D13" s="205" t="s">
        <v>346</v>
      </c>
      <c r="E13" s="204" t="s">
        <v>345</v>
      </c>
      <c r="F13" s="203"/>
      <c r="G13" s="188"/>
    </row>
    <row r="14" spans="1:7" s="77" customFormat="1" ht="117.75" customHeight="1" x14ac:dyDescent="0.2">
      <c r="A14" s="424"/>
      <c r="B14" s="193"/>
      <c r="C14" s="194" t="s">
        <v>330</v>
      </c>
      <c r="D14" s="208" t="s">
        <v>343</v>
      </c>
      <c r="E14" s="208" t="s">
        <v>344</v>
      </c>
      <c r="F14" s="312" t="s">
        <v>342</v>
      </c>
      <c r="G14" s="188"/>
    </row>
    <row r="15" spans="1:7" x14ac:dyDescent="0.2">
      <c r="B15" s="3" t="s">
        <v>31</v>
      </c>
      <c r="C15" s="139">
        <f>SUM(C23,C34,C56,C71,C80,C89,C100,C161)</f>
        <v>372</v>
      </c>
      <c r="D15" s="150">
        <f>SUM(D23,D34,D56,D71,D80,D89,D100,D161)</f>
        <v>323</v>
      </c>
      <c r="E15" s="134">
        <f>SUM(E23,E34,E56,E71,E80,E89,E100,E161)</f>
        <v>49</v>
      </c>
      <c r="F15" s="135">
        <f>SUM(F23,F34,F56,F71,F80,F89,F100,F161)</f>
        <v>23</v>
      </c>
    </row>
    <row r="16" spans="1:7" x14ac:dyDescent="0.2">
      <c r="B16" s="3" t="s">
        <v>34</v>
      </c>
      <c r="C16" s="135">
        <f>SUM(C171,C183,C216)</f>
        <v>106</v>
      </c>
      <c r="D16" s="134">
        <f>SUM(D171,D183,D216)</f>
        <v>98</v>
      </c>
      <c r="E16" s="134">
        <f>SUM(E171,E183,E216)</f>
        <v>8</v>
      </c>
      <c r="F16" s="135">
        <f>SUM(F171,F183,F216)</f>
        <v>7</v>
      </c>
    </row>
    <row r="17" spans="2:6" x14ac:dyDescent="0.2">
      <c r="B17" s="10" t="s">
        <v>6</v>
      </c>
      <c r="C17" s="151">
        <f>SUM(C15:C16)</f>
        <v>478</v>
      </c>
      <c r="D17" s="152">
        <f>SUM(D15:D16)</f>
        <v>421</v>
      </c>
      <c r="E17" s="152">
        <f>SUM(E15,E16)</f>
        <v>57</v>
      </c>
      <c r="F17" s="151">
        <f>SUM(F15,F16)</f>
        <v>30</v>
      </c>
    </row>
    <row r="20" spans="2:6" s="3" customFormat="1" x14ac:dyDescent="0.2">
      <c r="B20" s="15" t="s">
        <v>43</v>
      </c>
      <c r="C20" s="153"/>
      <c r="D20" s="140"/>
      <c r="E20" s="134"/>
      <c r="F20" s="135"/>
    </row>
    <row r="21" spans="2:6" s="3" customFormat="1" x14ac:dyDescent="0.2">
      <c r="B21" s="41"/>
      <c r="C21" s="201" t="s">
        <v>276</v>
      </c>
      <c r="D21" s="207" t="s">
        <v>346</v>
      </c>
      <c r="E21" s="206" t="s">
        <v>345</v>
      </c>
      <c r="F21" s="155"/>
    </row>
    <row r="22" spans="2:6" s="3" customFormat="1" ht="114.75" customHeight="1" x14ac:dyDescent="0.2">
      <c r="C22" s="200" t="s">
        <v>330</v>
      </c>
      <c r="D22" s="202" t="s">
        <v>343</v>
      </c>
      <c r="E22" s="202" t="s">
        <v>344</v>
      </c>
      <c r="F22" s="209" t="s">
        <v>342</v>
      </c>
    </row>
    <row r="23" spans="2:6" s="3" customFormat="1" x14ac:dyDescent="0.2">
      <c r="C23" s="159">
        <f>SUM(C25:C28)</f>
        <v>58</v>
      </c>
      <c r="D23" s="160">
        <f>SUM(D25:D28)</f>
        <v>56</v>
      </c>
      <c r="E23" s="160">
        <f>SUM(E25:E28)</f>
        <v>2</v>
      </c>
      <c r="F23" s="162">
        <f>SUM(F25:F28)</f>
        <v>0</v>
      </c>
    </row>
    <row r="24" spans="2:6" s="3" customFormat="1" x14ac:dyDescent="0.2">
      <c r="C24" s="135"/>
      <c r="D24" s="134"/>
      <c r="E24" s="134"/>
      <c r="F24" s="134"/>
    </row>
    <row r="25" spans="2:6" s="3" customFormat="1" x14ac:dyDescent="0.2">
      <c r="B25" s="3" t="s">
        <v>544</v>
      </c>
      <c r="C25" s="314">
        <v>1</v>
      </c>
      <c r="D25" s="314">
        <v>1</v>
      </c>
      <c r="E25" s="314">
        <v>0</v>
      </c>
      <c r="F25" s="314">
        <v>0</v>
      </c>
    </row>
    <row r="26" spans="2:6" s="3" customFormat="1" x14ac:dyDescent="0.2">
      <c r="B26" s="3" t="s">
        <v>37</v>
      </c>
      <c r="C26" s="314">
        <v>6</v>
      </c>
      <c r="D26" s="314">
        <v>6</v>
      </c>
      <c r="E26" s="314">
        <v>0</v>
      </c>
      <c r="F26" s="314">
        <v>0</v>
      </c>
    </row>
    <row r="27" spans="2:6" s="3" customFormat="1" x14ac:dyDescent="0.2">
      <c r="B27" s="3" t="s">
        <v>38</v>
      </c>
      <c r="C27" s="314">
        <v>15</v>
      </c>
      <c r="D27" s="314">
        <v>13</v>
      </c>
      <c r="E27" s="314">
        <v>2</v>
      </c>
      <c r="F27" s="314">
        <v>0</v>
      </c>
    </row>
    <row r="28" spans="2:6" s="3" customFormat="1" x14ac:dyDescent="0.2">
      <c r="B28" s="3" t="s">
        <v>39</v>
      </c>
      <c r="C28" s="314">
        <v>36</v>
      </c>
      <c r="D28" s="314">
        <v>36</v>
      </c>
      <c r="E28" s="314">
        <v>0</v>
      </c>
      <c r="F28" s="314">
        <v>0</v>
      </c>
    </row>
    <row r="29" spans="2:6" s="3" customFormat="1" x14ac:dyDescent="0.2">
      <c r="C29" s="135"/>
      <c r="D29" s="134"/>
      <c r="E29" s="134"/>
      <c r="F29" s="134"/>
    </row>
    <row r="30" spans="2:6" s="3" customFormat="1" x14ac:dyDescent="0.2">
      <c r="C30" s="135"/>
      <c r="D30" s="134"/>
      <c r="E30" s="134"/>
      <c r="F30" s="134"/>
    </row>
    <row r="31" spans="2:6" s="3" customFormat="1" x14ac:dyDescent="0.2">
      <c r="B31" s="15" t="s">
        <v>44</v>
      </c>
      <c r="C31" s="133"/>
      <c r="D31" s="134"/>
      <c r="E31" s="134"/>
      <c r="F31" s="134"/>
    </row>
    <row r="32" spans="2:6" s="3" customFormat="1" x14ac:dyDescent="0.2">
      <c r="C32" s="201" t="s">
        <v>276</v>
      </c>
      <c r="D32" s="207" t="s">
        <v>346</v>
      </c>
      <c r="E32" s="206" t="s">
        <v>345</v>
      </c>
      <c r="F32" s="155"/>
    </row>
    <row r="33" spans="2:6" s="3" customFormat="1" ht="114.75" customHeight="1" x14ac:dyDescent="0.2">
      <c r="C33" s="200" t="s">
        <v>330</v>
      </c>
      <c r="D33" s="202" t="s">
        <v>343</v>
      </c>
      <c r="E33" s="202" t="s">
        <v>344</v>
      </c>
      <c r="F33" s="209" t="s">
        <v>342</v>
      </c>
    </row>
    <row r="34" spans="2:6" s="3" customFormat="1" x14ac:dyDescent="0.2">
      <c r="C34" s="159">
        <f>SUM(C36:C50)</f>
        <v>100</v>
      </c>
      <c r="D34" s="160">
        <f>SUM(D36:D50)</f>
        <v>68</v>
      </c>
      <c r="E34" s="160">
        <f>SUM(E36:E50)</f>
        <v>32</v>
      </c>
      <c r="F34" s="162">
        <f>SUM(F36:F50)</f>
        <v>0</v>
      </c>
    </row>
    <row r="35" spans="2:6" s="3" customFormat="1" x14ac:dyDescent="0.2">
      <c r="C35" s="135"/>
      <c r="D35" s="164"/>
      <c r="E35" s="164"/>
      <c r="F35" s="134"/>
    </row>
    <row r="36" spans="2:6" s="3" customFormat="1" x14ac:dyDescent="0.2">
      <c r="B36" s="3" t="s">
        <v>543</v>
      </c>
      <c r="C36" s="314">
        <v>4</v>
      </c>
      <c r="D36" s="314">
        <v>4</v>
      </c>
      <c r="E36" s="314">
        <v>0</v>
      </c>
      <c r="F36" s="314">
        <v>0</v>
      </c>
    </row>
    <row r="37" spans="2:6" s="3" customFormat="1" x14ac:dyDescent="0.2">
      <c r="B37" s="3" t="s">
        <v>536</v>
      </c>
      <c r="C37" s="314">
        <v>8</v>
      </c>
      <c r="D37" s="314">
        <v>4</v>
      </c>
      <c r="E37" s="314">
        <v>4</v>
      </c>
      <c r="F37" s="314">
        <v>0</v>
      </c>
    </row>
    <row r="38" spans="2:6" s="3" customFormat="1" x14ac:dyDescent="0.2">
      <c r="B38" s="482" t="s">
        <v>564</v>
      </c>
      <c r="C38" s="314">
        <v>1</v>
      </c>
      <c r="D38" s="314">
        <v>1</v>
      </c>
      <c r="E38" s="314">
        <v>0</v>
      </c>
      <c r="F38" s="314">
        <v>0</v>
      </c>
    </row>
    <row r="39" spans="2:6" s="3" customFormat="1" x14ac:dyDescent="0.2">
      <c r="B39" s="3" t="s">
        <v>537</v>
      </c>
      <c r="C39" s="314">
        <v>12</v>
      </c>
      <c r="D39" s="314">
        <v>12</v>
      </c>
      <c r="E39" s="314">
        <v>0</v>
      </c>
      <c r="F39" s="314">
        <v>0</v>
      </c>
    </row>
    <row r="40" spans="2:6" s="3" customFormat="1" x14ac:dyDescent="0.2">
      <c r="B40" s="3" t="s">
        <v>532</v>
      </c>
      <c r="C40" s="314">
        <v>7</v>
      </c>
      <c r="D40" s="314">
        <v>1</v>
      </c>
      <c r="E40" s="314">
        <v>6</v>
      </c>
      <c r="F40" s="314">
        <v>0</v>
      </c>
    </row>
    <row r="41" spans="2:6" s="3" customFormat="1" x14ac:dyDescent="0.2">
      <c r="B41" s="455" t="s">
        <v>530</v>
      </c>
      <c r="C41" s="314">
        <v>1</v>
      </c>
      <c r="D41" s="314">
        <v>1</v>
      </c>
      <c r="E41" s="314">
        <v>0</v>
      </c>
      <c r="F41" s="314">
        <v>0</v>
      </c>
    </row>
    <row r="42" spans="2:6" s="3" customFormat="1" x14ac:dyDescent="0.2">
      <c r="B42" s="475" t="s">
        <v>531</v>
      </c>
      <c r="C42" s="314">
        <v>3</v>
      </c>
      <c r="D42" s="314">
        <v>3</v>
      </c>
      <c r="E42" s="314">
        <v>0</v>
      </c>
      <c r="F42" s="314">
        <v>0</v>
      </c>
    </row>
    <row r="43" spans="2:6" s="3" customFormat="1" x14ac:dyDescent="0.2">
      <c r="B43" s="3" t="s">
        <v>533</v>
      </c>
      <c r="C43" s="314">
        <v>1</v>
      </c>
      <c r="D43" s="314">
        <v>1</v>
      </c>
      <c r="E43" s="314">
        <v>0</v>
      </c>
      <c r="F43" s="314">
        <v>0</v>
      </c>
    </row>
    <row r="44" spans="2:6" s="3" customFormat="1" x14ac:dyDescent="0.2">
      <c r="B44" s="3" t="s">
        <v>557</v>
      </c>
      <c r="C44" s="314">
        <v>8</v>
      </c>
      <c r="D44" s="314">
        <v>1</v>
      </c>
      <c r="E44" s="314">
        <v>7</v>
      </c>
      <c r="F44" s="314">
        <v>0</v>
      </c>
    </row>
    <row r="45" spans="2:6" s="3" customFormat="1" x14ac:dyDescent="0.2">
      <c r="B45" s="469" t="s">
        <v>534</v>
      </c>
      <c r="C45" s="314">
        <v>2</v>
      </c>
      <c r="D45" s="314">
        <v>2</v>
      </c>
      <c r="E45" s="314">
        <v>0</v>
      </c>
      <c r="F45" s="314">
        <v>0</v>
      </c>
    </row>
    <row r="46" spans="2:6" s="3" customFormat="1" x14ac:dyDescent="0.2">
      <c r="B46" s="3" t="s">
        <v>556</v>
      </c>
      <c r="C46" s="314">
        <v>1</v>
      </c>
      <c r="D46" s="314">
        <v>1</v>
      </c>
      <c r="E46" s="314">
        <v>0</v>
      </c>
      <c r="F46" s="314">
        <v>0</v>
      </c>
    </row>
    <row r="47" spans="2:6" s="3" customFormat="1" x14ac:dyDescent="0.2">
      <c r="B47" s="3" t="s">
        <v>535</v>
      </c>
      <c r="C47" s="314">
        <v>23</v>
      </c>
      <c r="D47" s="314">
        <v>23</v>
      </c>
      <c r="E47" s="314">
        <v>0</v>
      </c>
      <c r="F47" s="314">
        <v>0</v>
      </c>
    </row>
    <row r="48" spans="2:6" s="3" customFormat="1" x14ac:dyDescent="0.2">
      <c r="B48" s="475" t="s">
        <v>40</v>
      </c>
      <c r="C48" s="314">
        <v>2</v>
      </c>
      <c r="D48" s="314">
        <v>2</v>
      </c>
      <c r="E48" s="314">
        <v>0</v>
      </c>
      <c r="F48" s="314">
        <v>0</v>
      </c>
    </row>
    <row r="49" spans="2:6" s="3" customFormat="1" x14ac:dyDescent="0.2">
      <c r="B49" s="3" t="s">
        <v>41</v>
      </c>
      <c r="C49" s="314">
        <v>6</v>
      </c>
      <c r="D49" s="314">
        <v>6</v>
      </c>
      <c r="E49" s="314">
        <v>0</v>
      </c>
      <c r="F49" s="314">
        <v>0</v>
      </c>
    </row>
    <row r="50" spans="2:6" s="3" customFormat="1" x14ac:dyDescent="0.2">
      <c r="B50" s="3" t="s">
        <v>42</v>
      </c>
      <c r="C50" s="314">
        <v>21</v>
      </c>
      <c r="D50" s="314">
        <v>6</v>
      </c>
      <c r="E50" s="314">
        <v>15</v>
      </c>
      <c r="F50" s="314">
        <v>0</v>
      </c>
    </row>
    <row r="51" spans="2:6" s="3" customFormat="1" x14ac:dyDescent="0.2">
      <c r="C51" s="135"/>
      <c r="D51" s="134"/>
      <c r="E51" s="134"/>
      <c r="F51" s="134"/>
    </row>
    <row r="52" spans="2:6" s="3" customFormat="1" x14ac:dyDescent="0.2">
      <c r="C52" s="135"/>
      <c r="D52" s="134"/>
      <c r="E52" s="134"/>
      <c r="F52" s="134"/>
    </row>
    <row r="53" spans="2:6" s="3" customFormat="1" x14ac:dyDescent="0.2">
      <c r="B53" s="15" t="s">
        <v>45</v>
      </c>
      <c r="C53" s="133"/>
      <c r="D53" s="134"/>
      <c r="E53" s="134"/>
      <c r="F53" s="134"/>
    </row>
    <row r="54" spans="2:6" s="3" customFormat="1" x14ac:dyDescent="0.2">
      <c r="C54" s="201" t="s">
        <v>276</v>
      </c>
      <c r="D54" s="207" t="s">
        <v>346</v>
      </c>
      <c r="E54" s="206" t="s">
        <v>345</v>
      </c>
      <c r="F54" s="155"/>
    </row>
    <row r="55" spans="2:6" s="3" customFormat="1" ht="114" customHeight="1" x14ac:dyDescent="0.2">
      <c r="C55" s="200" t="s">
        <v>330</v>
      </c>
      <c r="D55" s="202" t="s">
        <v>343</v>
      </c>
      <c r="E55" s="202" t="s">
        <v>344</v>
      </c>
      <c r="F55" s="209" t="s">
        <v>342</v>
      </c>
    </row>
    <row r="56" spans="2:6" s="3" customFormat="1" x14ac:dyDescent="0.2">
      <c r="C56" s="159">
        <f>SUM(C58:C64)</f>
        <v>29</v>
      </c>
      <c r="D56" s="160">
        <f>SUM(D58:D64)</f>
        <v>28</v>
      </c>
      <c r="E56" s="160">
        <f>SUM(E58:E64)</f>
        <v>1</v>
      </c>
      <c r="F56" s="162">
        <f>SUM(F58:F64)</f>
        <v>12</v>
      </c>
    </row>
    <row r="57" spans="2:6" s="3" customFormat="1" x14ac:dyDescent="0.2">
      <c r="C57" s="135"/>
      <c r="D57" s="134"/>
      <c r="E57" s="134"/>
      <c r="F57" s="134"/>
    </row>
    <row r="58" spans="2:6" s="3" customFormat="1" x14ac:dyDescent="0.2">
      <c r="B58" s="37" t="s">
        <v>538</v>
      </c>
      <c r="C58" s="314">
        <v>0</v>
      </c>
      <c r="D58" s="314">
        <v>0</v>
      </c>
      <c r="E58" s="314">
        <v>0</v>
      </c>
      <c r="F58" s="314">
        <v>0</v>
      </c>
    </row>
    <row r="59" spans="2:6" s="3" customFormat="1" x14ac:dyDescent="0.2">
      <c r="B59" s="37" t="s">
        <v>46</v>
      </c>
      <c r="C59" s="314">
        <v>3</v>
      </c>
      <c r="D59" s="314">
        <v>3</v>
      </c>
      <c r="E59" s="314">
        <v>0</v>
      </c>
      <c r="F59" s="314">
        <v>0</v>
      </c>
    </row>
    <row r="60" spans="2:6" s="3" customFormat="1" x14ac:dyDescent="0.2">
      <c r="B60" s="37" t="s">
        <v>47</v>
      </c>
      <c r="C60" s="314">
        <v>4</v>
      </c>
      <c r="D60" s="314">
        <v>4</v>
      </c>
      <c r="E60" s="314">
        <v>0</v>
      </c>
      <c r="F60" s="314">
        <v>0</v>
      </c>
    </row>
    <row r="61" spans="2:6" s="3" customFormat="1" x14ac:dyDescent="0.2">
      <c r="B61" s="37" t="s">
        <v>48</v>
      </c>
      <c r="C61" s="314">
        <v>12</v>
      </c>
      <c r="D61" s="314">
        <v>11</v>
      </c>
      <c r="E61" s="314">
        <v>1</v>
      </c>
      <c r="F61" s="314">
        <v>6</v>
      </c>
    </row>
    <row r="62" spans="2:6" s="3" customFormat="1" x14ac:dyDescent="0.2">
      <c r="B62" s="37" t="s">
        <v>49</v>
      </c>
      <c r="C62" s="314">
        <v>2</v>
      </c>
      <c r="D62" s="314">
        <v>2</v>
      </c>
      <c r="E62" s="314">
        <v>0</v>
      </c>
      <c r="F62" s="314">
        <v>0</v>
      </c>
    </row>
    <row r="63" spans="2:6" s="3" customFormat="1" x14ac:dyDescent="0.2">
      <c r="B63" s="37" t="s">
        <v>50</v>
      </c>
      <c r="C63" s="314">
        <v>3</v>
      </c>
      <c r="D63" s="314">
        <v>3</v>
      </c>
      <c r="E63" s="314">
        <v>0</v>
      </c>
      <c r="F63" s="314">
        <v>0</v>
      </c>
    </row>
    <row r="64" spans="2:6" s="3" customFormat="1" x14ac:dyDescent="0.2">
      <c r="B64" s="37" t="s">
        <v>540</v>
      </c>
      <c r="C64" s="314">
        <v>5</v>
      </c>
      <c r="D64" s="314">
        <v>5</v>
      </c>
      <c r="E64" s="314">
        <v>0</v>
      </c>
      <c r="F64" s="314">
        <v>6</v>
      </c>
    </row>
    <row r="65" spans="2:6" s="3" customFormat="1" x14ac:dyDescent="0.2">
      <c r="C65" s="135"/>
      <c r="D65" s="134"/>
      <c r="E65" s="134"/>
      <c r="F65" s="134"/>
    </row>
    <row r="66" spans="2:6" s="3" customFormat="1" x14ac:dyDescent="0.2">
      <c r="C66" s="135"/>
      <c r="D66" s="134"/>
      <c r="E66" s="134"/>
      <c r="F66" s="134"/>
    </row>
    <row r="67" spans="2:6" s="3" customFormat="1" x14ac:dyDescent="0.2">
      <c r="B67" s="15" t="s">
        <v>115</v>
      </c>
      <c r="C67" s="133"/>
      <c r="D67" s="134"/>
      <c r="E67" s="134"/>
      <c r="F67" s="134"/>
    </row>
    <row r="68" spans="2:6" s="3" customFormat="1" x14ac:dyDescent="0.2">
      <c r="C68" s="135"/>
      <c r="D68" s="134"/>
      <c r="E68" s="134"/>
      <c r="F68" s="134"/>
    </row>
    <row r="69" spans="2:6" s="3" customFormat="1" x14ac:dyDescent="0.2">
      <c r="C69" s="201" t="s">
        <v>276</v>
      </c>
      <c r="D69" s="207" t="s">
        <v>346</v>
      </c>
      <c r="E69" s="206" t="s">
        <v>345</v>
      </c>
      <c r="F69" s="155"/>
    </row>
    <row r="70" spans="2:6" s="3" customFormat="1" ht="114.75" customHeight="1" x14ac:dyDescent="0.2">
      <c r="C70" s="200" t="s">
        <v>330</v>
      </c>
      <c r="D70" s="202" t="s">
        <v>343</v>
      </c>
      <c r="E70" s="202" t="s">
        <v>344</v>
      </c>
      <c r="F70" s="209" t="s">
        <v>342</v>
      </c>
    </row>
    <row r="71" spans="2:6" s="3" customFormat="1" x14ac:dyDescent="0.2">
      <c r="C71" s="159">
        <f>SUM(C73)</f>
        <v>6</v>
      </c>
      <c r="D71" s="160">
        <f>SUM(D73)</f>
        <v>6</v>
      </c>
      <c r="E71" s="160">
        <f>SUM(E73)</f>
        <v>0</v>
      </c>
      <c r="F71" s="162">
        <f>SUM(F73)</f>
        <v>0</v>
      </c>
    </row>
    <row r="72" spans="2:6" s="3" customFormat="1" x14ac:dyDescent="0.2">
      <c r="C72" s="135"/>
      <c r="D72" s="134"/>
      <c r="E72" s="134"/>
      <c r="F72" s="134"/>
    </row>
    <row r="73" spans="2:6" s="3" customFormat="1" x14ac:dyDescent="0.2">
      <c r="B73" s="3" t="s">
        <v>52</v>
      </c>
      <c r="C73" s="314">
        <v>6</v>
      </c>
      <c r="D73" s="314">
        <v>6</v>
      </c>
      <c r="E73" s="314">
        <v>0</v>
      </c>
      <c r="F73" s="314">
        <v>0</v>
      </c>
    </row>
    <row r="74" spans="2:6" s="3" customFormat="1" x14ac:dyDescent="0.2">
      <c r="C74" s="135"/>
      <c r="D74" s="134"/>
      <c r="E74" s="134"/>
      <c r="F74" s="134"/>
    </row>
    <row r="75" spans="2:6" s="3" customFormat="1" x14ac:dyDescent="0.2">
      <c r="C75" s="135"/>
      <c r="D75" s="134"/>
      <c r="E75" s="134"/>
      <c r="F75" s="134"/>
    </row>
    <row r="76" spans="2:6" s="3" customFormat="1" x14ac:dyDescent="0.2">
      <c r="B76" s="15" t="s">
        <v>117</v>
      </c>
      <c r="C76" s="133"/>
      <c r="D76" s="134"/>
      <c r="E76" s="134"/>
      <c r="F76" s="134"/>
    </row>
    <row r="77" spans="2:6" s="3" customFormat="1" x14ac:dyDescent="0.2">
      <c r="C77" s="135"/>
      <c r="D77" s="134"/>
      <c r="E77" s="134"/>
      <c r="F77" s="134"/>
    </row>
    <row r="78" spans="2:6" s="3" customFormat="1" x14ac:dyDescent="0.2">
      <c r="C78" s="201" t="s">
        <v>276</v>
      </c>
      <c r="D78" s="207" t="s">
        <v>346</v>
      </c>
      <c r="E78" s="206" t="s">
        <v>345</v>
      </c>
      <c r="F78" s="155"/>
    </row>
    <row r="79" spans="2:6" s="3" customFormat="1" ht="117" customHeight="1" x14ac:dyDescent="0.2">
      <c r="C79" s="200" t="s">
        <v>330</v>
      </c>
      <c r="D79" s="202" t="s">
        <v>343</v>
      </c>
      <c r="E79" s="202" t="s">
        <v>344</v>
      </c>
      <c r="F79" s="209" t="s">
        <v>342</v>
      </c>
    </row>
    <row r="80" spans="2:6" s="3" customFormat="1" x14ac:dyDescent="0.2">
      <c r="C80" s="159">
        <f>SUM(C82)</f>
        <v>8</v>
      </c>
      <c r="D80" s="160">
        <f>SUM(D82)</f>
        <v>8</v>
      </c>
      <c r="E80" s="160">
        <f>SUM(E82)</f>
        <v>0</v>
      </c>
      <c r="F80" s="162">
        <f>SUM(F82)</f>
        <v>0</v>
      </c>
    </row>
    <row r="81" spans="2:6" s="3" customFormat="1" x14ac:dyDescent="0.2">
      <c r="C81" s="135"/>
      <c r="D81" s="134"/>
      <c r="E81" s="134"/>
      <c r="F81" s="134"/>
    </row>
    <row r="82" spans="2:6" s="3" customFormat="1" x14ac:dyDescent="0.2">
      <c r="B82" s="3" t="s">
        <v>53</v>
      </c>
      <c r="C82" s="314">
        <v>8</v>
      </c>
      <c r="D82" s="314">
        <v>8</v>
      </c>
      <c r="E82" s="314">
        <v>0</v>
      </c>
      <c r="F82" s="314">
        <v>0</v>
      </c>
    </row>
    <row r="83" spans="2:6" s="3" customFormat="1" x14ac:dyDescent="0.2">
      <c r="C83" s="135"/>
      <c r="D83" s="134"/>
      <c r="E83" s="134"/>
      <c r="F83" s="134"/>
    </row>
    <row r="84" spans="2:6" s="3" customFormat="1" x14ac:dyDescent="0.2">
      <c r="C84" s="135"/>
      <c r="D84" s="134"/>
      <c r="E84" s="134"/>
      <c r="F84" s="134"/>
    </row>
    <row r="85" spans="2:6" s="3" customFormat="1" x14ac:dyDescent="0.2">
      <c r="B85" s="15" t="s">
        <v>116</v>
      </c>
      <c r="C85" s="133"/>
      <c r="D85" s="134"/>
      <c r="E85" s="134"/>
      <c r="F85" s="134"/>
    </row>
    <row r="86" spans="2:6" s="3" customFormat="1" x14ac:dyDescent="0.2">
      <c r="C86" s="135"/>
      <c r="D86" s="134"/>
      <c r="E86" s="134"/>
      <c r="F86" s="134"/>
    </row>
    <row r="87" spans="2:6" s="3" customFormat="1" x14ac:dyDescent="0.2">
      <c r="C87" s="201" t="s">
        <v>276</v>
      </c>
      <c r="D87" s="207" t="s">
        <v>346</v>
      </c>
      <c r="E87" s="206" t="s">
        <v>345</v>
      </c>
      <c r="F87" s="155"/>
    </row>
    <row r="88" spans="2:6" s="3" customFormat="1" ht="114" customHeight="1" x14ac:dyDescent="0.2">
      <c r="C88" s="200" t="s">
        <v>330</v>
      </c>
      <c r="D88" s="202" t="s">
        <v>343</v>
      </c>
      <c r="E88" s="202" t="s">
        <v>344</v>
      </c>
      <c r="F88" s="209" t="s">
        <v>342</v>
      </c>
    </row>
    <row r="89" spans="2:6" s="3" customFormat="1" x14ac:dyDescent="0.2">
      <c r="C89" s="159">
        <f>SUM(C91:C93)</f>
        <v>16</v>
      </c>
      <c r="D89" s="160">
        <f>SUM(D91:D93)</f>
        <v>16</v>
      </c>
      <c r="E89" s="160">
        <f>SUM(E91:E93)</f>
        <v>0</v>
      </c>
      <c r="F89" s="162">
        <f>SUM(F91:F93)</f>
        <v>0</v>
      </c>
    </row>
    <row r="90" spans="2:6" s="3" customFormat="1" x14ac:dyDescent="0.2">
      <c r="C90" s="135"/>
      <c r="D90" s="134"/>
      <c r="E90" s="134"/>
      <c r="F90" s="134"/>
    </row>
    <row r="91" spans="2:6" s="3" customFormat="1" x14ac:dyDescent="0.2">
      <c r="B91" s="37" t="s">
        <v>54</v>
      </c>
      <c r="C91" s="314">
        <v>7</v>
      </c>
      <c r="D91" s="314">
        <v>7</v>
      </c>
      <c r="E91" s="314">
        <v>0</v>
      </c>
      <c r="F91" s="314">
        <v>0</v>
      </c>
    </row>
    <row r="92" spans="2:6" s="3" customFormat="1" x14ac:dyDescent="0.2">
      <c r="B92" s="37" t="s">
        <v>55</v>
      </c>
      <c r="C92" s="314">
        <v>2</v>
      </c>
      <c r="D92" s="314">
        <v>2</v>
      </c>
      <c r="E92" s="314">
        <v>0</v>
      </c>
      <c r="F92" s="314">
        <v>0</v>
      </c>
    </row>
    <row r="93" spans="2:6" s="3" customFormat="1" x14ac:dyDescent="0.2">
      <c r="B93" s="37" t="s">
        <v>56</v>
      </c>
      <c r="C93" s="314">
        <v>7</v>
      </c>
      <c r="D93" s="314">
        <v>7</v>
      </c>
      <c r="E93" s="314">
        <v>0</v>
      </c>
      <c r="F93" s="314">
        <v>0</v>
      </c>
    </row>
    <row r="94" spans="2:6" s="3" customFormat="1" x14ac:dyDescent="0.2">
      <c r="C94" s="135"/>
      <c r="D94" s="134"/>
      <c r="E94" s="134"/>
      <c r="F94" s="134"/>
    </row>
    <row r="95" spans="2:6" s="3" customFormat="1" x14ac:dyDescent="0.2">
      <c r="C95" s="135"/>
      <c r="D95" s="134"/>
      <c r="E95" s="134"/>
      <c r="F95" s="134"/>
    </row>
    <row r="96" spans="2:6" s="3" customFormat="1" x14ac:dyDescent="0.2">
      <c r="B96" s="15" t="s">
        <v>118</v>
      </c>
      <c r="C96" s="133"/>
      <c r="D96" s="134"/>
      <c r="E96" s="134"/>
      <c r="F96" s="134"/>
    </row>
    <row r="97" spans="2:6" s="3" customFormat="1" x14ac:dyDescent="0.2">
      <c r="C97" s="135"/>
      <c r="D97" s="134"/>
      <c r="E97" s="134"/>
      <c r="F97" s="134"/>
    </row>
    <row r="98" spans="2:6" s="3" customFormat="1" x14ac:dyDescent="0.2">
      <c r="C98" s="201" t="s">
        <v>276</v>
      </c>
      <c r="D98" s="207" t="s">
        <v>346</v>
      </c>
      <c r="E98" s="206" t="s">
        <v>345</v>
      </c>
      <c r="F98" s="155"/>
    </row>
    <row r="99" spans="2:6" s="3" customFormat="1" ht="114.75" customHeight="1" x14ac:dyDescent="0.2">
      <c r="C99" s="200" t="s">
        <v>330</v>
      </c>
      <c r="D99" s="202" t="s">
        <v>343</v>
      </c>
      <c r="E99" s="202" t="s">
        <v>344</v>
      </c>
      <c r="F99" s="209" t="s">
        <v>342</v>
      </c>
    </row>
    <row r="100" spans="2:6" s="3" customFormat="1" x14ac:dyDescent="0.2">
      <c r="C100" s="159">
        <f>SUM(C102:C154)</f>
        <v>153</v>
      </c>
      <c r="D100" s="160">
        <f>SUM(D102:D154)</f>
        <v>139</v>
      </c>
      <c r="E100" s="160">
        <f>SUM(E102:E154)</f>
        <v>14</v>
      </c>
      <c r="F100" s="162">
        <f>SUM(F102:F154)</f>
        <v>11</v>
      </c>
    </row>
    <row r="101" spans="2:6" s="3" customFormat="1" x14ac:dyDescent="0.2">
      <c r="C101" s="135"/>
      <c r="D101" s="134"/>
      <c r="E101" s="134"/>
      <c r="F101" s="134"/>
    </row>
    <row r="102" spans="2:6" s="3" customFormat="1" x14ac:dyDescent="0.2">
      <c r="B102" s="37" t="s">
        <v>57</v>
      </c>
      <c r="C102" s="314">
        <v>7</v>
      </c>
      <c r="D102" s="314">
        <v>4</v>
      </c>
      <c r="E102" s="314">
        <v>3</v>
      </c>
      <c r="F102" s="314">
        <v>0</v>
      </c>
    </row>
    <row r="103" spans="2:6" s="3" customFormat="1" x14ac:dyDescent="0.2">
      <c r="B103" s="37" t="s">
        <v>58</v>
      </c>
      <c r="C103" s="314">
        <v>29</v>
      </c>
      <c r="D103" s="314">
        <v>25</v>
      </c>
      <c r="E103" s="314">
        <v>4</v>
      </c>
      <c r="F103" s="314">
        <v>0</v>
      </c>
    </row>
    <row r="104" spans="2:6" s="3" customFormat="1" x14ac:dyDescent="0.2">
      <c r="B104" s="37" t="s">
        <v>59</v>
      </c>
      <c r="C104" s="314">
        <v>9</v>
      </c>
      <c r="D104" s="314">
        <v>9</v>
      </c>
      <c r="E104" s="314">
        <v>0</v>
      </c>
      <c r="F104" s="314">
        <v>0</v>
      </c>
    </row>
    <row r="105" spans="2:6" s="3" customFormat="1" x14ac:dyDescent="0.2">
      <c r="B105" s="37" t="s">
        <v>60</v>
      </c>
      <c r="C105" s="314">
        <v>5</v>
      </c>
      <c r="D105" s="314">
        <v>5</v>
      </c>
      <c r="E105" s="314">
        <v>0</v>
      </c>
      <c r="F105" s="314">
        <v>0</v>
      </c>
    </row>
    <row r="106" spans="2:6" s="3" customFormat="1" x14ac:dyDescent="0.2">
      <c r="B106" s="37" t="s">
        <v>61</v>
      </c>
      <c r="C106" s="314">
        <v>8</v>
      </c>
      <c r="D106" s="314">
        <v>8</v>
      </c>
      <c r="E106" s="314">
        <v>0</v>
      </c>
      <c r="F106" s="314">
        <v>0</v>
      </c>
    </row>
    <row r="107" spans="2:6" s="3" customFormat="1" x14ac:dyDescent="0.2">
      <c r="B107" s="37" t="s">
        <v>62</v>
      </c>
      <c r="C107" s="314">
        <v>1</v>
      </c>
      <c r="D107" s="314">
        <v>1</v>
      </c>
      <c r="E107" s="314">
        <v>0</v>
      </c>
      <c r="F107" s="314">
        <v>0</v>
      </c>
    </row>
    <row r="108" spans="2:6" s="3" customFormat="1" x14ac:dyDescent="0.2">
      <c r="B108" s="37" t="s">
        <v>64</v>
      </c>
      <c r="C108" s="314">
        <v>1</v>
      </c>
      <c r="D108" s="314">
        <v>1</v>
      </c>
      <c r="E108" s="314">
        <v>0</v>
      </c>
      <c r="F108" s="314">
        <v>0</v>
      </c>
    </row>
    <row r="109" spans="2:6" s="3" customFormat="1" x14ac:dyDescent="0.2">
      <c r="B109" s="37" t="s">
        <v>65</v>
      </c>
      <c r="C109" s="314">
        <v>4</v>
      </c>
      <c r="D109" s="314">
        <v>4</v>
      </c>
      <c r="E109" s="314">
        <v>0</v>
      </c>
      <c r="F109" s="314">
        <v>0</v>
      </c>
    </row>
    <row r="110" spans="2:6" s="3" customFormat="1" x14ac:dyDescent="0.2">
      <c r="B110" s="37" t="s">
        <v>66</v>
      </c>
      <c r="C110" s="314">
        <v>2</v>
      </c>
      <c r="D110" s="314">
        <v>2</v>
      </c>
      <c r="E110" s="314">
        <v>0</v>
      </c>
      <c r="F110" s="314">
        <v>0</v>
      </c>
    </row>
    <row r="111" spans="2:6" s="3" customFormat="1" x14ac:dyDescent="0.2">
      <c r="B111" s="37" t="s">
        <v>67</v>
      </c>
      <c r="C111" s="314">
        <v>1</v>
      </c>
      <c r="D111" s="314">
        <v>1</v>
      </c>
      <c r="E111" s="314">
        <v>0</v>
      </c>
      <c r="F111" s="314">
        <v>0</v>
      </c>
    </row>
    <row r="112" spans="2:6" s="3" customFormat="1" x14ac:dyDescent="0.2">
      <c r="B112" s="37" t="s">
        <v>68</v>
      </c>
      <c r="C112" s="314">
        <v>3</v>
      </c>
      <c r="D112" s="314">
        <v>1</v>
      </c>
      <c r="E112" s="314">
        <v>2</v>
      </c>
      <c r="F112" s="314">
        <v>0</v>
      </c>
    </row>
    <row r="113" spans="2:6" s="3" customFormat="1" x14ac:dyDescent="0.2">
      <c r="B113" s="37" t="s">
        <v>69</v>
      </c>
      <c r="C113" s="314">
        <v>0</v>
      </c>
      <c r="D113" s="314">
        <v>0</v>
      </c>
      <c r="E113" s="314">
        <v>0</v>
      </c>
      <c r="F113" s="314">
        <v>0</v>
      </c>
    </row>
    <row r="114" spans="2:6" s="3" customFormat="1" x14ac:dyDescent="0.2">
      <c r="B114" s="37" t="s">
        <v>72</v>
      </c>
      <c r="C114" s="314">
        <v>2</v>
      </c>
      <c r="D114" s="314">
        <v>2</v>
      </c>
      <c r="E114" s="314">
        <v>0</v>
      </c>
      <c r="F114" s="314">
        <v>0</v>
      </c>
    </row>
    <row r="115" spans="2:6" s="3" customFormat="1" x14ac:dyDescent="0.2">
      <c r="B115" s="37" t="s">
        <v>73</v>
      </c>
      <c r="C115" s="314">
        <v>1</v>
      </c>
      <c r="D115" s="314">
        <v>1</v>
      </c>
      <c r="E115" s="314">
        <v>0</v>
      </c>
      <c r="F115" s="314">
        <v>0</v>
      </c>
    </row>
    <row r="116" spans="2:6" s="3" customFormat="1" x14ac:dyDescent="0.2">
      <c r="B116" s="37" t="s">
        <v>75</v>
      </c>
      <c r="C116" s="314">
        <v>2</v>
      </c>
      <c r="D116" s="314">
        <v>2</v>
      </c>
      <c r="E116" s="314">
        <v>0</v>
      </c>
      <c r="F116" s="314">
        <v>0</v>
      </c>
    </row>
    <row r="117" spans="2:6" s="3" customFormat="1" x14ac:dyDescent="0.2">
      <c r="B117" s="37" t="s">
        <v>76</v>
      </c>
      <c r="C117" s="314">
        <v>1</v>
      </c>
      <c r="D117" s="314">
        <v>1</v>
      </c>
      <c r="E117" s="314">
        <v>0</v>
      </c>
      <c r="F117" s="314">
        <v>0</v>
      </c>
    </row>
    <row r="118" spans="2:6" s="3" customFormat="1" x14ac:dyDescent="0.2">
      <c r="B118" s="37" t="s">
        <v>77</v>
      </c>
      <c r="C118" s="314">
        <v>3</v>
      </c>
      <c r="D118" s="314">
        <v>3</v>
      </c>
      <c r="E118" s="314">
        <v>0</v>
      </c>
      <c r="F118" s="314">
        <v>2</v>
      </c>
    </row>
    <row r="119" spans="2:6" s="3" customFormat="1" x14ac:dyDescent="0.2">
      <c r="B119" s="37" t="s">
        <v>79</v>
      </c>
      <c r="C119" s="314">
        <v>1</v>
      </c>
      <c r="D119" s="314">
        <v>1</v>
      </c>
      <c r="E119" s="314">
        <v>0</v>
      </c>
      <c r="F119" s="314">
        <v>0</v>
      </c>
    </row>
    <row r="120" spans="2:6" s="3" customFormat="1" x14ac:dyDescent="0.2">
      <c r="B120" s="37" t="s">
        <v>80</v>
      </c>
      <c r="C120" s="314">
        <v>3</v>
      </c>
      <c r="D120" s="314">
        <v>3</v>
      </c>
      <c r="E120" s="314">
        <v>0</v>
      </c>
      <c r="F120" s="314">
        <v>0</v>
      </c>
    </row>
    <row r="121" spans="2:6" s="3" customFormat="1" x14ac:dyDescent="0.2">
      <c r="B121" s="37" t="s">
        <v>81</v>
      </c>
      <c r="C121" s="314">
        <v>0</v>
      </c>
      <c r="D121" s="314">
        <v>0</v>
      </c>
      <c r="E121" s="314">
        <v>0</v>
      </c>
      <c r="F121" s="314">
        <v>0</v>
      </c>
    </row>
    <row r="122" spans="2:6" s="3" customFormat="1" x14ac:dyDescent="0.2">
      <c r="B122" s="37" t="s">
        <v>82</v>
      </c>
      <c r="C122" s="314">
        <v>2</v>
      </c>
      <c r="D122" s="314">
        <v>2</v>
      </c>
      <c r="E122" s="314">
        <v>0</v>
      </c>
      <c r="F122" s="314">
        <v>0</v>
      </c>
    </row>
    <row r="123" spans="2:6" s="3" customFormat="1" x14ac:dyDescent="0.2">
      <c r="B123" s="37" t="s">
        <v>83</v>
      </c>
      <c r="C123" s="314">
        <v>1</v>
      </c>
      <c r="D123" s="314">
        <v>1</v>
      </c>
      <c r="E123" s="314">
        <v>0</v>
      </c>
      <c r="F123" s="314">
        <v>0</v>
      </c>
    </row>
    <row r="124" spans="2:6" s="3" customFormat="1" x14ac:dyDescent="0.2">
      <c r="B124" s="37" t="s">
        <v>84</v>
      </c>
      <c r="C124" s="314">
        <v>0</v>
      </c>
      <c r="D124" s="314">
        <v>0</v>
      </c>
      <c r="E124" s="314">
        <v>0</v>
      </c>
      <c r="F124" s="314">
        <v>0</v>
      </c>
    </row>
    <row r="125" spans="2:6" s="3" customFormat="1" x14ac:dyDescent="0.2">
      <c r="B125" s="37" t="s">
        <v>558</v>
      </c>
      <c r="C125" s="314">
        <v>1</v>
      </c>
      <c r="D125" s="314">
        <v>1</v>
      </c>
      <c r="E125" s="314">
        <v>0</v>
      </c>
      <c r="F125" s="314">
        <v>1</v>
      </c>
    </row>
    <row r="126" spans="2:6" s="3" customFormat="1" x14ac:dyDescent="0.2">
      <c r="B126" s="263" t="s">
        <v>85</v>
      </c>
      <c r="C126" s="314">
        <v>2</v>
      </c>
      <c r="D126" s="314">
        <v>1</v>
      </c>
      <c r="E126" s="314">
        <v>1</v>
      </c>
      <c r="F126" s="314">
        <v>0</v>
      </c>
    </row>
    <row r="127" spans="2:6" s="3" customFormat="1" x14ac:dyDescent="0.2">
      <c r="B127" s="37" t="s">
        <v>86</v>
      </c>
      <c r="C127" s="314">
        <v>4</v>
      </c>
      <c r="D127" s="314">
        <v>4</v>
      </c>
      <c r="E127" s="314">
        <v>0</v>
      </c>
      <c r="F127" s="314">
        <v>5</v>
      </c>
    </row>
    <row r="128" spans="2:6" s="3" customFormat="1" x14ac:dyDescent="0.2">
      <c r="B128" s="37" t="s">
        <v>87</v>
      </c>
      <c r="C128" s="314">
        <v>2</v>
      </c>
      <c r="D128" s="314">
        <v>2</v>
      </c>
      <c r="E128" s="314">
        <v>0</v>
      </c>
      <c r="F128" s="314">
        <v>0</v>
      </c>
    </row>
    <row r="129" spans="2:6" s="3" customFormat="1" x14ac:dyDescent="0.2">
      <c r="B129" s="37" t="s">
        <v>565</v>
      </c>
      <c r="C129" s="314">
        <v>6</v>
      </c>
      <c r="D129" s="314">
        <v>6</v>
      </c>
      <c r="E129" s="314">
        <v>0</v>
      </c>
      <c r="F129" s="314">
        <v>0</v>
      </c>
    </row>
    <row r="130" spans="2:6" s="3" customFormat="1" x14ac:dyDescent="0.2">
      <c r="B130" s="37" t="s">
        <v>88</v>
      </c>
      <c r="C130" s="314">
        <v>0</v>
      </c>
      <c r="D130" s="314">
        <v>0</v>
      </c>
      <c r="E130" s="314">
        <v>0</v>
      </c>
      <c r="F130" s="314">
        <v>0</v>
      </c>
    </row>
    <row r="131" spans="2:6" s="3" customFormat="1" x14ac:dyDescent="0.2">
      <c r="B131" s="37" t="s">
        <v>89</v>
      </c>
      <c r="C131" s="314">
        <v>1</v>
      </c>
      <c r="D131" s="314">
        <v>1</v>
      </c>
      <c r="E131" s="314">
        <v>0</v>
      </c>
      <c r="F131" s="314">
        <v>0</v>
      </c>
    </row>
    <row r="132" spans="2:6" s="3" customFormat="1" x14ac:dyDescent="0.2">
      <c r="B132" s="37" t="s">
        <v>90</v>
      </c>
      <c r="C132" s="314">
        <v>1</v>
      </c>
      <c r="D132" s="314">
        <v>1</v>
      </c>
      <c r="E132" s="314">
        <v>0</v>
      </c>
      <c r="F132" s="314">
        <v>0</v>
      </c>
    </row>
    <row r="133" spans="2:6" s="3" customFormat="1" x14ac:dyDescent="0.2">
      <c r="B133" s="37" t="s">
        <v>91</v>
      </c>
      <c r="C133" s="314">
        <v>4</v>
      </c>
      <c r="D133" s="314">
        <v>4</v>
      </c>
      <c r="E133" s="314">
        <v>0</v>
      </c>
      <c r="F133" s="314">
        <v>0</v>
      </c>
    </row>
    <row r="134" spans="2:6" s="3" customFormat="1" x14ac:dyDescent="0.2">
      <c r="B134" s="37" t="s">
        <v>92</v>
      </c>
      <c r="C134" s="314">
        <v>3</v>
      </c>
      <c r="D134" s="314">
        <v>3</v>
      </c>
      <c r="E134" s="314">
        <v>0</v>
      </c>
      <c r="F134" s="314">
        <v>0</v>
      </c>
    </row>
    <row r="135" spans="2:6" s="3" customFormat="1" x14ac:dyDescent="0.2">
      <c r="B135" s="37" t="s">
        <v>93</v>
      </c>
      <c r="C135" s="314">
        <v>1</v>
      </c>
      <c r="D135" s="314">
        <v>1</v>
      </c>
      <c r="E135" s="314">
        <v>0</v>
      </c>
      <c r="F135" s="314">
        <v>0</v>
      </c>
    </row>
    <row r="136" spans="2:6" s="3" customFormat="1" x14ac:dyDescent="0.2">
      <c r="B136" s="37" t="s">
        <v>94</v>
      </c>
      <c r="C136" s="314">
        <v>5</v>
      </c>
      <c r="D136" s="314">
        <v>3</v>
      </c>
      <c r="E136" s="314">
        <v>2</v>
      </c>
      <c r="F136" s="314">
        <v>1</v>
      </c>
    </row>
    <row r="137" spans="2:6" s="3" customFormat="1" x14ac:dyDescent="0.2">
      <c r="B137" s="37" t="s">
        <v>95</v>
      </c>
      <c r="C137" s="314">
        <v>2</v>
      </c>
      <c r="D137" s="314">
        <v>2</v>
      </c>
      <c r="E137" s="314">
        <v>0</v>
      </c>
      <c r="F137" s="314">
        <v>0</v>
      </c>
    </row>
    <row r="138" spans="2:6" s="3" customFormat="1" x14ac:dyDescent="0.2">
      <c r="B138" s="37" t="s">
        <v>96</v>
      </c>
      <c r="C138" s="314">
        <v>2</v>
      </c>
      <c r="D138" s="314">
        <v>2</v>
      </c>
      <c r="E138" s="314">
        <v>0</v>
      </c>
      <c r="F138" s="314">
        <v>0</v>
      </c>
    </row>
    <row r="139" spans="2:6" s="3" customFormat="1" x14ac:dyDescent="0.2">
      <c r="B139" s="37" t="s">
        <v>560</v>
      </c>
      <c r="C139" s="314">
        <v>1</v>
      </c>
      <c r="D139" s="314">
        <v>1</v>
      </c>
      <c r="E139" s="314">
        <v>0</v>
      </c>
      <c r="F139" s="314">
        <v>0</v>
      </c>
    </row>
    <row r="140" spans="2:6" s="3" customFormat="1" x14ac:dyDescent="0.2">
      <c r="B140" s="37" t="s">
        <v>97</v>
      </c>
      <c r="C140" s="314">
        <v>3</v>
      </c>
      <c r="D140" s="314">
        <v>3</v>
      </c>
      <c r="E140" s="314">
        <v>0</v>
      </c>
      <c r="F140" s="314">
        <v>1</v>
      </c>
    </row>
    <row r="141" spans="2:6" s="3" customFormat="1" x14ac:dyDescent="0.2">
      <c r="B141" s="37" t="s">
        <v>98</v>
      </c>
      <c r="C141" s="314">
        <v>2</v>
      </c>
      <c r="D141" s="314">
        <v>2</v>
      </c>
      <c r="E141" s="314">
        <v>0</v>
      </c>
      <c r="F141" s="314">
        <v>0</v>
      </c>
    </row>
    <row r="142" spans="2:6" s="3" customFormat="1" x14ac:dyDescent="0.2">
      <c r="B142" s="37" t="s">
        <v>99</v>
      </c>
      <c r="C142" s="314">
        <v>2</v>
      </c>
      <c r="D142" s="314">
        <v>2</v>
      </c>
      <c r="E142" s="314">
        <v>0</v>
      </c>
      <c r="F142" s="314">
        <v>1</v>
      </c>
    </row>
    <row r="143" spans="2:6" s="3" customFormat="1" x14ac:dyDescent="0.2">
      <c r="B143" s="37" t="s">
        <v>101</v>
      </c>
      <c r="C143" s="314">
        <v>9</v>
      </c>
      <c r="D143" s="314">
        <v>9</v>
      </c>
      <c r="E143" s="314">
        <v>0</v>
      </c>
      <c r="F143" s="314">
        <v>0</v>
      </c>
    </row>
    <row r="144" spans="2:6" s="3" customFormat="1" x14ac:dyDescent="0.2">
      <c r="B144" s="37" t="s">
        <v>102</v>
      </c>
      <c r="C144" s="314">
        <v>1</v>
      </c>
      <c r="D144" s="314">
        <v>1</v>
      </c>
      <c r="E144" s="314">
        <v>0</v>
      </c>
      <c r="F144" s="314">
        <v>0</v>
      </c>
    </row>
    <row r="145" spans="2:6" s="3" customFormat="1" x14ac:dyDescent="0.2">
      <c r="B145" s="37" t="s">
        <v>103</v>
      </c>
      <c r="C145" s="314">
        <v>5</v>
      </c>
      <c r="D145" s="314">
        <v>4</v>
      </c>
      <c r="E145" s="314">
        <v>1</v>
      </c>
      <c r="F145" s="314">
        <v>0</v>
      </c>
    </row>
    <row r="146" spans="2:6" s="3" customFormat="1" x14ac:dyDescent="0.2">
      <c r="B146" s="37" t="s">
        <v>104</v>
      </c>
      <c r="C146" s="314">
        <v>1</v>
      </c>
      <c r="D146" s="314">
        <v>1</v>
      </c>
      <c r="E146" s="314">
        <v>0</v>
      </c>
      <c r="F146" s="314">
        <v>0</v>
      </c>
    </row>
    <row r="147" spans="2:6" s="3" customFormat="1" x14ac:dyDescent="0.2">
      <c r="B147" s="37" t="s">
        <v>105</v>
      </c>
      <c r="C147" s="314">
        <v>1</v>
      </c>
      <c r="D147" s="314">
        <v>1</v>
      </c>
      <c r="E147" s="314">
        <v>0</v>
      </c>
      <c r="F147" s="314">
        <v>0</v>
      </c>
    </row>
    <row r="148" spans="2:6" s="3" customFormat="1" x14ac:dyDescent="0.2">
      <c r="B148" s="37" t="s">
        <v>106</v>
      </c>
      <c r="C148" s="314">
        <v>0</v>
      </c>
      <c r="D148" s="314">
        <v>0</v>
      </c>
      <c r="E148" s="314">
        <v>0</v>
      </c>
      <c r="F148" s="314">
        <v>0</v>
      </c>
    </row>
    <row r="149" spans="2:6" s="3" customFormat="1" x14ac:dyDescent="0.2">
      <c r="B149" s="37" t="s">
        <v>107</v>
      </c>
      <c r="C149" s="314">
        <v>2</v>
      </c>
      <c r="D149" s="314">
        <v>2</v>
      </c>
      <c r="E149" s="314">
        <v>0</v>
      </c>
      <c r="F149" s="314">
        <v>0</v>
      </c>
    </row>
    <row r="150" spans="2:6" s="3" customFormat="1" x14ac:dyDescent="0.2">
      <c r="B150" s="37" t="s">
        <v>108</v>
      </c>
      <c r="C150" s="314">
        <v>0</v>
      </c>
      <c r="D150" s="314">
        <v>0</v>
      </c>
      <c r="E150" s="314">
        <v>0</v>
      </c>
      <c r="F150" s="314">
        <v>0</v>
      </c>
    </row>
    <row r="151" spans="2:6" s="3" customFormat="1" x14ac:dyDescent="0.2">
      <c r="B151" s="37" t="s">
        <v>109</v>
      </c>
      <c r="C151" s="314">
        <v>1</v>
      </c>
      <c r="D151" s="314">
        <v>0</v>
      </c>
      <c r="E151" s="314">
        <v>1</v>
      </c>
      <c r="F151" s="314">
        <v>0</v>
      </c>
    </row>
    <row r="152" spans="2:6" s="3" customFormat="1" x14ac:dyDescent="0.2">
      <c r="B152" s="37" t="s">
        <v>110</v>
      </c>
      <c r="C152" s="314">
        <v>2</v>
      </c>
      <c r="D152" s="314">
        <v>2</v>
      </c>
      <c r="E152" s="314">
        <v>0</v>
      </c>
      <c r="F152" s="314">
        <v>0</v>
      </c>
    </row>
    <row r="153" spans="2:6" s="3" customFormat="1" x14ac:dyDescent="0.2">
      <c r="B153" s="37" t="s">
        <v>111</v>
      </c>
      <c r="C153" s="314">
        <v>1</v>
      </c>
      <c r="D153" s="314">
        <v>1</v>
      </c>
      <c r="E153" s="314">
        <v>0</v>
      </c>
      <c r="F153" s="314">
        <v>0</v>
      </c>
    </row>
    <row r="154" spans="2:6" s="3" customFormat="1" x14ac:dyDescent="0.2">
      <c r="B154" s="37" t="s">
        <v>112</v>
      </c>
      <c r="C154" s="314">
        <v>2</v>
      </c>
      <c r="D154" s="314">
        <v>2</v>
      </c>
      <c r="E154" s="314">
        <v>0</v>
      </c>
      <c r="F154" s="314">
        <v>0</v>
      </c>
    </row>
    <row r="155" spans="2:6" s="3" customFormat="1" x14ac:dyDescent="0.2">
      <c r="C155" s="163"/>
      <c r="D155" s="165"/>
      <c r="E155" s="165"/>
      <c r="F155" s="165"/>
    </row>
    <row r="156" spans="2:6" s="3" customFormat="1" x14ac:dyDescent="0.2">
      <c r="C156" s="135"/>
      <c r="D156" s="134"/>
      <c r="E156" s="134"/>
      <c r="F156" s="134"/>
    </row>
    <row r="157" spans="2:6" s="3" customFormat="1" x14ac:dyDescent="0.2">
      <c r="B157" s="15" t="s">
        <v>113</v>
      </c>
      <c r="C157" s="133"/>
      <c r="D157" s="134"/>
      <c r="E157" s="134"/>
      <c r="F157" s="134"/>
    </row>
    <row r="158" spans="2:6" s="3" customFormat="1" x14ac:dyDescent="0.2">
      <c r="C158" s="139"/>
      <c r="D158" s="140"/>
      <c r="E158" s="134"/>
      <c r="F158" s="134"/>
    </row>
    <row r="159" spans="2:6" s="3" customFormat="1" x14ac:dyDescent="0.2">
      <c r="C159" s="201" t="s">
        <v>276</v>
      </c>
      <c r="D159" s="207" t="s">
        <v>346</v>
      </c>
      <c r="E159" s="206" t="s">
        <v>345</v>
      </c>
      <c r="F159" s="155"/>
    </row>
    <row r="160" spans="2:6" s="3" customFormat="1" ht="114.75" customHeight="1" x14ac:dyDescent="0.2">
      <c r="C160" s="200" t="s">
        <v>330</v>
      </c>
      <c r="D160" s="202" t="s">
        <v>343</v>
      </c>
      <c r="E160" s="202" t="s">
        <v>344</v>
      </c>
      <c r="F160" s="209" t="s">
        <v>342</v>
      </c>
    </row>
    <row r="161" spans="2:6" s="3" customFormat="1" x14ac:dyDescent="0.2">
      <c r="C161" s="159">
        <f>SUM(C163:C167)</f>
        <v>2</v>
      </c>
      <c r="D161" s="160">
        <f>SUM(D163:D167)</f>
        <v>2</v>
      </c>
      <c r="E161" s="160">
        <f>SUM(E163:E167)</f>
        <v>0</v>
      </c>
      <c r="F161" s="162">
        <f>SUM(F163:F167)</f>
        <v>0</v>
      </c>
    </row>
    <row r="162" spans="2:6" s="3" customFormat="1" x14ac:dyDescent="0.2">
      <c r="C162" s="135"/>
      <c r="D162" s="134"/>
      <c r="E162" s="134"/>
      <c r="F162" s="134"/>
    </row>
    <row r="163" spans="2:6" s="3" customFormat="1" x14ac:dyDescent="0.2">
      <c r="B163" s="37" t="s">
        <v>114</v>
      </c>
      <c r="C163" s="314">
        <v>2</v>
      </c>
      <c r="D163" s="314">
        <v>2</v>
      </c>
      <c r="E163" s="314">
        <v>0</v>
      </c>
      <c r="F163" s="314">
        <v>0</v>
      </c>
    </row>
    <row r="164" spans="2:6" s="3" customFormat="1" x14ac:dyDescent="0.2">
      <c r="C164" s="135"/>
      <c r="D164" s="134"/>
      <c r="E164" s="134"/>
      <c r="F164" s="134"/>
    </row>
    <row r="165" spans="2:6" s="3" customFormat="1" x14ac:dyDescent="0.2">
      <c r="C165" s="135"/>
      <c r="D165" s="134"/>
      <c r="E165" s="134"/>
      <c r="F165" s="134"/>
    </row>
    <row r="166" spans="2:6" s="3" customFormat="1" x14ac:dyDescent="0.2">
      <c r="C166" s="135"/>
      <c r="D166" s="134"/>
      <c r="E166" s="134"/>
      <c r="F166" s="134"/>
    </row>
    <row r="167" spans="2:6" s="3" customFormat="1" x14ac:dyDescent="0.2">
      <c r="B167" s="15" t="s">
        <v>120</v>
      </c>
      <c r="C167" s="133"/>
      <c r="D167" s="134"/>
      <c r="E167" s="134"/>
      <c r="F167" s="134"/>
    </row>
    <row r="168" spans="2:6" s="3" customFormat="1" x14ac:dyDescent="0.2">
      <c r="C168" s="139"/>
      <c r="D168" s="140"/>
      <c r="E168" s="134"/>
      <c r="F168" s="134"/>
    </row>
    <row r="169" spans="2:6" s="3" customFormat="1" x14ac:dyDescent="0.2">
      <c r="C169" s="201" t="s">
        <v>276</v>
      </c>
      <c r="D169" s="207" t="s">
        <v>346</v>
      </c>
      <c r="E169" s="206" t="s">
        <v>345</v>
      </c>
      <c r="F169" s="155"/>
    </row>
    <row r="170" spans="2:6" s="3" customFormat="1" ht="114.75" customHeight="1" x14ac:dyDescent="0.2">
      <c r="C170" s="200" t="s">
        <v>330</v>
      </c>
      <c r="D170" s="202" t="s">
        <v>343</v>
      </c>
      <c r="E170" s="202" t="s">
        <v>344</v>
      </c>
      <c r="F170" s="209" t="s">
        <v>342</v>
      </c>
    </row>
    <row r="171" spans="2:6" s="3" customFormat="1" x14ac:dyDescent="0.2">
      <c r="C171" s="159">
        <f>SUM(C173:C176)</f>
        <v>9</v>
      </c>
      <c r="D171" s="160">
        <f>SUM(D173:D176)</f>
        <v>9</v>
      </c>
      <c r="E171" s="160">
        <f>SUM(E173:E176)</f>
        <v>0</v>
      </c>
      <c r="F171" s="162">
        <f>SUM(F173:F176)</f>
        <v>2</v>
      </c>
    </row>
    <row r="172" spans="2:6" s="3" customFormat="1" x14ac:dyDescent="0.2">
      <c r="C172" s="135"/>
      <c r="D172" s="134"/>
      <c r="E172" s="134"/>
      <c r="F172" s="134"/>
    </row>
    <row r="173" spans="2:6" s="3" customFormat="1" x14ac:dyDescent="0.2">
      <c r="B173" s="37" t="s">
        <v>122</v>
      </c>
      <c r="C173" s="314">
        <v>0</v>
      </c>
      <c r="D173" s="314">
        <v>0</v>
      </c>
      <c r="E173" s="314">
        <v>0</v>
      </c>
      <c r="F173" s="314">
        <v>0</v>
      </c>
    </row>
    <row r="174" spans="2:6" s="3" customFormat="1" x14ac:dyDescent="0.2">
      <c r="B174" s="37" t="s">
        <v>123</v>
      </c>
      <c r="C174" s="314">
        <v>0</v>
      </c>
      <c r="D174" s="314">
        <v>0</v>
      </c>
      <c r="E174" s="314">
        <v>0</v>
      </c>
      <c r="F174" s="314">
        <v>1</v>
      </c>
    </row>
    <row r="175" spans="2:6" s="3" customFormat="1" x14ac:dyDescent="0.2">
      <c r="B175" s="37" t="s">
        <v>124</v>
      </c>
      <c r="C175" s="314">
        <v>2</v>
      </c>
      <c r="D175" s="314">
        <v>2</v>
      </c>
      <c r="E175" s="314">
        <v>0</v>
      </c>
      <c r="F175" s="314">
        <v>0</v>
      </c>
    </row>
    <row r="176" spans="2:6" s="3" customFormat="1" x14ac:dyDescent="0.2">
      <c r="B176" s="37" t="s">
        <v>125</v>
      </c>
      <c r="C176" s="314">
        <v>7</v>
      </c>
      <c r="D176" s="314">
        <v>7</v>
      </c>
      <c r="E176" s="314">
        <v>0</v>
      </c>
      <c r="F176" s="314">
        <v>1</v>
      </c>
    </row>
    <row r="177" spans="2:6" s="3" customFormat="1" x14ac:dyDescent="0.2">
      <c r="C177" s="135"/>
      <c r="D177" s="134"/>
      <c r="E177" s="134"/>
      <c r="F177" s="134"/>
    </row>
    <row r="178" spans="2:6" s="3" customFormat="1" x14ac:dyDescent="0.2">
      <c r="C178" s="135"/>
      <c r="D178" s="134"/>
      <c r="E178" s="134"/>
      <c r="F178" s="134"/>
    </row>
    <row r="179" spans="2:6" s="3" customFormat="1" x14ac:dyDescent="0.2">
      <c r="B179" s="15" t="s">
        <v>126</v>
      </c>
      <c r="C179" s="133"/>
      <c r="D179" s="134"/>
      <c r="E179" s="134"/>
      <c r="F179" s="134"/>
    </row>
    <row r="180" spans="2:6" s="3" customFormat="1" x14ac:dyDescent="0.2">
      <c r="C180" s="135"/>
      <c r="D180" s="134"/>
      <c r="E180" s="134"/>
      <c r="F180" s="134"/>
    </row>
    <row r="181" spans="2:6" s="3" customFormat="1" x14ac:dyDescent="0.2">
      <c r="C181" s="201" t="s">
        <v>276</v>
      </c>
      <c r="D181" s="207" t="s">
        <v>346</v>
      </c>
      <c r="E181" s="206" t="s">
        <v>345</v>
      </c>
      <c r="F181" s="155"/>
    </row>
    <row r="182" spans="2:6" s="3" customFormat="1" ht="114" customHeight="1" x14ac:dyDescent="0.2">
      <c r="C182" s="200" t="s">
        <v>330</v>
      </c>
      <c r="D182" s="202" t="s">
        <v>343</v>
      </c>
      <c r="E182" s="202" t="s">
        <v>344</v>
      </c>
      <c r="F182" s="209" t="s">
        <v>342</v>
      </c>
    </row>
    <row r="183" spans="2:6" s="3" customFormat="1" x14ac:dyDescent="0.2">
      <c r="C183" s="159">
        <f>SUM(C185:C209)</f>
        <v>94</v>
      </c>
      <c r="D183" s="160">
        <f>SUM(D185:D209)</f>
        <v>86</v>
      </c>
      <c r="E183" s="160">
        <f>SUM(E185:E209)</f>
        <v>8</v>
      </c>
      <c r="F183" s="162">
        <f>SUM(F185:F209)</f>
        <v>5</v>
      </c>
    </row>
    <row r="184" spans="2:6" s="3" customFormat="1" x14ac:dyDescent="0.2">
      <c r="C184" s="135"/>
      <c r="D184" s="134"/>
      <c r="E184" s="134"/>
      <c r="F184" s="134"/>
    </row>
    <row r="185" spans="2:6" s="3" customFormat="1" x14ac:dyDescent="0.2">
      <c r="B185" s="37" t="s">
        <v>128</v>
      </c>
      <c r="C185" s="314">
        <v>7</v>
      </c>
      <c r="D185" s="314">
        <v>7</v>
      </c>
      <c r="E185" s="314">
        <v>0</v>
      </c>
      <c r="F185" s="314">
        <v>0</v>
      </c>
    </row>
    <row r="186" spans="2:6" s="3" customFormat="1" x14ac:dyDescent="0.2">
      <c r="B186" s="263" t="s">
        <v>129</v>
      </c>
      <c r="C186" s="314">
        <v>2</v>
      </c>
      <c r="D186" s="314">
        <v>2</v>
      </c>
      <c r="E186" s="314">
        <v>0</v>
      </c>
      <c r="F186" s="314">
        <v>0</v>
      </c>
    </row>
    <row r="187" spans="2:6" s="3" customFormat="1" x14ac:dyDescent="0.2">
      <c r="B187" s="37" t="s">
        <v>130</v>
      </c>
      <c r="C187" s="314">
        <v>0</v>
      </c>
      <c r="D187" s="314">
        <v>0</v>
      </c>
      <c r="E187" s="314">
        <v>0</v>
      </c>
      <c r="F187" s="314">
        <v>0</v>
      </c>
    </row>
    <row r="188" spans="2:6" s="3" customFormat="1" x14ac:dyDescent="0.2">
      <c r="B188" s="37" t="s">
        <v>131</v>
      </c>
      <c r="C188" s="314">
        <v>7</v>
      </c>
      <c r="D188" s="314">
        <v>4</v>
      </c>
      <c r="E188" s="314">
        <v>3</v>
      </c>
      <c r="F188" s="314">
        <v>1</v>
      </c>
    </row>
    <row r="189" spans="2:6" s="3" customFormat="1" x14ac:dyDescent="0.2">
      <c r="B189" s="37" t="s">
        <v>132</v>
      </c>
      <c r="C189" s="314">
        <v>2</v>
      </c>
      <c r="D189" s="314">
        <v>2</v>
      </c>
      <c r="E189" s="314">
        <v>0</v>
      </c>
      <c r="F189" s="314">
        <v>0</v>
      </c>
    </row>
    <row r="190" spans="2:6" s="3" customFormat="1" x14ac:dyDescent="0.2">
      <c r="B190" s="37" t="s">
        <v>133</v>
      </c>
      <c r="C190" s="314">
        <v>3</v>
      </c>
      <c r="D190" s="314">
        <v>3</v>
      </c>
      <c r="E190" s="314">
        <v>0</v>
      </c>
      <c r="F190" s="314">
        <v>0</v>
      </c>
    </row>
    <row r="191" spans="2:6" s="3" customFormat="1" x14ac:dyDescent="0.2">
      <c r="B191" s="37" t="s">
        <v>134</v>
      </c>
      <c r="C191" s="314">
        <v>2</v>
      </c>
      <c r="D191" s="314">
        <v>1</v>
      </c>
      <c r="E191" s="314">
        <v>1</v>
      </c>
      <c r="F191" s="314">
        <v>0</v>
      </c>
    </row>
    <row r="192" spans="2:6" s="3" customFormat="1" x14ac:dyDescent="0.2">
      <c r="B192" s="37" t="s">
        <v>135</v>
      </c>
      <c r="C192" s="314">
        <v>2</v>
      </c>
      <c r="D192" s="314">
        <v>0</v>
      </c>
      <c r="E192" s="314">
        <v>2</v>
      </c>
      <c r="F192" s="314">
        <v>0</v>
      </c>
    </row>
    <row r="193" spans="2:6" s="3" customFormat="1" x14ac:dyDescent="0.2">
      <c r="B193" s="37" t="s">
        <v>545</v>
      </c>
      <c r="C193" s="314">
        <v>2</v>
      </c>
      <c r="D193" s="314">
        <v>2</v>
      </c>
      <c r="E193" s="314">
        <v>0</v>
      </c>
      <c r="F193" s="314">
        <v>1</v>
      </c>
    </row>
    <row r="194" spans="2:6" s="3" customFormat="1" x14ac:dyDescent="0.2">
      <c r="B194" s="37" t="s">
        <v>136</v>
      </c>
      <c r="C194" s="314">
        <v>5</v>
      </c>
      <c r="D194" s="314">
        <v>5</v>
      </c>
      <c r="E194" s="314">
        <v>0</v>
      </c>
      <c r="F194" s="314">
        <v>2</v>
      </c>
    </row>
    <row r="195" spans="2:6" s="3" customFormat="1" x14ac:dyDescent="0.2">
      <c r="B195" s="37" t="s">
        <v>137</v>
      </c>
      <c r="C195" s="314">
        <v>3</v>
      </c>
      <c r="D195" s="314">
        <v>3</v>
      </c>
      <c r="E195" s="314">
        <v>0</v>
      </c>
      <c r="F195" s="314">
        <v>0</v>
      </c>
    </row>
    <row r="196" spans="2:6" s="3" customFormat="1" x14ac:dyDescent="0.2">
      <c r="B196" s="37" t="s">
        <v>138</v>
      </c>
      <c r="C196" s="314">
        <v>16</v>
      </c>
      <c r="D196" s="314">
        <v>16</v>
      </c>
      <c r="E196" s="314">
        <v>0</v>
      </c>
      <c r="F196" s="314">
        <v>0</v>
      </c>
    </row>
    <row r="197" spans="2:6" s="3" customFormat="1" x14ac:dyDescent="0.2">
      <c r="B197" s="37" t="s">
        <v>139</v>
      </c>
      <c r="C197" s="314">
        <v>0</v>
      </c>
      <c r="D197" s="314">
        <v>0</v>
      </c>
      <c r="E197" s="314">
        <v>0</v>
      </c>
      <c r="F197" s="314">
        <v>0</v>
      </c>
    </row>
    <row r="198" spans="2:6" s="3" customFormat="1" x14ac:dyDescent="0.2">
      <c r="B198" s="37" t="s">
        <v>539</v>
      </c>
      <c r="C198" s="314">
        <v>2</v>
      </c>
      <c r="D198" s="314">
        <v>1</v>
      </c>
      <c r="E198" s="314">
        <v>1</v>
      </c>
      <c r="F198" s="314">
        <v>0</v>
      </c>
    </row>
    <row r="199" spans="2:6" s="3" customFormat="1" x14ac:dyDescent="0.2">
      <c r="B199" s="37" t="s">
        <v>140</v>
      </c>
      <c r="C199" s="314">
        <v>8</v>
      </c>
      <c r="D199" s="314">
        <v>8</v>
      </c>
      <c r="E199" s="314">
        <v>0</v>
      </c>
      <c r="F199" s="314">
        <v>0</v>
      </c>
    </row>
    <row r="200" spans="2:6" s="3" customFormat="1" x14ac:dyDescent="0.2">
      <c r="B200" s="37" t="s">
        <v>141</v>
      </c>
      <c r="C200" s="314">
        <v>4</v>
      </c>
      <c r="D200" s="314">
        <v>4</v>
      </c>
      <c r="E200" s="314">
        <v>0</v>
      </c>
      <c r="F200" s="314">
        <v>0</v>
      </c>
    </row>
    <row r="201" spans="2:6" s="3" customFormat="1" x14ac:dyDescent="0.2">
      <c r="B201" s="37" t="s">
        <v>142</v>
      </c>
      <c r="C201" s="314">
        <v>0</v>
      </c>
      <c r="D201" s="314">
        <v>0</v>
      </c>
      <c r="E201" s="314">
        <v>0</v>
      </c>
      <c r="F201" s="314">
        <v>0</v>
      </c>
    </row>
    <row r="202" spans="2:6" s="3" customFormat="1" x14ac:dyDescent="0.2">
      <c r="B202" s="37" t="s">
        <v>143</v>
      </c>
      <c r="C202" s="314">
        <v>6</v>
      </c>
      <c r="D202" s="314">
        <v>6</v>
      </c>
      <c r="E202" s="314">
        <v>0</v>
      </c>
      <c r="F202" s="314">
        <v>0</v>
      </c>
    </row>
    <row r="203" spans="2:6" s="3" customFormat="1" x14ac:dyDescent="0.2">
      <c r="B203" s="263" t="s">
        <v>561</v>
      </c>
      <c r="C203" s="314">
        <v>2</v>
      </c>
      <c r="D203" s="314">
        <v>2</v>
      </c>
      <c r="E203" s="314">
        <v>0</v>
      </c>
      <c r="F203" s="314">
        <v>0</v>
      </c>
    </row>
    <row r="204" spans="2:6" s="3" customFormat="1" x14ac:dyDescent="0.2">
      <c r="B204" s="37" t="s">
        <v>562</v>
      </c>
      <c r="C204" s="314">
        <v>9</v>
      </c>
      <c r="D204" s="314">
        <v>9</v>
      </c>
      <c r="E204" s="314">
        <v>0</v>
      </c>
      <c r="F204" s="314">
        <v>0</v>
      </c>
    </row>
    <row r="205" spans="2:6" s="3" customFormat="1" x14ac:dyDescent="0.2">
      <c r="B205" s="37" t="s">
        <v>144</v>
      </c>
      <c r="C205" s="314">
        <v>3</v>
      </c>
      <c r="D205" s="314">
        <v>2</v>
      </c>
      <c r="E205" s="314">
        <v>1</v>
      </c>
      <c r="F205" s="314">
        <v>0</v>
      </c>
    </row>
    <row r="206" spans="2:6" s="3" customFormat="1" x14ac:dyDescent="0.2">
      <c r="B206" s="37" t="s">
        <v>145</v>
      </c>
      <c r="C206" s="314">
        <v>1</v>
      </c>
      <c r="D206" s="314">
        <v>1</v>
      </c>
      <c r="E206" s="314">
        <v>0</v>
      </c>
      <c r="F206" s="314">
        <v>0</v>
      </c>
    </row>
    <row r="207" spans="2:6" s="3" customFormat="1" x14ac:dyDescent="0.2">
      <c r="B207" s="37" t="s">
        <v>546</v>
      </c>
      <c r="C207" s="314">
        <v>2</v>
      </c>
      <c r="D207" s="314">
        <v>2</v>
      </c>
      <c r="E207" s="314">
        <v>0</v>
      </c>
      <c r="F207" s="314">
        <v>0</v>
      </c>
    </row>
    <row r="208" spans="2:6" s="3" customFormat="1" x14ac:dyDescent="0.2">
      <c r="B208" s="37" t="s">
        <v>147</v>
      </c>
      <c r="C208" s="314">
        <v>5</v>
      </c>
      <c r="D208" s="314">
        <v>5</v>
      </c>
      <c r="E208" s="314">
        <v>0</v>
      </c>
      <c r="F208" s="314">
        <v>0</v>
      </c>
    </row>
    <row r="209" spans="2:6" s="3" customFormat="1" x14ac:dyDescent="0.2">
      <c r="B209" s="37" t="s">
        <v>148</v>
      </c>
      <c r="C209" s="314">
        <v>1</v>
      </c>
      <c r="D209" s="314">
        <v>1</v>
      </c>
      <c r="E209" s="314">
        <v>0</v>
      </c>
      <c r="F209" s="314">
        <v>1</v>
      </c>
    </row>
    <row r="210" spans="2:6" s="3" customFormat="1" x14ac:dyDescent="0.2">
      <c r="C210" s="163"/>
      <c r="D210" s="165"/>
      <c r="E210" s="165"/>
      <c r="F210" s="165"/>
    </row>
    <row r="211" spans="2:6" s="3" customFormat="1" x14ac:dyDescent="0.2">
      <c r="C211" s="135"/>
      <c r="D211" s="134"/>
      <c r="E211" s="134"/>
      <c r="F211" s="134"/>
    </row>
    <row r="212" spans="2:6" s="3" customFormat="1" x14ac:dyDescent="0.2">
      <c r="B212" s="15" t="s">
        <v>149</v>
      </c>
      <c r="C212" s="133"/>
      <c r="D212" s="134"/>
      <c r="E212" s="134"/>
      <c r="F212" s="134"/>
    </row>
    <row r="213" spans="2:6" s="3" customFormat="1" x14ac:dyDescent="0.2">
      <c r="C213" s="135"/>
      <c r="D213" s="134"/>
      <c r="E213" s="134"/>
      <c r="F213" s="134"/>
    </row>
    <row r="214" spans="2:6" s="3" customFormat="1" x14ac:dyDescent="0.2">
      <c r="C214" s="201" t="s">
        <v>276</v>
      </c>
      <c r="D214" s="207" t="s">
        <v>346</v>
      </c>
      <c r="E214" s="206" t="s">
        <v>345</v>
      </c>
      <c r="F214" s="155"/>
    </row>
    <row r="215" spans="2:6" s="3" customFormat="1" ht="114.75" customHeight="1" x14ac:dyDescent="0.2">
      <c r="C215" s="200" t="s">
        <v>330</v>
      </c>
      <c r="D215" s="202" t="s">
        <v>343</v>
      </c>
      <c r="E215" s="202" t="s">
        <v>344</v>
      </c>
      <c r="F215" s="209" t="s">
        <v>342</v>
      </c>
    </row>
    <row r="216" spans="2:6" s="3" customFormat="1" x14ac:dyDescent="0.2">
      <c r="C216" s="159">
        <f>SUM(C218)</f>
        <v>3</v>
      </c>
      <c r="D216" s="160">
        <f>SUM(D218)</f>
        <v>3</v>
      </c>
      <c r="E216" s="160">
        <f>SUM(E218)</f>
        <v>0</v>
      </c>
      <c r="F216" s="162">
        <f>SUM(F218)</f>
        <v>0</v>
      </c>
    </row>
    <row r="217" spans="2:6" s="3" customFormat="1" x14ac:dyDescent="0.2">
      <c r="C217" s="135"/>
      <c r="D217" s="134"/>
      <c r="E217" s="134"/>
      <c r="F217" s="134"/>
    </row>
    <row r="218" spans="2:6" s="3" customFormat="1" x14ac:dyDescent="0.2">
      <c r="B218" s="37" t="s">
        <v>150</v>
      </c>
      <c r="C218" s="314">
        <v>3</v>
      </c>
      <c r="D218" s="314">
        <v>3</v>
      </c>
      <c r="E218" s="314">
        <v>0</v>
      </c>
      <c r="F218" s="314">
        <v>0</v>
      </c>
    </row>
    <row r="219" spans="2:6" s="3" customFormat="1" x14ac:dyDescent="0.2">
      <c r="C219" s="135"/>
      <c r="D219" s="134"/>
      <c r="E219" s="134"/>
      <c r="F219" s="135"/>
    </row>
    <row r="220" spans="2:6" ht="15" x14ac:dyDescent="0.25">
      <c r="B220" s="16" t="s">
        <v>506</v>
      </c>
      <c r="C220" s="142"/>
      <c r="D220" s="143"/>
      <c r="E220" s="143"/>
      <c r="F220" s="145"/>
    </row>
    <row r="221" spans="2:6" s="3" customFormat="1" x14ac:dyDescent="0.2">
      <c r="C221" s="135"/>
      <c r="D221" s="134"/>
      <c r="E221" s="134"/>
      <c r="F221" s="135"/>
    </row>
    <row r="222" spans="2:6" s="3" customFormat="1" x14ac:dyDescent="0.2">
      <c r="C222" s="135"/>
      <c r="D222" s="134"/>
      <c r="E222" s="134"/>
      <c r="F222" s="135"/>
    </row>
    <row r="223" spans="2:6" s="3" customFormat="1" x14ac:dyDescent="0.2">
      <c r="C223" s="135"/>
      <c r="D223" s="134"/>
      <c r="E223" s="134"/>
      <c r="F223" s="135"/>
    </row>
    <row r="224" spans="2:6" s="3" customFormat="1" x14ac:dyDescent="0.2">
      <c r="C224" s="135"/>
      <c r="D224" s="134"/>
      <c r="E224" s="134"/>
      <c r="F224" s="135"/>
    </row>
    <row r="225" spans="3:6" s="3" customFormat="1" x14ac:dyDescent="0.2">
      <c r="C225" s="135"/>
      <c r="D225" s="134"/>
      <c r="E225" s="134"/>
      <c r="F225" s="135"/>
    </row>
    <row r="226" spans="3:6" s="3" customFormat="1" x14ac:dyDescent="0.2">
      <c r="C226" s="135"/>
      <c r="D226" s="134"/>
      <c r="E226" s="134"/>
      <c r="F226" s="135"/>
    </row>
    <row r="227" spans="3:6" s="3" customFormat="1" x14ac:dyDescent="0.2">
      <c r="C227" s="135"/>
      <c r="D227" s="134"/>
      <c r="E227" s="134"/>
      <c r="F227" s="135"/>
    </row>
    <row r="228" spans="3:6" s="3" customFormat="1" x14ac:dyDescent="0.2">
      <c r="C228" s="135"/>
      <c r="D228" s="134"/>
      <c r="E228" s="134"/>
      <c r="F228" s="135"/>
    </row>
    <row r="229" spans="3:6" s="3" customFormat="1" x14ac:dyDescent="0.2">
      <c r="C229" s="135"/>
      <c r="D229" s="134"/>
      <c r="E229" s="134"/>
      <c r="F229" s="135"/>
    </row>
    <row r="230" spans="3:6" s="3" customFormat="1" x14ac:dyDescent="0.2">
      <c r="C230" s="135"/>
      <c r="D230" s="134"/>
      <c r="E230" s="134"/>
      <c r="F230" s="135"/>
    </row>
    <row r="231" spans="3:6" s="3" customFormat="1" x14ac:dyDescent="0.2">
      <c r="C231" s="135"/>
      <c r="D231" s="134"/>
      <c r="E231" s="134"/>
      <c r="F231" s="135"/>
    </row>
    <row r="232" spans="3:6" s="3" customFormat="1" x14ac:dyDescent="0.2">
      <c r="C232" s="135"/>
      <c r="D232" s="134"/>
      <c r="E232" s="134"/>
      <c r="F232" s="135"/>
    </row>
    <row r="233" spans="3:6" s="3" customFormat="1" x14ac:dyDescent="0.2">
      <c r="C233" s="135"/>
      <c r="D233" s="134"/>
      <c r="E233" s="134"/>
      <c r="F233" s="135"/>
    </row>
    <row r="234" spans="3:6" s="3" customFormat="1" x14ac:dyDescent="0.2">
      <c r="C234" s="135"/>
      <c r="D234" s="134"/>
      <c r="E234" s="134"/>
      <c r="F234" s="135"/>
    </row>
    <row r="235" spans="3:6" s="3" customFormat="1" x14ac:dyDescent="0.2">
      <c r="C235" s="135"/>
      <c r="D235" s="134"/>
      <c r="E235" s="134"/>
      <c r="F235" s="135"/>
    </row>
    <row r="236" spans="3:6" s="3" customFormat="1" x14ac:dyDescent="0.2">
      <c r="C236" s="135"/>
      <c r="D236" s="134"/>
      <c r="E236" s="134"/>
      <c r="F236" s="135"/>
    </row>
    <row r="237" spans="3:6" s="3" customFormat="1" x14ac:dyDescent="0.2">
      <c r="C237" s="135"/>
      <c r="D237" s="134"/>
      <c r="E237" s="134"/>
      <c r="F237" s="135"/>
    </row>
    <row r="238" spans="3:6" s="3" customFormat="1" x14ac:dyDescent="0.2">
      <c r="C238" s="135"/>
      <c r="D238" s="134"/>
      <c r="E238" s="134"/>
      <c r="F238" s="135"/>
    </row>
    <row r="239" spans="3:6" s="3" customFormat="1" x14ac:dyDescent="0.2">
      <c r="C239" s="135"/>
      <c r="D239" s="134"/>
      <c r="E239" s="134"/>
      <c r="F239" s="135"/>
    </row>
    <row r="240" spans="3:6" s="3" customFormat="1" x14ac:dyDescent="0.2">
      <c r="C240" s="135"/>
      <c r="D240" s="134"/>
      <c r="E240" s="134"/>
      <c r="F240" s="135"/>
    </row>
    <row r="241" spans="3:6" s="3" customFormat="1" x14ac:dyDescent="0.2">
      <c r="C241" s="135"/>
      <c r="D241" s="134"/>
      <c r="E241" s="134"/>
      <c r="F241" s="135"/>
    </row>
    <row r="242" spans="3:6" s="3" customFormat="1" x14ac:dyDescent="0.2">
      <c r="C242" s="135"/>
      <c r="D242" s="134"/>
      <c r="E242" s="134"/>
      <c r="F242" s="135"/>
    </row>
    <row r="243" spans="3:6" s="3" customFormat="1" x14ac:dyDescent="0.2">
      <c r="C243" s="135"/>
      <c r="D243" s="134"/>
      <c r="E243" s="134"/>
      <c r="F243" s="135"/>
    </row>
    <row r="244" spans="3:6" s="3" customFormat="1" x14ac:dyDescent="0.2">
      <c r="C244" s="135"/>
      <c r="D244" s="134"/>
      <c r="E244" s="134"/>
      <c r="F244" s="135"/>
    </row>
    <row r="245" spans="3:6" s="3" customFormat="1" x14ac:dyDescent="0.2">
      <c r="C245" s="135"/>
      <c r="D245" s="134"/>
      <c r="E245" s="134"/>
      <c r="F245" s="135"/>
    </row>
    <row r="246" spans="3:6" s="3" customFormat="1" x14ac:dyDescent="0.2">
      <c r="C246" s="135"/>
      <c r="D246" s="134"/>
      <c r="E246" s="134"/>
      <c r="F246" s="135"/>
    </row>
    <row r="247" spans="3:6" s="3" customFormat="1" x14ac:dyDescent="0.2">
      <c r="C247" s="135"/>
      <c r="D247" s="134"/>
      <c r="E247" s="134"/>
      <c r="F247" s="135"/>
    </row>
    <row r="248" spans="3:6" s="3" customFormat="1" x14ac:dyDescent="0.2">
      <c r="C248" s="135"/>
      <c r="D248" s="134"/>
      <c r="E248" s="134"/>
      <c r="F248" s="135"/>
    </row>
    <row r="249" spans="3:6" s="3" customFormat="1" x14ac:dyDescent="0.2">
      <c r="C249" s="135"/>
      <c r="D249" s="134"/>
      <c r="E249" s="134"/>
      <c r="F249" s="135"/>
    </row>
    <row r="250" spans="3:6" s="3" customFormat="1" x14ac:dyDescent="0.2">
      <c r="C250" s="135"/>
      <c r="D250" s="134"/>
      <c r="E250" s="134"/>
      <c r="F250" s="135"/>
    </row>
    <row r="251" spans="3:6" s="3" customFormat="1" x14ac:dyDescent="0.2">
      <c r="C251" s="135"/>
      <c r="D251" s="134"/>
      <c r="E251" s="134"/>
      <c r="F251" s="135"/>
    </row>
    <row r="252" spans="3:6" s="3" customFormat="1" x14ac:dyDescent="0.2">
      <c r="C252" s="135"/>
      <c r="D252" s="134"/>
      <c r="E252" s="134"/>
      <c r="F252" s="135"/>
    </row>
    <row r="253" spans="3:6" s="3" customFormat="1" x14ac:dyDescent="0.2">
      <c r="C253" s="135"/>
      <c r="D253" s="134"/>
      <c r="E253" s="134"/>
      <c r="F253" s="135"/>
    </row>
    <row r="254" spans="3:6" s="3" customFormat="1" x14ac:dyDescent="0.2">
      <c r="C254" s="135"/>
      <c r="D254" s="134"/>
      <c r="E254" s="134"/>
      <c r="F254" s="135"/>
    </row>
    <row r="255" spans="3:6" s="3" customFormat="1" x14ac:dyDescent="0.2">
      <c r="C255" s="135"/>
      <c r="D255" s="134"/>
      <c r="E255" s="134"/>
      <c r="F255" s="135"/>
    </row>
    <row r="256" spans="3:6" s="3" customFormat="1" x14ac:dyDescent="0.2">
      <c r="C256" s="135"/>
      <c r="D256" s="134"/>
      <c r="E256" s="134"/>
      <c r="F256" s="135"/>
    </row>
    <row r="257" spans="3:6" s="3" customFormat="1" x14ac:dyDescent="0.2">
      <c r="C257" s="135"/>
      <c r="D257" s="134"/>
      <c r="E257" s="134"/>
      <c r="F257" s="135"/>
    </row>
    <row r="258" spans="3:6" s="3" customFormat="1" x14ac:dyDescent="0.2">
      <c r="C258" s="135"/>
      <c r="D258" s="134"/>
      <c r="E258" s="134"/>
      <c r="F258" s="135"/>
    </row>
    <row r="259" spans="3:6" s="3" customFormat="1" x14ac:dyDescent="0.2">
      <c r="C259" s="135"/>
      <c r="D259" s="134"/>
      <c r="E259" s="134"/>
      <c r="F259" s="135"/>
    </row>
    <row r="260" spans="3:6" s="3" customFormat="1" x14ac:dyDescent="0.2">
      <c r="C260" s="135"/>
      <c r="D260" s="134"/>
      <c r="E260" s="134"/>
      <c r="F260" s="135"/>
    </row>
    <row r="261" spans="3:6" s="3" customFormat="1" x14ac:dyDescent="0.2">
      <c r="C261" s="135"/>
      <c r="D261" s="134"/>
      <c r="E261" s="134"/>
      <c r="F261" s="135"/>
    </row>
    <row r="262" spans="3:6" s="3" customFormat="1" x14ac:dyDescent="0.2">
      <c r="C262" s="135"/>
      <c r="D262" s="134"/>
      <c r="E262" s="134"/>
      <c r="F262" s="135"/>
    </row>
    <row r="263" spans="3:6" s="3" customFormat="1" x14ac:dyDescent="0.2">
      <c r="C263" s="135"/>
      <c r="D263" s="134"/>
      <c r="E263" s="134"/>
      <c r="F263" s="135"/>
    </row>
    <row r="264" spans="3:6" s="3" customFormat="1" x14ac:dyDescent="0.2">
      <c r="C264" s="135"/>
      <c r="D264" s="134"/>
      <c r="E264" s="134"/>
      <c r="F264" s="135"/>
    </row>
    <row r="265" spans="3:6" s="3" customFormat="1" x14ac:dyDescent="0.2">
      <c r="C265" s="135"/>
      <c r="D265" s="134"/>
      <c r="E265" s="134"/>
      <c r="F265" s="135"/>
    </row>
    <row r="266" spans="3:6" s="3" customFormat="1" x14ac:dyDescent="0.2">
      <c r="C266" s="135"/>
      <c r="D266" s="134"/>
      <c r="E266" s="134"/>
      <c r="F266" s="135"/>
    </row>
    <row r="267" spans="3:6" s="3" customFormat="1" x14ac:dyDescent="0.2">
      <c r="C267" s="135"/>
      <c r="D267" s="134"/>
      <c r="E267" s="134"/>
      <c r="F267" s="135"/>
    </row>
    <row r="268" spans="3:6" s="3" customFormat="1" x14ac:dyDescent="0.2">
      <c r="C268" s="135"/>
      <c r="D268" s="134"/>
      <c r="E268" s="134"/>
      <c r="F268" s="135"/>
    </row>
    <row r="269" spans="3:6" s="3" customFormat="1" x14ac:dyDescent="0.2">
      <c r="C269" s="135"/>
      <c r="D269" s="134"/>
      <c r="E269" s="134"/>
      <c r="F269" s="135"/>
    </row>
    <row r="270" spans="3:6" s="3" customFormat="1" x14ac:dyDescent="0.2">
      <c r="C270" s="135"/>
      <c r="D270" s="134"/>
      <c r="E270" s="134"/>
      <c r="F270" s="135"/>
    </row>
    <row r="271" spans="3:6" s="3" customFormat="1" x14ac:dyDescent="0.2">
      <c r="C271" s="135"/>
      <c r="D271" s="134"/>
      <c r="E271" s="134"/>
      <c r="F271" s="135"/>
    </row>
    <row r="272" spans="3:6" s="3" customFormat="1" x14ac:dyDescent="0.2">
      <c r="C272" s="135"/>
      <c r="D272" s="134"/>
      <c r="E272" s="134"/>
      <c r="F272" s="135"/>
    </row>
    <row r="273" spans="3:6" s="3" customFormat="1" x14ac:dyDescent="0.2">
      <c r="C273" s="135"/>
      <c r="D273" s="134"/>
      <c r="E273" s="134"/>
      <c r="F273" s="135"/>
    </row>
    <row r="274" spans="3:6" s="3" customFormat="1" x14ac:dyDescent="0.2">
      <c r="C274" s="135"/>
      <c r="D274" s="134"/>
      <c r="E274" s="134"/>
      <c r="F274" s="135"/>
    </row>
    <row r="275" spans="3:6" s="3" customFormat="1" x14ac:dyDescent="0.2">
      <c r="C275" s="135"/>
      <c r="D275" s="134"/>
      <c r="E275" s="134"/>
      <c r="F275" s="135"/>
    </row>
    <row r="276" spans="3:6" s="3" customFormat="1" x14ac:dyDescent="0.2">
      <c r="C276" s="135"/>
      <c r="D276" s="134"/>
      <c r="E276" s="134"/>
      <c r="F276" s="135"/>
    </row>
    <row r="277" spans="3:6" s="3" customFormat="1" x14ac:dyDescent="0.2">
      <c r="C277" s="135"/>
      <c r="D277" s="134"/>
      <c r="E277" s="134"/>
      <c r="F277" s="135"/>
    </row>
    <row r="278" spans="3:6" s="3" customFormat="1" x14ac:dyDescent="0.2">
      <c r="C278" s="135"/>
      <c r="D278" s="134"/>
      <c r="E278" s="134"/>
      <c r="F278" s="135"/>
    </row>
    <row r="279" spans="3:6" s="3" customFormat="1" x14ac:dyDescent="0.2">
      <c r="C279" s="135"/>
      <c r="D279" s="134"/>
      <c r="E279" s="134"/>
      <c r="F279" s="135"/>
    </row>
    <row r="280" spans="3:6" s="3" customFormat="1" x14ac:dyDescent="0.2">
      <c r="C280" s="135"/>
      <c r="D280" s="134"/>
      <c r="E280" s="134"/>
      <c r="F280" s="135"/>
    </row>
    <row r="281" spans="3:6" s="3" customFormat="1" x14ac:dyDescent="0.2">
      <c r="C281" s="135"/>
      <c r="D281" s="134"/>
      <c r="E281" s="134"/>
      <c r="F281" s="135"/>
    </row>
    <row r="282" spans="3:6" s="3" customFormat="1" x14ac:dyDescent="0.2">
      <c r="C282" s="135"/>
      <c r="D282" s="134"/>
      <c r="E282" s="134"/>
      <c r="F282" s="135"/>
    </row>
    <row r="283" spans="3:6" s="3" customFormat="1" x14ac:dyDescent="0.2">
      <c r="C283" s="135"/>
      <c r="D283" s="134"/>
      <c r="E283" s="134"/>
      <c r="F283" s="135"/>
    </row>
    <row r="284" spans="3:6" s="3" customFormat="1" x14ac:dyDescent="0.2">
      <c r="C284" s="135"/>
      <c r="D284" s="134"/>
      <c r="E284" s="134"/>
      <c r="F284" s="135"/>
    </row>
    <row r="285" spans="3:6" s="3" customFormat="1" x14ac:dyDescent="0.2">
      <c r="C285" s="135"/>
      <c r="D285" s="134"/>
      <c r="E285" s="134"/>
      <c r="F285" s="135"/>
    </row>
    <row r="286" spans="3:6" s="3" customFormat="1" x14ac:dyDescent="0.2">
      <c r="C286" s="135"/>
      <c r="D286" s="134"/>
      <c r="E286" s="134"/>
      <c r="F286" s="135"/>
    </row>
    <row r="287" spans="3:6" s="3" customFormat="1" x14ac:dyDescent="0.2">
      <c r="C287" s="135"/>
      <c r="D287" s="134"/>
      <c r="E287" s="134"/>
      <c r="F287" s="135"/>
    </row>
    <row r="288" spans="3:6" s="3" customFormat="1" x14ac:dyDescent="0.2">
      <c r="C288" s="135"/>
      <c r="D288" s="134"/>
      <c r="E288" s="134"/>
      <c r="F288" s="135"/>
    </row>
    <row r="289" spans="3:6" s="3" customFormat="1" x14ac:dyDescent="0.2">
      <c r="C289" s="135"/>
      <c r="D289" s="134"/>
      <c r="E289" s="134"/>
      <c r="F289" s="135"/>
    </row>
    <row r="290" spans="3:6" s="3" customFormat="1" x14ac:dyDescent="0.2">
      <c r="C290" s="135"/>
      <c r="D290" s="134"/>
      <c r="E290" s="134"/>
      <c r="F290" s="135"/>
    </row>
    <row r="291" spans="3:6" s="3" customFormat="1" x14ac:dyDescent="0.2">
      <c r="C291" s="135"/>
      <c r="D291" s="134"/>
      <c r="E291" s="134"/>
      <c r="F291" s="135"/>
    </row>
    <row r="292" spans="3:6" s="3" customFormat="1" x14ac:dyDescent="0.2">
      <c r="C292" s="135"/>
      <c r="D292" s="134"/>
      <c r="E292" s="134"/>
      <c r="F292" s="135"/>
    </row>
    <row r="293" spans="3:6" s="3" customFormat="1" x14ac:dyDescent="0.2">
      <c r="C293" s="135"/>
      <c r="D293" s="134"/>
      <c r="E293" s="134"/>
      <c r="F293" s="135"/>
    </row>
    <row r="294" spans="3:6" s="3" customFormat="1" x14ac:dyDescent="0.2">
      <c r="C294" s="135"/>
      <c r="D294" s="134"/>
      <c r="E294" s="134"/>
      <c r="F294" s="135"/>
    </row>
    <row r="295" spans="3:6" s="3" customFormat="1" x14ac:dyDescent="0.2">
      <c r="C295" s="135"/>
      <c r="D295" s="134"/>
      <c r="E295" s="134"/>
      <c r="F295" s="135"/>
    </row>
    <row r="296" spans="3:6" s="3" customFormat="1" x14ac:dyDescent="0.2">
      <c r="C296" s="135"/>
      <c r="D296" s="134"/>
      <c r="E296" s="134"/>
      <c r="F296" s="135"/>
    </row>
    <row r="297" spans="3:6" s="3" customFormat="1" x14ac:dyDescent="0.2">
      <c r="C297" s="135"/>
      <c r="D297" s="134"/>
      <c r="E297" s="134"/>
      <c r="F297" s="135"/>
    </row>
    <row r="298" spans="3:6" s="3" customFormat="1" x14ac:dyDescent="0.2">
      <c r="C298" s="135"/>
      <c r="D298" s="134"/>
      <c r="E298" s="134"/>
      <c r="F298" s="135"/>
    </row>
    <row r="299" spans="3:6" s="3" customFormat="1" x14ac:dyDescent="0.2">
      <c r="C299" s="135"/>
      <c r="D299" s="134"/>
      <c r="E299" s="134"/>
      <c r="F299" s="135"/>
    </row>
    <row r="300" spans="3:6" s="3" customFormat="1" x14ac:dyDescent="0.2">
      <c r="C300" s="135"/>
      <c r="D300" s="134"/>
      <c r="E300" s="134"/>
      <c r="F300" s="135"/>
    </row>
    <row r="301" spans="3:6" s="3" customFormat="1" x14ac:dyDescent="0.2">
      <c r="C301" s="135"/>
      <c r="D301" s="134"/>
      <c r="E301" s="134"/>
      <c r="F301" s="135"/>
    </row>
    <row r="302" spans="3:6" s="3" customFormat="1" x14ac:dyDescent="0.2">
      <c r="C302" s="135"/>
      <c r="D302" s="134"/>
      <c r="E302" s="134"/>
      <c r="F302" s="135"/>
    </row>
    <row r="303" spans="3:6" s="3" customFormat="1" x14ac:dyDescent="0.2">
      <c r="C303" s="135"/>
      <c r="D303" s="134"/>
      <c r="E303" s="134"/>
      <c r="F303" s="135"/>
    </row>
    <row r="304" spans="3:6" s="3" customFormat="1" x14ac:dyDescent="0.2">
      <c r="C304" s="135"/>
      <c r="D304" s="134"/>
      <c r="E304" s="134"/>
      <c r="F304" s="135"/>
    </row>
    <row r="305" spans="3:6" s="3" customFormat="1" x14ac:dyDescent="0.2">
      <c r="C305" s="135"/>
      <c r="D305" s="134"/>
      <c r="E305" s="134"/>
      <c r="F305" s="135"/>
    </row>
    <row r="306" spans="3:6" s="3" customFormat="1" x14ac:dyDescent="0.2">
      <c r="C306" s="135"/>
      <c r="D306" s="134"/>
      <c r="E306" s="134"/>
      <c r="F306" s="135"/>
    </row>
    <row r="307" spans="3:6" s="3" customFormat="1" x14ac:dyDescent="0.2">
      <c r="C307" s="135"/>
      <c r="D307" s="134"/>
      <c r="E307" s="134"/>
      <c r="F307" s="135"/>
    </row>
    <row r="308" spans="3:6" s="3" customFormat="1" x14ac:dyDescent="0.2">
      <c r="C308" s="135"/>
      <c r="D308" s="134"/>
      <c r="E308" s="134"/>
      <c r="F308" s="135"/>
    </row>
    <row r="309" spans="3:6" s="3" customFormat="1" x14ac:dyDescent="0.2">
      <c r="C309" s="135"/>
      <c r="D309" s="134"/>
      <c r="E309" s="134"/>
      <c r="F309" s="135"/>
    </row>
    <row r="310" spans="3:6" s="3" customFormat="1" x14ac:dyDescent="0.2">
      <c r="C310" s="135"/>
      <c r="D310" s="134"/>
      <c r="E310" s="134"/>
      <c r="F310" s="135"/>
    </row>
    <row r="311" spans="3:6" s="3" customFormat="1" x14ac:dyDescent="0.2">
      <c r="C311" s="135"/>
      <c r="D311" s="134"/>
      <c r="E311" s="134"/>
      <c r="F311" s="135"/>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1"/>
  <sheetViews>
    <sheetView showGridLines="0" zoomScaleNormal="100" workbookViewId="0">
      <selection activeCell="F2" sqref="F2"/>
    </sheetView>
  </sheetViews>
  <sheetFormatPr baseColWidth="10" defaultRowHeight="12.75" x14ac:dyDescent="0.2"/>
  <cols>
    <col min="1" max="1" width="3.5703125" style="2" customWidth="1"/>
    <col min="2" max="2" width="81.140625" style="2" customWidth="1"/>
    <col min="3" max="3" width="11.7109375" style="135" customWidth="1"/>
    <col min="4" max="4" width="9.7109375" style="134" customWidth="1"/>
    <col min="5" max="5" width="10.5703125" style="134" customWidth="1"/>
    <col min="6" max="237" width="11.42578125" style="2"/>
    <col min="238" max="238" width="16" style="2" customWidth="1"/>
    <col min="239" max="239" width="72" style="2" customWidth="1"/>
    <col min="240" max="240" width="20" style="2" customWidth="1"/>
    <col min="241" max="493" width="11.42578125" style="2"/>
    <col min="494" max="494" width="16" style="2" customWidth="1"/>
    <col min="495" max="495" width="72" style="2" customWidth="1"/>
    <col min="496" max="496" width="20" style="2" customWidth="1"/>
    <col min="497" max="749" width="11.42578125" style="2"/>
    <col min="750" max="750" width="16" style="2" customWidth="1"/>
    <col min="751" max="751" width="72" style="2" customWidth="1"/>
    <col min="752" max="752" width="20" style="2" customWidth="1"/>
    <col min="753" max="1005" width="11.42578125" style="2"/>
    <col min="1006" max="1006" width="16" style="2" customWidth="1"/>
    <col min="1007" max="1007" width="72" style="2" customWidth="1"/>
    <col min="1008" max="1008" width="20" style="2" customWidth="1"/>
    <col min="1009" max="1261" width="11.42578125" style="2"/>
    <col min="1262" max="1262" width="16" style="2" customWidth="1"/>
    <col min="1263" max="1263" width="72" style="2" customWidth="1"/>
    <col min="1264" max="1264" width="20" style="2" customWidth="1"/>
    <col min="1265" max="1517" width="11.42578125" style="2"/>
    <col min="1518" max="1518" width="16" style="2" customWidth="1"/>
    <col min="1519" max="1519" width="72" style="2" customWidth="1"/>
    <col min="1520" max="1520" width="20" style="2" customWidth="1"/>
    <col min="1521" max="1773" width="11.42578125" style="2"/>
    <col min="1774" max="1774" width="16" style="2" customWidth="1"/>
    <col min="1775" max="1775" width="72" style="2" customWidth="1"/>
    <col min="1776" max="1776" width="20" style="2" customWidth="1"/>
    <col min="1777" max="2029" width="11.42578125" style="2"/>
    <col min="2030" max="2030" width="16" style="2" customWidth="1"/>
    <col min="2031" max="2031" width="72" style="2" customWidth="1"/>
    <col min="2032" max="2032" width="20" style="2" customWidth="1"/>
    <col min="2033" max="2285" width="11.42578125" style="2"/>
    <col min="2286" max="2286" width="16" style="2" customWidth="1"/>
    <col min="2287" max="2287" width="72" style="2" customWidth="1"/>
    <col min="2288" max="2288" width="20" style="2" customWidth="1"/>
    <col min="2289" max="2541" width="11.42578125" style="2"/>
    <col min="2542" max="2542" width="16" style="2" customWidth="1"/>
    <col min="2543" max="2543" width="72" style="2" customWidth="1"/>
    <col min="2544" max="2544" width="20" style="2" customWidth="1"/>
    <col min="2545" max="2797" width="11.42578125" style="2"/>
    <col min="2798" max="2798" width="16" style="2" customWidth="1"/>
    <col min="2799" max="2799" width="72" style="2" customWidth="1"/>
    <col min="2800" max="2800" width="20" style="2" customWidth="1"/>
    <col min="2801" max="3053" width="11.42578125" style="2"/>
    <col min="3054" max="3054" width="16" style="2" customWidth="1"/>
    <col min="3055" max="3055" width="72" style="2" customWidth="1"/>
    <col min="3056" max="3056" width="20" style="2" customWidth="1"/>
    <col min="3057" max="3309" width="11.42578125" style="2"/>
    <col min="3310" max="3310" width="16" style="2" customWidth="1"/>
    <col min="3311" max="3311" width="72" style="2" customWidth="1"/>
    <col min="3312" max="3312" width="20" style="2" customWidth="1"/>
    <col min="3313" max="3565" width="11.42578125" style="2"/>
    <col min="3566" max="3566" width="16" style="2" customWidth="1"/>
    <col min="3567" max="3567" width="72" style="2" customWidth="1"/>
    <col min="3568" max="3568" width="20" style="2" customWidth="1"/>
    <col min="3569" max="3821" width="11.42578125" style="2"/>
    <col min="3822" max="3822" width="16" style="2" customWidth="1"/>
    <col min="3823" max="3823" width="72" style="2" customWidth="1"/>
    <col min="3824" max="3824" width="20" style="2" customWidth="1"/>
    <col min="3825" max="4077" width="11.42578125" style="2"/>
    <col min="4078" max="4078" width="16" style="2" customWidth="1"/>
    <col min="4079" max="4079" width="72" style="2" customWidth="1"/>
    <col min="4080" max="4080" width="20" style="2" customWidth="1"/>
    <col min="4081" max="4333" width="11.42578125" style="2"/>
    <col min="4334" max="4334" width="16" style="2" customWidth="1"/>
    <col min="4335" max="4335" width="72" style="2" customWidth="1"/>
    <col min="4336" max="4336" width="20" style="2" customWidth="1"/>
    <col min="4337" max="4589" width="11.42578125" style="2"/>
    <col min="4590" max="4590" width="16" style="2" customWidth="1"/>
    <col min="4591" max="4591" width="72" style="2" customWidth="1"/>
    <col min="4592" max="4592" width="20" style="2" customWidth="1"/>
    <col min="4593" max="4845" width="11.42578125" style="2"/>
    <col min="4846" max="4846" width="16" style="2" customWidth="1"/>
    <col min="4847" max="4847" width="72" style="2" customWidth="1"/>
    <col min="4848" max="4848" width="20" style="2" customWidth="1"/>
    <col min="4849" max="5101" width="11.42578125" style="2"/>
    <col min="5102" max="5102" width="16" style="2" customWidth="1"/>
    <col min="5103" max="5103" width="72" style="2" customWidth="1"/>
    <col min="5104" max="5104" width="20" style="2" customWidth="1"/>
    <col min="5105" max="5357" width="11.42578125" style="2"/>
    <col min="5358" max="5358" width="16" style="2" customWidth="1"/>
    <col min="5359" max="5359" width="72" style="2" customWidth="1"/>
    <col min="5360" max="5360" width="20" style="2" customWidth="1"/>
    <col min="5361" max="5613" width="11.42578125" style="2"/>
    <col min="5614" max="5614" width="16" style="2" customWidth="1"/>
    <col min="5615" max="5615" width="72" style="2" customWidth="1"/>
    <col min="5616" max="5616" width="20" style="2" customWidth="1"/>
    <col min="5617" max="5869" width="11.42578125" style="2"/>
    <col min="5870" max="5870" width="16" style="2" customWidth="1"/>
    <col min="5871" max="5871" width="72" style="2" customWidth="1"/>
    <col min="5872" max="5872" width="20" style="2" customWidth="1"/>
    <col min="5873" max="6125" width="11.42578125" style="2"/>
    <col min="6126" max="6126" width="16" style="2" customWidth="1"/>
    <col min="6127" max="6127" width="72" style="2" customWidth="1"/>
    <col min="6128" max="6128" width="20" style="2" customWidth="1"/>
    <col min="6129" max="6381" width="11.42578125" style="2"/>
    <col min="6382" max="6382" width="16" style="2" customWidth="1"/>
    <col min="6383" max="6383" width="72" style="2" customWidth="1"/>
    <col min="6384" max="6384" width="20" style="2" customWidth="1"/>
    <col min="6385" max="6637" width="11.42578125" style="2"/>
    <col min="6638" max="6638" width="16" style="2" customWidth="1"/>
    <col min="6639" max="6639" width="72" style="2" customWidth="1"/>
    <col min="6640" max="6640" width="20" style="2" customWidth="1"/>
    <col min="6641" max="6893" width="11.42578125" style="2"/>
    <col min="6894" max="6894" width="16" style="2" customWidth="1"/>
    <col min="6895" max="6895" width="72" style="2" customWidth="1"/>
    <col min="6896" max="6896" width="20" style="2" customWidth="1"/>
    <col min="6897" max="7149" width="11.42578125" style="2"/>
    <col min="7150" max="7150" width="16" style="2" customWidth="1"/>
    <col min="7151" max="7151" width="72" style="2" customWidth="1"/>
    <col min="7152" max="7152" width="20" style="2" customWidth="1"/>
    <col min="7153" max="7405" width="11.42578125" style="2"/>
    <col min="7406" max="7406" width="16" style="2" customWidth="1"/>
    <col min="7407" max="7407" width="72" style="2" customWidth="1"/>
    <col min="7408" max="7408" width="20" style="2" customWidth="1"/>
    <col min="7409" max="7661" width="11.42578125" style="2"/>
    <col min="7662" max="7662" width="16" style="2" customWidth="1"/>
    <col min="7663" max="7663" width="72" style="2" customWidth="1"/>
    <col min="7664" max="7664" width="20" style="2" customWidth="1"/>
    <col min="7665" max="7917" width="11.42578125" style="2"/>
    <col min="7918" max="7918" width="16" style="2" customWidth="1"/>
    <col min="7919" max="7919" width="72" style="2" customWidth="1"/>
    <col min="7920" max="7920" width="20" style="2" customWidth="1"/>
    <col min="7921" max="8173" width="11.42578125" style="2"/>
    <col min="8174" max="8174" width="16" style="2" customWidth="1"/>
    <col min="8175" max="8175" width="72" style="2" customWidth="1"/>
    <col min="8176" max="8176" width="20" style="2" customWidth="1"/>
    <col min="8177" max="8429" width="11.42578125" style="2"/>
    <col min="8430" max="8430" width="16" style="2" customWidth="1"/>
    <col min="8431" max="8431" width="72" style="2" customWidth="1"/>
    <col min="8432" max="8432" width="20" style="2" customWidth="1"/>
    <col min="8433" max="8685" width="11.42578125" style="2"/>
    <col min="8686" max="8686" width="16" style="2" customWidth="1"/>
    <col min="8687" max="8687" width="72" style="2" customWidth="1"/>
    <col min="8688" max="8688" width="20" style="2" customWidth="1"/>
    <col min="8689" max="8941" width="11.42578125" style="2"/>
    <col min="8942" max="8942" width="16" style="2" customWidth="1"/>
    <col min="8943" max="8943" width="72" style="2" customWidth="1"/>
    <col min="8944" max="8944" width="20" style="2" customWidth="1"/>
    <col min="8945" max="9197" width="11.42578125" style="2"/>
    <col min="9198" max="9198" width="16" style="2" customWidth="1"/>
    <col min="9199" max="9199" width="72" style="2" customWidth="1"/>
    <col min="9200" max="9200" width="20" style="2" customWidth="1"/>
    <col min="9201" max="9453" width="11.42578125" style="2"/>
    <col min="9454" max="9454" width="16" style="2" customWidth="1"/>
    <col min="9455" max="9455" width="72" style="2" customWidth="1"/>
    <col min="9456" max="9456" width="20" style="2" customWidth="1"/>
    <col min="9457" max="9709" width="11.42578125" style="2"/>
    <col min="9710" max="9710" width="16" style="2" customWidth="1"/>
    <col min="9711" max="9711" width="72" style="2" customWidth="1"/>
    <col min="9712" max="9712" width="20" style="2" customWidth="1"/>
    <col min="9713" max="9965" width="11.42578125" style="2"/>
    <col min="9966" max="9966" width="16" style="2" customWidth="1"/>
    <col min="9967" max="9967" width="72" style="2" customWidth="1"/>
    <col min="9968" max="9968" width="20" style="2" customWidth="1"/>
    <col min="9969" max="10221" width="11.42578125" style="2"/>
    <col min="10222" max="10222" width="16" style="2" customWidth="1"/>
    <col min="10223" max="10223" width="72" style="2" customWidth="1"/>
    <col min="10224" max="10224" width="20" style="2" customWidth="1"/>
    <col min="10225" max="10477" width="11.42578125" style="2"/>
    <col min="10478" max="10478" width="16" style="2" customWidth="1"/>
    <col min="10479" max="10479" width="72" style="2" customWidth="1"/>
    <col min="10480" max="10480" width="20" style="2" customWidth="1"/>
    <col min="10481" max="10733" width="11.42578125" style="2"/>
    <col min="10734" max="10734" width="16" style="2" customWidth="1"/>
    <col min="10735" max="10735" width="72" style="2" customWidth="1"/>
    <col min="10736" max="10736" width="20" style="2" customWidth="1"/>
    <col min="10737" max="10989" width="11.42578125" style="2"/>
    <col min="10990" max="10990" width="16" style="2" customWidth="1"/>
    <col min="10991" max="10991" width="72" style="2" customWidth="1"/>
    <col min="10992" max="10992" width="20" style="2" customWidth="1"/>
    <col min="10993" max="11245" width="11.42578125" style="2"/>
    <col min="11246" max="11246" width="16" style="2" customWidth="1"/>
    <col min="11247" max="11247" width="72" style="2" customWidth="1"/>
    <col min="11248" max="11248" width="20" style="2" customWidth="1"/>
    <col min="11249" max="11501" width="11.42578125" style="2"/>
    <col min="11502" max="11502" width="16" style="2" customWidth="1"/>
    <col min="11503" max="11503" width="72" style="2" customWidth="1"/>
    <col min="11504" max="11504" width="20" style="2" customWidth="1"/>
    <col min="11505" max="11757" width="11.42578125" style="2"/>
    <col min="11758" max="11758" width="16" style="2" customWidth="1"/>
    <col min="11759" max="11759" width="72" style="2" customWidth="1"/>
    <col min="11760" max="11760" width="20" style="2" customWidth="1"/>
    <col min="11761" max="12013" width="11.42578125" style="2"/>
    <col min="12014" max="12014" width="16" style="2" customWidth="1"/>
    <col min="12015" max="12015" width="72" style="2" customWidth="1"/>
    <col min="12016" max="12016" width="20" style="2" customWidth="1"/>
    <col min="12017" max="12269" width="11.42578125" style="2"/>
    <col min="12270" max="12270" width="16" style="2" customWidth="1"/>
    <col min="12271" max="12271" width="72" style="2" customWidth="1"/>
    <col min="12272" max="12272" width="20" style="2" customWidth="1"/>
    <col min="12273" max="12525" width="11.42578125" style="2"/>
    <col min="12526" max="12526" width="16" style="2" customWidth="1"/>
    <col min="12527" max="12527" width="72" style="2" customWidth="1"/>
    <col min="12528" max="12528" width="20" style="2" customWidth="1"/>
    <col min="12529" max="12781" width="11.42578125" style="2"/>
    <col min="12782" max="12782" width="16" style="2" customWidth="1"/>
    <col min="12783" max="12783" width="72" style="2" customWidth="1"/>
    <col min="12784" max="12784" width="20" style="2" customWidth="1"/>
    <col min="12785" max="13037" width="11.42578125" style="2"/>
    <col min="13038" max="13038" width="16" style="2" customWidth="1"/>
    <col min="13039" max="13039" width="72" style="2" customWidth="1"/>
    <col min="13040" max="13040" width="20" style="2" customWidth="1"/>
    <col min="13041" max="13293" width="11.42578125" style="2"/>
    <col min="13294" max="13294" width="16" style="2" customWidth="1"/>
    <col min="13295" max="13295" width="72" style="2" customWidth="1"/>
    <col min="13296" max="13296" width="20" style="2" customWidth="1"/>
    <col min="13297" max="13549" width="11.42578125" style="2"/>
    <col min="13550" max="13550" width="16" style="2" customWidth="1"/>
    <col min="13551" max="13551" width="72" style="2" customWidth="1"/>
    <col min="13552" max="13552" width="20" style="2" customWidth="1"/>
    <col min="13553" max="13805" width="11.42578125" style="2"/>
    <col min="13806" max="13806" width="16" style="2" customWidth="1"/>
    <col min="13807" max="13807" width="72" style="2" customWidth="1"/>
    <col min="13808" max="13808" width="20" style="2" customWidth="1"/>
    <col min="13809" max="14061" width="11.42578125" style="2"/>
    <col min="14062" max="14062" width="16" style="2" customWidth="1"/>
    <col min="14063" max="14063" width="72" style="2" customWidth="1"/>
    <col min="14064" max="14064" width="20" style="2" customWidth="1"/>
    <col min="14065" max="14317" width="11.42578125" style="2"/>
    <col min="14318" max="14318" width="16" style="2" customWidth="1"/>
    <col min="14319" max="14319" width="72" style="2" customWidth="1"/>
    <col min="14320" max="14320" width="20" style="2" customWidth="1"/>
    <col min="14321" max="14573" width="11.42578125" style="2"/>
    <col min="14574" max="14574" width="16" style="2" customWidth="1"/>
    <col min="14575" max="14575" width="72" style="2" customWidth="1"/>
    <col min="14576" max="14576" width="20" style="2" customWidth="1"/>
    <col min="14577" max="14829" width="11.42578125" style="2"/>
    <col min="14830" max="14830" width="16" style="2" customWidth="1"/>
    <col min="14831" max="14831" width="72" style="2" customWidth="1"/>
    <col min="14832" max="14832" width="20" style="2" customWidth="1"/>
    <col min="14833" max="15085" width="11.42578125" style="2"/>
    <col min="15086" max="15086" width="16" style="2" customWidth="1"/>
    <col min="15087" max="15087" width="72" style="2" customWidth="1"/>
    <col min="15088" max="15088" width="20" style="2" customWidth="1"/>
    <col min="15089" max="15341" width="11.42578125" style="2"/>
    <col min="15342" max="15342" width="16" style="2" customWidth="1"/>
    <col min="15343" max="15343" width="72" style="2" customWidth="1"/>
    <col min="15344" max="15344" width="20" style="2" customWidth="1"/>
    <col min="15345" max="15597" width="11.42578125" style="2"/>
    <col min="15598" max="15598" width="16" style="2" customWidth="1"/>
    <col min="15599" max="15599" width="72" style="2" customWidth="1"/>
    <col min="15600" max="15600" width="20" style="2" customWidth="1"/>
    <col min="15601" max="15853" width="11.42578125" style="2"/>
    <col min="15854" max="15854" width="16" style="2" customWidth="1"/>
    <col min="15855" max="15855" width="72" style="2" customWidth="1"/>
    <col min="15856" max="15856" width="20" style="2" customWidth="1"/>
    <col min="15857" max="16109" width="11.42578125" style="2"/>
    <col min="16110" max="16110" width="16" style="2" customWidth="1"/>
    <col min="16111" max="16111" width="72" style="2" customWidth="1"/>
    <col min="16112" max="16112" width="20" style="2" customWidth="1"/>
    <col min="16113" max="16384" width="11.42578125" style="2"/>
  </cols>
  <sheetData>
    <row r="1" spans="1:6" x14ac:dyDescent="0.2">
      <c r="C1" s="2"/>
      <c r="D1" s="24"/>
      <c r="E1" s="24"/>
    </row>
    <row r="2" spans="1:6" x14ac:dyDescent="0.2">
      <c r="C2" s="2"/>
      <c r="D2" s="24"/>
      <c r="E2" s="24"/>
    </row>
    <row r="3" spans="1:6" x14ac:dyDescent="0.2">
      <c r="C3" s="2"/>
      <c r="D3" s="24"/>
      <c r="E3" s="24"/>
    </row>
    <row r="4" spans="1:6" ht="15.75" x14ac:dyDescent="0.2">
      <c r="B4" s="421" t="s">
        <v>567</v>
      </c>
      <c r="C4" s="2"/>
      <c r="D4" s="24"/>
      <c r="E4" s="24"/>
    </row>
    <row r="5" spans="1:6" x14ac:dyDescent="0.2">
      <c r="C5" s="2"/>
      <c r="D5" s="24"/>
      <c r="E5" s="24"/>
    </row>
    <row r="6" spans="1:6" x14ac:dyDescent="0.2">
      <c r="C6" s="2"/>
      <c r="D6" s="2"/>
      <c r="E6" s="358" t="s">
        <v>4</v>
      </c>
    </row>
    <row r="7" spans="1:6" ht="4.5" customHeight="1" x14ac:dyDescent="0.2">
      <c r="C7" s="359"/>
      <c r="D7" s="2"/>
      <c r="E7" s="2"/>
    </row>
    <row r="8" spans="1:6" ht="5.25" customHeight="1" thickBot="1" x14ac:dyDescent="0.25">
      <c r="B8" s="4"/>
      <c r="C8" s="137"/>
      <c r="D8" s="138"/>
      <c r="E8" s="138"/>
    </row>
    <row r="9" spans="1:6" ht="5.25" customHeight="1" x14ac:dyDescent="0.2">
      <c r="B9" s="5"/>
      <c r="C9" s="139"/>
      <c r="D9" s="140"/>
      <c r="E9" s="140"/>
    </row>
    <row r="11" spans="1:6" ht="15" x14ac:dyDescent="0.25">
      <c r="B11" s="16" t="s">
        <v>347</v>
      </c>
      <c r="C11" s="142"/>
      <c r="D11" s="143"/>
      <c r="E11" s="187"/>
    </row>
    <row r="12" spans="1:6" x14ac:dyDescent="0.2">
      <c r="B12" s="6"/>
      <c r="C12" s="139"/>
    </row>
    <row r="13" spans="1:6" s="77" customFormat="1" x14ac:dyDescent="0.2">
      <c r="A13" s="424"/>
      <c r="B13" s="13" t="s">
        <v>5</v>
      </c>
      <c r="C13" s="199" t="s">
        <v>276</v>
      </c>
      <c r="D13" s="205" t="s">
        <v>348</v>
      </c>
      <c r="E13" s="204" t="s">
        <v>349</v>
      </c>
      <c r="F13" s="188"/>
    </row>
    <row r="14" spans="1:6" s="77" customFormat="1" ht="73.5" customHeight="1" x14ac:dyDescent="0.2">
      <c r="A14" s="424"/>
      <c r="B14" s="193"/>
      <c r="C14" s="194" t="s">
        <v>330</v>
      </c>
      <c r="D14" s="208" t="s">
        <v>350</v>
      </c>
      <c r="E14" s="208" t="s">
        <v>351</v>
      </c>
      <c r="F14" s="188"/>
    </row>
    <row r="15" spans="1:6" x14ac:dyDescent="0.2">
      <c r="B15" s="3" t="s">
        <v>31</v>
      </c>
      <c r="C15" s="139">
        <f>SUM(C23,C34,C56,C71,C80,C89,C100,C161)</f>
        <v>372</v>
      </c>
      <c r="D15" s="150">
        <f>SUM(D23,D34,D56,D71,D80,D89,D100,D161)</f>
        <v>357</v>
      </c>
      <c r="E15" s="134">
        <f>SUM(E23,E34,E56,E71,E80,E89,E100,E161)</f>
        <v>15</v>
      </c>
    </row>
    <row r="16" spans="1:6" x14ac:dyDescent="0.2">
      <c r="B16" s="3" t="s">
        <v>34</v>
      </c>
      <c r="C16" s="135">
        <f>SUM(C171,C183,C216)</f>
        <v>106</v>
      </c>
      <c r="D16" s="134">
        <f>SUM(D171,D183,D216)</f>
        <v>87</v>
      </c>
      <c r="E16" s="134">
        <f>SUM(E171,E183,E216)</f>
        <v>19</v>
      </c>
    </row>
    <row r="17" spans="2:5" x14ac:dyDescent="0.2">
      <c r="B17" s="10" t="s">
        <v>6</v>
      </c>
      <c r="C17" s="151">
        <f>SUM(C15:C16)</f>
        <v>478</v>
      </c>
      <c r="D17" s="152">
        <f>SUM(D15:D16)</f>
        <v>444</v>
      </c>
      <c r="E17" s="152">
        <f>SUM(E15,E16)</f>
        <v>34</v>
      </c>
    </row>
    <row r="20" spans="2:5" s="3" customFormat="1" x14ac:dyDescent="0.2">
      <c r="B20" s="15" t="s">
        <v>43</v>
      </c>
      <c r="C20" s="153"/>
      <c r="D20" s="140"/>
      <c r="E20" s="134"/>
    </row>
    <row r="21" spans="2:5" s="3" customFormat="1" x14ac:dyDescent="0.2">
      <c r="B21" s="41"/>
      <c r="C21" s="201" t="s">
        <v>276</v>
      </c>
      <c r="D21" s="207" t="s">
        <v>348</v>
      </c>
      <c r="E21" s="206" t="s">
        <v>349</v>
      </c>
    </row>
    <row r="22" spans="2:5" s="3" customFormat="1" ht="78.75" customHeight="1" x14ac:dyDescent="0.2">
      <c r="C22" s="200" t="s">
        <v>330</v>
      </c>
      <c r="D22" s="202" t="s">
        <v>350</v>
      </c>
      <c r="E22" s="202" t="s">
        <v>351</v>
      </c>
    </row>
    <row r="23" spans="2:5" s="3" customFormat="1" x14ac:dyDescent="0.2">
      <c r="C23" s="159">
        <f>SUM(C25:C28)</f>
        <v>58</v>
      </c>
      <c r="D23" s="160">
        <f>SUM(D25:D28)</f>
        <v>58</v>
      </c>
      <c r="E23" s="160">
        <f>SUM(E25:E28)</f>
        <v>0</v>
      </c>
    </row>
    <row r="24" spans="2:5" s="3" customFormat="1" x14ac:dyDescent="0.2">
      <c r="C24" s="135"/>
      <c r="D24" s="134"/>
      <c r="E24" s="134"/>
    </row>
    <row r="25" spans="2:5" s="3" customFormat="1" x14ac:dyDescent="0.2">
      <c r="B25" s="3" t="s">
        <v>544</v>
      </c>
      <c r="C25" s="314">
        <v>1</v>
      </c>
      <c r="D25" s="314">
        <v>1</v>
      </c>
      <c r="E25" s="314">
        <v>0</v>
      </c>
    </row>
    <row r="26" spans="2:5" s="3" customFormat="1" x14ac:dyDescent="0.2">
      <c r="B26" s="3" t="s">
        <v>37</v>
      </c>
      <c r="C26" s="314">
        <v>6</v>
      </c>
      <c r="D26" s="314">
        <v>6</v>
      </c>
      <c r="E26" s="314">
        <v>0</v>
      </c>
    </row>
    <row r="27" spans="2:5" s="3" customFormat="1" x14ac:dyDescent="0.2">
      <c r="B27" s="3" t="s">
        <v>38</v>
      </c>
      <c r="C27" s="314">
        <v>15</v>
      </c>
      <c r="D27" s="314">
        <v>15</v>
      </c>
      <c r="E27" s="314">
        <v>0</v>
      </c>
    </row>
    <row r="28" spans="2:5" s="3" customFormat="1" x14ac:dyDescent="0.2">
      <c r="B28" s="3" t="s">
        <v>39</v>
      </c>
      <c r="C28" s="314">
        <v>36</v>
      </c>
      <c r="D28" s="314">
        <v>36</v>
      </c>
      <c r="E28" s="314">
        <v>0</v>
      </c>
    </row>
    <row r="29" spans="2:5" s="3" customFormat="1" x14ac:dyDescent="0.2">
      <c r="C29" s="135"/>
      <c r="D29" s="134"/>
      <c r="E29" s="134"/>
    </row>
    <row r="30" spans="2:5" s="3" customFormat="1" x14ac:dyDescent="0.2">
      <c r="C30" s="135"/>
      <c r="D30" s="134"/>
      <c r="E30" s="134"/>
    </row>
    <row r="31" spans="2:5" s="3" customFormat="1" x14ac:dyDescent="0.2">
      <c r="B31" s="15" t="s">
        <v>44</v>
      </c>
      <c r="C31" s="133"/>
      <c r="D31" s="134"/>
      <c r="E31" s="134"/>
    </row>
    <row r="32" spans="2:5" s="3" customFormat="1" x14ac:dyDescent="0.2">
      <c r="C32" s="201" t="s">
        <v>276</v>
      </c>
      <c r="D32" s="207" t="s">
        <v>348</v>
      </c>
      <c r="E32" s="206" t="s">
        <v>349</v>
      </c>
    </row>
    <row r="33" spans="2:5" s="3" customFormat="1" ht="81.75" customHeight="1" x14ac:dyDescent="0.2">
      <c r="C33" s="200" t="s">
        <v>330</v>
      </c>
      <c r="D33" s="202" t="s">
        <v>350</v>
      </c>
      <c r="E33" s="202" t="s">
        <v>351</v>
      </c>
    </row>
    <row r="34" spans="2:5" s="3" customFormat="1" x14ac:dyDescent="0.2">
      <c r="C34" s="159">
        <f>SUM(C36:C50)</f>
        <v>100</v>
      </c>
      <c r="D34" s="160">
        <f>SUM(D36:D50)</f>
        <v>96</v>
      </c>
      <c r="E34" s="160">
        <f>SUM(E36:E50)</f>
        <v>4</v>
      </c>
    </row>
    <row r="35" spans="2:5" s="3" customFormat="1" x14ac:dyDescent="0.2">
      <c r="C35" s="135"/>
      <c r="D35" s="164"/>
      <c r="E35" s="164"/>
    </row>
    <row r="36" spans="2:5" s="3" customFormat="1" x14ac:dyDescent="0.2">
      <c r="B36" s="3" t="s">
        <v>543</v>
      </c>
      <c r="C36" s="314">
        <v>4</v>
      </c>
      <c r="D36" s="314">
        <v>4</v>
      </c>
      <c r="E36" s="314">
        <v>0</v>
      </c>
    </row>
    <row r="37" spans="2:5" s="3" customFormat="1" x14ac:dyDescent="0.2">
      <c r="B37" s="3" t="s">
        <v>536</v>
      </c>
      <c r="C37" s="314">
        <v>8</v>
      </c>
      <c r="D37" s="314">
        <v>8</v>
      </c>
      <c r="E37" s="314">
        <v>0</v>
      </c>
    </row>
    <row r="38" spans="2:5" s="3" customFormat="1" x14ac:dyDescent="0.2">
      <c r="B38" s="482" t="s">
        <v>564</v>
      </c>
      <c r="C38" s="314">
        <v>1</v>
      </c>
      <c r="D38" s="314">
        <v>1</v>
      </c>
      <c r="E38" s="314">
        <v>0</v>
      </c>
    </row>
    <row r="39" spans="2:5" s="3" customFormat="1" x14ac:dyDescent="0.2">
      <c r="B39" s="3" t="s">
        <v>537</v>
      </c>
      <c r="C39" s="314">
        <v>12</v>
      </c>
      <c r="D39" s="314">
        <v>12</v>
      </c>
      <c r="E39" s="314">
        <v>0</v>
      </c>
    </row>
    <row r="40" spans="2:5" s="3" customFormat="1" x14ac:dyDescent="0.2">
      <c r="B40" s="3" t="s">
        <v>532</v>
      </c>
      <c r="C40" s="314">
        <v>7</v>
      </c>
      <c r="D40" s="314">
        <v>7</v>
      </c>
      <c r="E40" s="314">
        <v>0</v>
      </c>
    </row>
    <row r="41" spans="2:5" s="3" customFormat="1" x14ac:dyDescent="0.2">
      <c r="B41" s="455" t="s">
        <v>530</v>
      </c>
      <c r="C41" s="314">
        <v>1</v>
      </c>
      <c r="D41" s="314">
        <v>1</v>
      </c>
      <c r="E41" s="314">
        <v>0</v>
      </c>
    </row>
    <row r="42" spans="2:5" s="3" customFormat="1" x14ac:dyDescent="0.2">
      <c r="B42" s="475" t="s">
        <v>531</v>
      </c>
      <c r="C42" s="314">
        <v>3</v>
      </c>
      <c r="D42" s="314">
        <v>3</v>
      </c>
      <c r="E42" s="314">
        <v>0</v>
      </c>
    </row>
    <row r="43" spans="2:5" s="3" customFormat="1" x14ac:dyDescent="0.2">
      <c r="B43" s="3" t="s">
        <v>533</v>
      </c>
      <c r="C43" s="314">
        <v>1</v>
      </c>
      <c r="D43" s="314">
        <v>1</v>
      </c>
      <c r="E43" s="314">
        <v>0</v>
      </c>
    </row>
    <row r="44" spans="2:5" s="3" customFormat="1" x14ac:dyDescent="0.2">
      <c r="B44" s="3" t="s">
        <v>557</v>
      </c>
      <c r="C44" s="314">
        <v>8</v>
      </c>
      <c r="D44" s="314">
        <v>4</v>
      </c>
      <c r="E44" s="314">
        <v>4</v>
      </c>
    </row>
    <row r="45" spans="2:5" s="3" customFormat="1" x14ac:dyDescent="0.2">
      <c r="B45" s="469" t="s">
        <v>534</v>
      </c>
      <c r="C45" s="314">
        <v>2</v>
      </c>
      <c r="D45" s="314">
        <v>2</v>
      </c>
      <c r="E45" s="314">
        <v>0</v>
      </c>
    </row>
    <row r="46" spans="2:5" s="3" customFormat="1" x14ac:dyDescent="0.2">
      <c r="B46" s="3" t="s">
        <v>556</v>
      </c>
      <c r="C46" s="314">
        <v>1</v>
      </c>
      <c r="D46" s="314">
        <v>1</v>
      </c>
      <c r="E46" s="314">
        <v>0</v>
      </c>
    </row>
    <row r="47" spans="2:5" s="3" customFormat="1" x14ac:dyDescent="0.2">
      <c r="B47" s="3" t="s">
        <v>535</v>
      </c>
      <c r="C47" s="314">
        <v>23</v>
      </c>
      <c r="D47" s="314">
        <v>23</v>
      </c>
      <c r="E47" s="314">
        <v>0</v>
      </c>
    </row>
    <row r="48" spans="2:5" s="3" customFormat="1" x14ac:dyDescent="0.2">
      <c r="B48" s="475" t="s">
        <v>40</v>
      </c>
      <c r="C48" s="314">
        <v>2</v>
      </c>
      <c r="D48" s="314">
        <v>2</v>
      </c>
      <c r="E48" s="314">
        <v>0</v>
      </c>
    </row>
    <row r="49" spans="2:5" s="3" customFormat="1" x14ac:dyDescent="0.2">
      <c r="B49" s="3" t="s">
        <v>41</v>
      </c>
      <c r="C49" s="314">
        <v>6</v>
      </c>
      <c r="D49" s="314">
        <v>6</v>
      </c>
      <c r="E49" s="314">
        <v>0</v>
      </c>
    </row>
    <row r="50" spans="2:5" s="3" customFormat="1" x14ac:dyDescent="0.2">
      <c r="B50" s="3" t="s">
        <v>42</v>
      </c>
      <c r="C50" s="314">
        <v>21</v>
      </c>
      <c r="D50" s="314">
        <v>21</v>
      </c>
      <c r="E50" s="314">
        <v>0</v>
      </c>
    </row>
    <row r="51" spans="2:5" s="3" customFormat="1" x14ac:dyDescent="0.2">
      <c r="C51" s="135"/>
      <c r="D51" s="134"/>
      <c r="E51" s="134"/>
    </row>
    <row r="52" spans="2:5" s="3" customFormat="1" x14ac:dyDescent="0.2">
      <c r="C52" s="135"/>
      <c r="D52" s="134"/>
      <c r="E52" s="134"/>
    </row>
    <row r="53" spans="2:5" s="3" customFormat="1" x14ac:dyDescent="0.2">
      <c r="B53" s="15" t="s">
        <v>45</v>
      </c>
      <c r="C53" s="133"/>
      <c r="D53" s="134"/>
      <c r="E53" s="134"/>
    </row>
    <row r="54" spans="2:5" s="3" customFormat="1" x14ac:dyDescent="0.2">
      <c r="C54" s="201" t="s">
        <v>276</v>
      </c>
      <c r="D54" s="207" t="s">
        <v>348</v>
      </c>
      <c r="E54" s="206" t="s">
        <v>349</v>
      </c>
    </row>
    <row r="55" spans="2:5" s="3" customFormat="1" ht="82.5" customHeight="1" x14ac:dyDescent="0.2">
      <c r="C55" s="200" t="s">
        <v>330</v>
      </c>
      <c r="D55" s="202" t="s">
        <v>350</v>
      </c>
      <c r="E55" s="202" t="s">
        <v>351</v>
      </c>
    </row>
    <row r="56" spans="2:5" s="3" customFormat="1" x14ac:dyDescent="0.2">
      <c r="C56" s="159">
        <f>SUM(C58:C64)</f>
        <v>29</v>
      </c>
      <c r="D56" s="160">
        <f>SUM(D58:D64)</f>
        <v>28</v>
      </c>
      <c r="E56" s="160">
        <f>SUM(E58:E64)</f>
        <v>1</v>
      </c>
    </row>
    <row r="57" spans="2:5" s="3" customFormat="1" x14ac:dyDescent="0.2">
      <c r="C57" s="135"/>
      <c r="D57" s="134"/>
      <c r="E57" s="134"/>
    </row>
    <row r="58" spans="2:5" s="3" customFormat="1" x14ac:dyDescent="0.2">
      <c r="B58" s="37" t="s">
        <v>538</v>
      </c>
      <c r="C58" s="314">
        <v>0</v>
      </c>
      <c r="D58" s="314">
        <v>0</v>
      </c>
      <c r="E58" s="314">
        <v>0</v>
      </c>
    </row>
    <row r="59" spans="2:5" s="3" customFormat="1" x14ac:dyDescent="0.2">
      <c r="B59" s="37" t="s">
        <v>46</v>
      </c>
      <c r="C59" s="314">
        <v>3</v>
      </c>
      <c r="D59" s="314">
        <v>3</v>
      </c>
      <c r="E59" s="314">
        <v>0</v>
      </c>
    </row>
    <row r="60" spans="2:5" s="3" customFormat="1" x14ac:dyDescent="0.2">
      <c r="B60" s="37" t="s">
        <v>47</v>
      </c>
      <c r="C60" s="314">
        <v>4</v>
      </c>
      <c r="D60" s="314">
        <v>4</v>
      </c>
      <c r="E60" s="314">
        <v>0</v>
      </c>
    </row>
    <row r="61" spans="2:5" s="3" customFormat="1" x14ac:dyDescent="0.2">
      <c r="B61" s="37" t="s">
        <v>48</v>
      </c>
      <c r="C61" s="314">
        <v>12</v>
      </c>
      <c r="D61" s="314">
        <v>11</v>
      </c>
      <c r="E61" s="314">
        <v>1</v>
      </c>
    </row>
    <row r="62" spans="2:5" s="3" customFormat="1" x14ac:dyDescent="0.2">
      <c r="B62" s="37" t="s">
        <v>49</v>
      </c>
      <c r="C62" s="314">
        <v>2</v>
      </c>
      <c r="D62" s="314">
        <v>2</v>
      </c>
      <c r="E62" s="314">
        <v>0</v>
      </c>
    </row>
    <row r="63" spans="2:5" s="3" customFormat="1" x14ac:dyDescent="0.2">
      <c r="B63" s="37" t="s">
        <v>50</v>
      </c>
      <c r="C63" s="314">
        <v>3</v>
      </c>
      <c r="D63" s="314">
        <v>3</v>
      </c>
      <c r="E63" s="314">
        <v>0</v>
      </c>
    </row>
    <row r="64" spans="2:5" s="3" customFormat="1" x14ac:dyDescent="0.2">
      <c r="B64" s="37" t="s">
        <v>540</v>
      </c>
      <c r="C64" s="314">
        <v>5</v>
      </c>
      <c r="D64" s="314">
        <v>5</v>
      </c>
      <c r="E64" s="314">
        <v>0</v>
      </c>
    </row>
    <row r="65" spans="2:5" s="3" customFormat="1" x14ac:dyDescent="0.2">
      <c r="C65" s="135"/>
      <c r="D65" s="134"/>
      <c r="E65" s="134"/>
    </row>
    <row r="66" spans="2:5" s="3" customFormat="1" x14ac:dyDescent="0.2">
      <c r="C66" s="135"/>
      <c r="D66" s="134"/>
      <c r="E66" s="134"/>
    </row>
    <row r="67" spans="2:5" s="3" customFormat="1" x14ac:dyDescent="0.2">
      <c r="B67" s="15" t="s">
        <v>115</v>
      </c>
      <c r="C67" s="133"/>
      <c r="D67" s="134"/>
      <c r="E67" s="134"/>
    </row>
    <row r="68" spans="2:5" s="3" customFormat="1" x14ac:dyDescent="0.2">
      <c r="C68" s="135"/>
      <c r="D68" s="134"/>
      <c r="E68" s="134"/>
    </row>
    <row r="69" spans="2:5" s="3" customFormat="1" x14ac:dyDescent="0.2">
      <c r="C69" s="201" t="s">
        <v>276</v>
      </c>
      <c r="D69" s="207" t="s">
        <v>348</v>
      </c>
      <c r="E69" s="206" t="s">
        <v>349</v>
      </c>
    </row>
    <row r="70" spans="2:5" s="3" customFormat="1" ht="69" customHeight="1" x14ac:dyDescent="0.2">
      <c r="C70" s="200" t="s">
        <v>330</v>
      </c>
      <c r="D70" s="202" t="s">
        <v>350</v>
      </c>
      <c r="E70" s="202" t="s">
        <v>351</v>
      </c>
    </row>
    <row r="71" spans="2:5" s="3" customFormat="1" x14ac:dyDescent="0.2">
      <c r="C71" s="159">
        <f>SUM(C73)</f>
        <v>6</v>
      </c>
      <c r="D71" s="160">
        <f>SUM(D73)</f>
        <v>6</v>
      </c>
      <c r="E71" s="160">
        <f>SUM(E73)</f>
        <v>0</v>
      </c>
    </row>
    <row r="72" spans="2:5" s="3" customFormat="1" x14ac:dyDescent="0.2">
      <c r="C72" s="135"/>
      <c r="D72" s="134"/>
      <c r="E72" s="134"/>
    </row>
    <row r="73" spans="2:5" s="3" customFormat="1" x14ac:dyDescent="0.2">
      <c r="B73" s="3" t="s">
        <v>52</v>
      </c>
      <c r="C73" s="314">
        <v>6</v>
      </c>
      <c r="D73" s="314">
        <v>6</v>
      </c>
      <c r="E73" s="314">
        <v>0</v>
      </c>
    </row>
    <row r="74" spans="2:5" s="3" customFormat="1" x14ac:dyDescent="0.2">
      <c r="C74" s="135"/>
      <c r="D74" s="134"/>
      <c r="E74" s="134"/>
    </row>
    <row r="75" spans="2:5" s="3" customFormat="1" x14ac:dyDescent="0.2">
      <c r="C75" s="135"/>
      <c r="D75" s="134"/>
      <c r="E75" s="134"/>
    </row>
    <row r="76" spans="2:5" s="3" customFormat="1" x14ac:dyDescent="0.2">
      <c r="B76" s="15" t="s">
        <v>117</v>
      </c>
      <c r="C76" s="133"/>
      <c r="D76" s="134"/>
      <c r="E76" s="134"/>
    </row>
    <row r="77" spans="2:5" s="3" customFormat="1" x14ac:dyDescent="0.2">
      <c r="C77" s="135"/>
      <c r="D77" s="134"/>
      <c r="E77" s="134"/>
    </row>
    <row r="78" spans="2:5" s="3" customFormat="1" x14ac:dyDescent="0.2">
      <c r="C78" s="201" t="s">
        <v>276</v>
      </c>
      <c r="D78" s="207" t="s">
        <v>348</v>
      </c>
      <c r="E78" s="206" t="s">
        <v>349</v>
      </c>
    </row>
    <row r="79" spans="2:5" s="3" customFormat="1" ht="81.75" customHeight="1" x14ac:dyDescent="0.2">
      <c r="C79" s="200" t="s">
        <v>330</v>
      </c>
      <c r="D79" s="202" t="s">
        <v>350</v>
      </c>
      <c r="E79" s="202" t="s">
        <v>351</v>
      </c>
    </row>
    <row r="80" spans="2:5" s="3" customFormat="1" x14ac:dyDescent="0.2">
      <c r="C80" s="159">
        <f>SUM(C82)</f>
        <v>8</v>
      </c>
      <c r="D80" s="160">
        <f>SUM(D82)</f>
        <v>8</v>
      </c>
      <c r="E80" s="160">
        <f>SUM(E82)</f>
        <v>0</v>
      </c>
    </row>
    <row r="81" spans="2:5" s="3" customFormat="1" x14ac:dyDescent="0.2">
      <c r="C81" s="135"/>
      <c r="D81" s="134"/>
      <c r="E81" s="134"/>
    </row>
    <row r="82" spans="2:5" s="3" customFormat="1" x14ac:dyDescent="0.2">
      <c r="B82" s="3" t="s">
        <v>53</v>
      </c>
      <c r="C82" s="314">
        <v>8</v>
      </c>
      <c r="D82" s="314">
        <v>8</v>
      </c>
      <c r="E82" s="314">
        <v>0</v>
      </c>
    </row>
    <row r="83" spans="2:5" s="3" customFormat="1" x14ac:dyDescent="0.2">
      <c r="C83" s="135"/>
      <c r="D83" s="134"/>
      <c r="E83" s="134"/>
    </row>
    <row r="84" spans="2:5" s="3" customFormat="1" x14ac:dyDescent="0.2">
      <c r="C84" s="135"/>
      <c r="D84" s="134"/>
      <c r="E84" s="134"/>
    </row>
    <row r="85" spans="2:5" s="3" customFormat="1" x14ac:dyDescent="0.2">
      <c r="B85" s="15" t="s">
        <v>116</v>
      </c>
      <c r="C85" s="133"/>
      <c r="D85" s="134"/>
      <c r="E85" s="134"/>
    </row>
    <row r="86" spans="2:5" s="3" customFormat="1" x14ac:dyDescent="0.2">
      <c r="C86" s="135"/>
      <c r="D86" s="134"/>
      <c r="E86" s="134"/>
    </row>
    <row r="87" spans="2:5" s="3" customFormat="1" x14ac:dyDescent="0.2">
      <c r="C87" s="201" t="s">
        <v>276</v>
      </c>
      <c r="D87" s="207" t="s">
        <v>348</v>
      </c>
      <c r="E87" s="206" t="s">
        <v>349</v>
      </c>
    </row>
    <row r="88" spans="2:5" s="3" customFormat="1" ht="80.25" customHeight="1" x14ac:dyDescent="0.2">
      <c r="C88" s="200" t="s">
        <v>330</v>
      </c>
      <c r="D88" s="202" t="s">
        <v>350</v>
      </c>
      <c r="E88" s="202" t="s">
        <v>351</v>
      </c>
    </row>
    <row r="89" spans="2:5" s="3" customFormat="1" x14ac:dyDescent="0.2">
      <c r="C89" s="159">
        <f>SUM(C91:C93)</f>
        <v>16</v>
      </c>
      <c r="D89" s="160">
        <f>SUM(D91:D93)</f>
        <v>16</v>
      </c>
      <c r="E89" s="160">
        <f>SUM(E91:E93)</f>
        <v>0</v>
      </c>
    </row>
    <row r="90" spans="2:5" s="3" customFormat="1" x14ac:dyDescent="0.2">
      <c r="C90" s="135"/>
      <c r="D90" s="134"/>
      <c r="E90" s="134"/>
    </row>
    <row r="91" spans="2:5" s="3" customFormat="1" x14ac:dyDescent="0.2">
      <c r="B91" s="37" t="s">
        <v>54</v>
      </c>
      <c r="C91" s="314">
        <v>7</v>
      </c>
      <c r="D91" s="314">
        <v>7</v>
      </c>
      <c r="E91" s="314">
        <v>0</v>
      </c>
    </row>
    <row r="92" spans="2:5" s="3" customFormat="1" x14ac:dyDescent="0.2">
      <c r="B92" s="37" t="s">
        <v>55</v>
      </c>
      <c r="C92" s="314">
        <v>2</v>
      </c>
      <c r="D92" s="314">
        <v>2</v>
      </c>
      <c r="E92" s="314">
        <v>0</v>
      </c>
    </row>
    <row r="93" spans="2:5" s="3" customFormat="1" x14ac:dyDescent="0.2">
      <c r="B93" s="37" t="s">
        <v>56</v>
      </c>
      <c r="C93" s="314">
        <v>7</v>
      </c>
      <c r="D93" s="314">
        <v>7</v>
      </c>
      <c r="E93" s="314">
        <v>0</v>
      </c>
    </row>
    <row r="94" spans="2:5" s="3" customFormat="1" x14ac:dyDescent="0.2">
      <c r="C94" s="135"/>
      <c r="D94" s="134"/>
      <c r="E94" s="134"/>
    </row>
    <row r="95" spans="2:5" s="3" customFormat="1" x14ac:dyDescent="0.2">
      <c r="C95" s="135"/>
      <c r="D95" s="134"/>
      <c r="E95" s="134"/>
    </row>
    <row r="96" spans="2:5" s="3" customFormat="1" x14ac:dyDescent="0.2">
      <c r="B96" s="15" t="s">
        <v>118</v>
      </c>
      <c r="C96" s="133"/>
      <c r="D96" s="134"/>
      <c r="E96" s="134"/>
    </row>
    <row r="97" spans="2:5" s="3" customFormat="1" x14ac:dyDescent="0.2">
      <c r="C97" s="135"/>
      <c r="D97" s="134"/>
      <c r="E97" s="134"/>
    </row>
    <row r="98" spans="2:5" s="3" customFormat="1" x14ac:dyDescent="0.2">
      <c r="C98" s="201" t="s">
        <v>276</v>
      </c>
      <c r="D98" s="207" t="s">
        <v>348</v>
      </c>
      <c r="E98" s="206" t="s">
        <v>349</v>
      </c>
    </row>
    <row r="99" spans="2:5" s="3" customFormat="1" ht="78.75" customHeight="1" x14ac:dyDescent="0.2">
      <c r="C99" s="200" t="s">
        <v>330</v>
      </c>
      <c r="D99" s="202" t="s">
        <v>350</v>
      </c>
      <c r="E99" s="202" t="s">
        <v>351</v>
      </c>
    </row>
    <row r="100" spans="2:5" s="3" customFormat="1" x14ac:dyDescent="0.2">
      <c r="C100" s="159">
        <f>SUM(C102:C154)</f>
        <v>153</v>
      </c>
      <c r="D100" s="160">
        <f>SUM(D102:D154)</f>
        <v>143</v>
      </c>
      <c r="E100" s="160">
        <f>SUM(E102:E154)</f>
        <v>10</v>
      </c>
    </row>
    <row r="101" spans="2:5" s="3" customFormat="1" x14ac:dyDescent="0.2">
      <c r="C101" s="135"/>
      <c r="D101" s="134"/>
      <c r="E101" s="134"/>
    </row>
    <row r="102" spans="2:5" s="3" customFormat="1" x14ac:dyDescent="0.2">
      <c r="B102" s="37" t="s">
        <v>57</v>
      </c>
      <c r="C102" s="314">
        <v>7</v>
      </c>
      <c r="D102" s="314">
        <v>7</v>
      </c>
      <c r="E102" s="314">
        <v>0</v>
      </c>
    </row>
    <row r="103" spans="2:5" s="3" customFormat="1" x14ac:dyDescent="0.2">
      <c r="B103" s="37" t="s">
        <v>58</v>
      </c>
      <c r="C103" s="314">
        <v>29</v>
      </c>
      <c r="D103" s="314">
        <v>29</v>
      </c>
      <c r="E103" s="314">
        <v>0</v>
      </c>
    </row>
    <row r="104" spans="2:5" s="3" customFormat="1" x14ac:dyDescent="0.2">
      <c r="B104" s="37" t="s">
        <v>59</v>
      </c>
      <c r="C104" s="314">
        <v>9</v>
      </c>
      <c r="D104" s="314">
        <v>9</v>
      </c>
      <c r="E104" s="314">
        <v>0</v>
      </c>
    </row>
    <row r="105" spans="2:5" s="3" customFormat="1" x14ac:dyDescent="0.2">
      <c r="B105" s="37" t="s">
        <v>60</v>
      </c>
      <c r="C105" s="314">
        <v>5</v>
      </c>
      <c r="D105" s="314">
        <v>5</v>
      </c>
      <c r="E105" s="314">
        <v>0</v>
      </c>
    </row>
    <row r="106" spans="2:5" s="3" customFormat="1" x14ac:dyDescent="0.2">
      <c r="B106" s="37" t="s">
        <v>61</v>
      </c>
      <c r="C106" s="314">
        <v>8</v>
      </c>
      <c r="D106" s="314">
        <v>8</v>
      </c>
      <c r="E106" s="314">
        <v>0</v>
      </c>
    </row>
    <row r="107" spans="2:5" s="3" customFormat="1" x14ac:dyDescent="0.2">
      <c r="B107" s="37" t="s">
        <v>62</v>
      </c>
      <c r="C107" s="314">
        <v>1</v>
      </c>
      <c r="D107" s="314">
        <v>1</v>
      </c>
      <c r="E107" s="314">
        <v>0</v>
      </c>
    </row>
    <row r="108" spans="2:5" s="3" customFormat="1" x14ac:dyDescent="0.2">
      <c r="B108" s="37" t="s">
        <v>64</v>
      </c>
      <c r="C108" s="314">
        <v>1</v>
      </c>
      <c r="D108" s="314">
        <v>1</v>
      </c>
      <c r="E108" s="314">
        <v>0</v>
      </c>
    </row>
    <row r="109" spans="2:5" s="3" customFormat="1" x14ac:dyDescent="0.2">
      <c r="B109" s="37" t="s">
        <v>65</v>
      </c>
      <c r="C109" s="314">
        <v>4</v>
      </c>
      <c r="D109" s="314">
        <v>4</v>
      </c>
      <c r="E109" s="314">
        <v>0</v>
      </c>
    </row>
    <row r="110" spans="2:5" s="3" customFormat="1" x14ac:dyDescent="0.2">
      <c r="B110" s="37" t="s">
        <v>66</v>
      </c>
      <c r="C110" s="314">
        <v>2</v>
      </c>
      <c r="D110" s="314">
        <v>2</v>
      </c>
      <c r="E110" s="314">
        <v>0</v>
      </c>
    </row>
    <row r="111" spans="2:5" s="3" customFormat="1" x14ac:dyDescent="0.2">
      <c r="B111" s="37" t="s">
        <v>67</v>
      </c>
      <c r="C111" s="314">
        <v>1</v>
      </c>
      <c r="D111" s="314">
        <v>1</v>
      </c>
      <c r="E111" s="314">
        <v>0</v>
      </c>
    </row>
    <row r="112" spans="2:5" s="3" customFormat="1" x14ac:dyDescent="0.2">
      <c r="B112" s="37" t="s">
        <v>68</v>
      </c>
      <c r="C112" s="314">
        <v>3</v>
      </c>
      <c r="D112" s="314">
        <v>1</v>
      </c>
      <c r="E112" s="314">
        <v>2</v>
      </c>
    </row>
    <row r="113" spans="2:5" s="3" customFormat="1" x14ac:dyDescent="0.2">
      <c r="B113" s="37" t="s">
        <v>69</v>
      </c>
      <c r="C113" s="314">
        <v>0</v>
      </c>
      <c r="D113" s="314">
        <v>0</v>
      </c>
      <c r="E113" s="314">
        <v>0</v>
      </c>
    </row>
    <row r="114" spans="2:5" s="3" customFormat="1" x14ac:dyDescent="0.2">
      <c r="B114" s="37" t="s">
        <v>72</v>
      </c>
      <c r="C114" s="314">
        <v>2</v>
      </c>
      <c r="D114" s="314">
        <v>2</v>
      </c>
      <c r="E114" s="314">
        <v>0</v>
      </c>
    </row>
    <row r="115" spans="2:5" s="3" customFormat="1" x14ac:dyDescent="0.2">
      <c r="B115" s="37" t="s">
        <v>73</v>
      </c>
      <c r="C115" s="314">
        <v>1</v>
      </c>
      <c r="D115" s="314">
        <v>1</v>
      </c>
      <c r="E115" s="314">
        <v>0</v>
      </c>
    </row>
    <row r="116" spans="2:5" s="3" customFormat="1" x14ac:dyDescent="0.2">
      <c r="B116" s="37" t="s">
        <v>75</v>
      </c>
      <c r="C116" s="314">
        <v>2</v>
      </c>
      <c r="D116" s="314">
        <v>2</v>
      </c>
      <c r="E116" s="314">
        <v>0</v>
      </c>
    </row>
    <row r="117" spans="2:5" s="3" customFormat="1" x14ac:dyDescent="0.2">
      <c r="B117" s="37" t="s">
        <v>76</v>
      </c>
      <c r="C117" s="314">
        <v>1</v>
      </c>
      <c r="D117" s="314">
        <v>1</v>
      </c>
      <c r="E117" s="314">
        <v>0</v>
      </c>
    </row>
    <row r="118" spans="2:5" s="3" customFormat="1" x14ac:dyDescent="0.2">
      <c r="B118" s="37" t="s">
        <v>77</v>
      </c>
      <c r="C118" s="314">
        <v>3</v>
      </c>
      <c r="D118" s="314">
        <v>3</v>
      </c>
      <c r="E118" s="314">
        <v>0</v>
      </c>
    </row>
    <row r="119" spans="2:5" s="3" customFormat="1" x14ac:dyDescent="0.2">
      <c r="B119" s="37" t="s">
        <v>79</v>
      </c>
      <c r="C119" s="314">
        <v>1</v>
      </c>
      <c r="D119" s="314">
        <v>1</v>
      </c>
      <c r="E119" s="314">
        <v>0</v>
      </c>
    </row>
    <row r="120" spans="2:5" s="3" customFormat="1" x14ac:dyDescent="0.2">
      <c r="B120" s="37" t="s">
        <v>80</v>
      </c>
      <c r="C120" s="314">
        <v>3</v>
      </c>
      <c r="D120" s="314">
        <v>3</v>
      </c>
      <c r="E120" s="314">
        <v>0</v>
      </c>
    </row>
    <row r="121" spans="2:5" s="3" customFormat="1" x14ac:dyDescent="0.2">
      <c r="B121" s="37" t="s">
        <v>81</v>
      </c>
      <c r="C121" s="314">
        <v>0</v>
      </c>
      <c r="D121" s="314">
        <v>0</v>
      </c>
      <c r="E121" s="314">
        <v>0</v>
      </c>
    </row>
    <row r="122" spans="2:5" s="3" customFormat="1" x14ac:dyDescent="0.2">
      <c r="B122" s="37" t="s">
        <v>82</v>
      </c>
      <c r="C122" s="314">
        <v>2</v>
      </c>
      <c r="D122" s="314">
        <v>2</v>
      </c>
      <c r="E122" s="314">
        <v>0</v>
      </c>
    </row>
    <row r="123" spans="2:5" s="3" customFormat="1" x14ac:dyDescent="0.2">
      <c r="B123" s="37" t="s">
        <v>83</v>
      </c>
      <c r="C123" s="314">
        <v>1</v>
      </c>
      <c r="D123" s="314">
        <v>1</v>
      </c>
      <c r="E123" s="314">
        <v>0</v>
      </c>
    </row>
    <row r="124" spans="2:5" s="3" customFormat="1" x14ac:dyDescent="0.2">
      <c r="B124" s="37" t="s">
        <v>84</v>
      </c>
      <c r="C124" s="314">
        <v>0</v>
      </c>
      <c r="D124" s="314">
        <v>0</v>
      </c>
      <c r="E124" s="314">
        <v>0</v>
      </c>
    </row>
    <row r="125" spans="2:5" s="3" customFormat="1" x14ac:dyDescent="0.2">
      <c r="B125" s="37" t="s">
        <v>558</v>
      </c>
      <c r="C125" s="314">
        <v>1</v>
      </c>
      <c r="D125" s="314">
        <v>0</v>
      </c>
      <c r="E125" s="314">
        <v>1</v>
      </c>
    </row>
    <row r="126" spans="2:5" s="3" customFormat="1" x14ac:dyDescent="0.2">
      <c r="B126" s="263" t="s">
        <v>85</v>
      </c>
      <c r="C126" s="314">
        <v>2</v>
      </c>
      <c r="D126" s="314">
        <v>2</v>
      </c>
      <c r="E126" s="314">
        <v>0</v>
      </c>
    </row>
    <row r="127" spans="2:5" s="3" customFormat="1" x14ac:dyDescent="0.2">
      <c r="B127" s="37" t="s">
        <v>86</v>
      </c>
      <c r="C127" s="314">
        <v>4</v>
      </c>
      <c r="D127" s="314">
        <v>4</v>
      </c>
      <c r="E127" s="314">
        <v>0</v>
      </c>
    </row>
    <row r="128" spans="2:5" s="3" customFormat="1" x14ac:dyDescent="0.2">
      <c r="B128" s="37" t="s">
        <v>87</v>
      </c>
      <c r="C128" s="314">
        <v>2</v>
      </c>
      <c r="D128" s="314">
        <v>2</v>
      </c>
      <c r="E128" s="314">
        <v>0</v>
      </c>
    </row>
    <row r="129" spans="2:5" s="3" customFormat="1" x14ac:dyDescent="0.2">
      <c r="B129" s="37" t="s">
        <v>565</v>
      </c>
      <c r="C129" s="314">
        <v>6</v>
      </c>
      <c r="D129" s="314">
        <v>6</v>
      </c>
      <c r="E129" s="314">
        <v>0</v>
      </c>
    </row>
    <row r="130" spans="2:5" s="3" customFormat="1" x14ac:dyDescent="0.2">
      <c r="B130" s="37" t="s">
        <v>88</v>
      </c>
      <c r="C130" s="314">
        <v>0</v>
      </c>
      <c r="D130" s="314">
        <v>0</v>
      </c>
      <c r="E130" s="314">
        <v>0</v>
      </c>
    </row>
    <row r="131" spans="2:5" s="3" customFormat="1" x14ac:dyDescent="0.2">
      <c r="B131" s="37" t="s">
        <v>89</v>
      </c>
      <c r="C131" s="314">
        <v>1</v>
      </c>
      <c r="D131" s="314">
        <v>1</v>
      </c>
      <c r="E131" s="314">
        <v>0</v>
      </c>
    </row>
    <row r="132" spans="2:5" s="3" customFormat="1" x14ac:dyDescent="0.2">
      <c r="B132" s="37" t="s">
        <v>90</v>
      </c>
      <c r="C132" s="314">
        <v>1</v>
      </c>
      <c r="D132" s="314">
        <v>1</v>
      </c>
      <c r="E132" s="314">
        <v>0</v>
      </c>
    </row>
    <row r="133" spans="2:5" s="3" customFormat="1" x14ac:dyDescent="0.2">
      <c r="B133" s="37" t="s">
        <v>91</v>
      </c>
      <c r="C133" s="314">
        <v>4</v>
      </c>
      <c r="D133" s="314">
        <v>4</v>
      </c>
      <c r="E133" s="314">
        <v>0</v>
      </c>
    </row>
    <row r="134" spans="2:5" s="3" customFormat="1" x14ac:dyDescent="0.2">
      <c r="B134" s="37" t="s">
        <v>92</v>
      </c>
      <c r="C134" s="314">
        <v>3</v>
      </c>
      <c r="D134" s="314">
        <v>3</v>
      </c>
      <c r="E134" s="314">
        <v>0</v>
      </c>
    </row>
    <row r="135" spans="2:5" s="3" customFormat="1" x14ac:dyDescent="0.2">
      <c r="B135" s="37" t="s">
        <v>93</v>
      </c>
      <c r="C135" s="314">
        <v>1</v>
      </c>
      <c r="D135" s="314">
        <v>1</v>
      </c>
      <c r="E135" s="314">
        <v>0</v>
      </c>
    </row>
    <row r="136" spans="2:5" s="3" customFormat="1" x14ac:dyDescent="0.2">
      <c r="B136" s="37" t="s">
        <v>94</v>
      </c>
      <c r="C136" s="314">
        <v>5</v>
      </c>
      <c r="D136" s="314">
        <v>3</v>
      </c>
      <c r="E136" s="314">
        <v>2</v>
      </c>
    </row>
    <row r="137" spans="2:5" s="3" customFormat="1" x14ac:dyDescent="0.2">
      <c r="B137" s="37" t="s">
        <v>95</v>
      </c>
      <c r="C137" s="314">
        <v>2</v>
      </c>
      <c r="D137" s="314">
        <v>2</v>
      </c>
      <c r="E137" s="314">
        <v>0</v>
      </c>
    </row>
    <row r="138" spans="2:5" s="3" customFormat="1" x14ac:dyDescent="0.2">
      <c r="B138" s="37" t="s">
        <v>96</v>
      </c>
      <c r="C138" s="314">
        <v>2</v>
      </c>
      <c r="D138" s="314">
        <v>2</v>
      </c>
      <c r="E138" s="314">
        <v>0</v>
      </c>
    </row>
    <row r="139" spans="2:5" s="3" customFormat="1" x14ac:dyDescent="0.2">
      <c r="B139" s="37" t="s">
        <v>560</v>
      </c>
      <c r="C139" s="314">
        <v>1</v>
      </c>
      <c r="D139" s="314">
        <v>1</v>
      </c>
      <c r="E139" s="314">
        <v>0</v>
      </c>
    </row>
    <row r="140" spans="2:5" s="3" customFormat="1" x14ac:dyDescent="0.2">
      <c r="B140" s="37" t="s">
        <v>97</v>
      </c>
      <c r="C140" s="314">
        <v>3</v>
      </c>
      <c r="D140" s="314">
        <v>1</v>
      </c>
      <c r="E140" s="314">
        <v>2</v>
      </c>
    </row>
    <row r="141" spans="2:5" s="3" customFormat="1" x14ac:dyDescent="0.2">
      <c r="B141" s="37" t="s">
        <v>98</v>
      </c>
      <c r="C141" s="314">
        <v>2</v>
      </c>
      <c r="D141" s="314">
        <v>2</v>
      </c>
      <c r="E141" s="314">
        <v>0</v>
      </c>
    </row>
    <row r="142" spans="2:5" s="3" customFormat="1" x14ac:dyDescent="0.2">
      <c r="B142" s="37" t="s">
        <v>99</v>
      </c>
      <c r="C142" s="314">
        <v>2</v>
      </c>
      <c r="D142" s="314">
        <v>1</v>
      </c>
      <c r="E142" s="314">
        <v>1</v>
      </c>
    </row>
    <row r="143" spans="2:5" s="3" customFormat="1" x14ac:dyDescent="0.2">
      <c r="B143" s="37" t="s">
        <v>101</v>
      </c>
      <c r="C143" s="314">
        <v>9</v>
      </c>
      <c r="D143" s="314">
        <v>9</v>
      </c>
      <c r="E143" s="314">
        <v>0</v>
      </c>
    </row>
    <row r="144" spans="2:5" s="3" customFormat="1" x14ac:dyDescent="0.2">
      <c r="B144" s="37" t="s">
        <v>102</v>
      </c>
      <c r="C144" s="314">
        <v>1</v>
      </c>
      <c r="D144" s="314">
        <v>0</v>
      </c>
      <c r="E144" s="314">
        <v>1</v>
      </c>
    </row>
    <row r="145" spans="2:5" s="3" customFormat="1" x14ac:dyDescent="0.2">
      <c r="B145" s="37" t="s">
        <v>103</v>
      </c>
      <c r="C145" s="314">
        <v>5</v>
      </c>
      <c r="D145" s="314">
        <v>5</v>
      </c>
      <c r="E145" s="314">
        <v>0</v>
      </c>
    </row>
    <row r="146" spans="2:5" s="3" customFormat="1" x14ac:dyDescent="0.2">
      <c r="B146" s="37" t="s">
        <v>104</v>
      </c>
      <c r="C146" s="314">
        <v>1</v>
      </c>
      <c r="D146" s="314">
        <v>1</v>
      </c>
      <c r="E146" s="314">
        <v>0</v>
      </c>
    </row>
    <row r="147" spans="2:5" s="3" customFormat="1" x14ac:dyDescent="0.2">
      <c r="B147" s="37" t="s">
        <v>105</v>
      </c>
      <c r="C147" s="314">
        <v>1</v>
      </c>
      <c r="D147" s="314">
        <v>0</v>
      </c>
      <c r="E147" s="314">
        <v>1</v>
      </c>
    </row>
    <row r="148" spans="2:5" s="3" customFormat="1" x14ac:dyDescent="0.2">
      <c r="B148" s="37" t="s">
        <v>106</v>
      </c>
      <c r="C148" s="314">
        <v>0</v>
      </c>
      <c r="D148" s="314">
        <v>0</v>
      </c>
      <c r="E148" s="314">
        <v>0</v>
      </c>
    </row>
    <row r="149" spans="2:5" s="3" customFormat="1" x14ac:dyDescent="0.2">
      <c r="B149" s="37" t="s">
        <v>107</v>
      </c>
      <c r="C149" s="314">
        <v>2</v>
      </c>
      <c r="D149" s="314">
        <v>2</v>
      </c>
      <c r="E149" s="314">
        <v>0</v>
      </c>
    </row>
    <row r="150" spans="2:5" s="3" customFormat="1" x14ac:dyDescent="0.2">
      <c r="B150" s="37" t="s">
        <v>108</v>
      </c>
      <c r="C150" s="314">
        <v>0</v>
      </c>
      <c r="D150" s="314">
        <v>0</v>
      </c>
      <c r="E150" s="314">
        <v>0</v>
      </c>
    </row>
    <row r="151" spans="2:5" s="3" customFormat="1" x14ac:dyDescent="0.2">
      <c r="B151" s="37" t="s">
        <v>109</v>
      </c>
      <c r="C151" s="314">
        <v>1</v>
      </c>
      <c r="D151" s="314">
        <v>1</v>
      </c>
      <c r="E151" s="314">
        <v>0</v>
      </c>
    </row>
    <row r="152" spans="2:5" s="3" customFormat="1" x14ac:dyDescent="0.2">
      <c r="B152" s="37" t="s">
        <v>110</v>
      </c>
      <c r="C152" s="314">
        <v>2</v>
      </c>
      <c r="D152" s="314">
        <v>2</v>
      </c>
      <c r="E152" s="314">
        <v>0</v>
      </c>
    </row>
    <row r="153" spans="2:5" s="3" customFormat="1" x14ac:dyDescent="0.2">
      <c r="B153" s="37" t="s">
        <v>111</v>
      </c>
      <c r="C153" s="314">
        <v>1</v>
      </c>
      <c r="D153" s="314">
        <v>1</v>
      </c>
      <c r="E153" s="314">
        <v>0</v>
      </c>
    </row>
    <row r="154" spans="2:5" s="3" customFormat="1" x14ac:dyDescent="0.2">
      <c r="B154" s="37" t="s">
        <v>112</v>
      </c>
      <c r="C154" s="314">
        <v>2</v>
      </c>
      <c r="D154" s="314">
        <v>2</v>
      </c>
      <c r="E154" s="314">
        <v>0</v>
      </c>
    </row>
    <row r="155" spans="2:5" s="3" customFormat="1" x14ac:dyDescent="0.2">
      <c r="C155" s="163"/>
      <c r="D155" s="165"/>
      <c r="E155" s="165"/>
    </row>
    <row r="156" spans="2:5" s="3" customFormat="1" x14ac:dyDescent="0.2">
      <c r="C156" s="135"/>
      <c r="D156" s="134"/>
      <c r="E156" s="134"/>
    </row>
    <row r="157" spans="2:5" s="3" customFormat="1" x14ac:dyDescent="0.2">
      <c r="B157" s="15" t="s">
        <v>113</v>
      </c>
      <c r="C157" s="133"/>
      <c r="D157" s="134"/>
      <c r="E157" s="134"/>
    </row>
    <row r="158" spans="2:5" s="3" customFormat="1" x14ac:dyDescent="0.2">
      <c r="C158" s="139"/>
      <c r="D158" s="140"/>
      <c r="E158" s="134"/>
    </row>
    <row r="159" spans="2:5" s="3" customFormat="1" x14ac:dyDescent="0.2">
      <c r="C159" s="201" t="s">
        <v>276</v>
      </c>
      <c r="D159" s="207" t="s">
        <v>348</v>
      </c>
      <c r="E159" s="206" t="s">
        <v>349</v>
      </c>
    </row>
    <row r="160" spans="2:5" s="3" customFormat="1" ht="80.25" customHeight="1" x14ac:dyDescent="0.2">
      <c r="C160" s="200" t="s">
        <v>330</v>
      </c>
      <c r="D160" s="202" t="s">
        <v>350</v>
      </c>
      <c r="E160" s="202" t="s">
        <v>351</v>
      </c>
    </row>
    <row r="161" spans="2:5" s="3" customFormat="1" x14ac:dyDescent="0.2">
      <c r="C161" s="159">
        <f>SUM(C163:C166)</f>
        <v>2</v>
      </c>
      <c r="D161" s="160">
        <f>SUM(D163:D166)</f>
        <v>2</v>
      </c>
      <c r="E161" s="160">
        <f>SUM(E163:E166)</f>
        <v>0</v>
      </c>
    </row>
    <row r="162" spans="2:5" s="3" customFormat="1" x14ac:dyDescent="0.2">
      <c r="C162" s="135"/>
      <c r="D162" s="134"/>
      <c r="E162" s="134"/>
    </row>
    <row r="163" spans="2:5" s="3" customFormat="1" x14ac:dyDescent="0.2">
      <c r="B163" s="37" t="s">
        <v>114</v>
      </c>
      <c r="C163" s="314">
        <v>2</v>
      </c>
      <c r="D163" s="314">
        <v>2</v>
      </c>
      <c r="E163" s="314">
        <v>0</v>
      </c>
    </row>
    <row r="164" spans="2:5" s="3" customFormat="1" x14ac:dyDescent="0.2">
      <c r="C164" s="135"/>
      <c r="D164" s="134"/>
      <c r="E164" s="134"/>
    </row>
    <row r="165" spans="2:5" s="3" customFormat="1" x14ac:dyDescent="0.2">
      <c r="C165" s="135"/>
      <c r="D165" s="134"/>
      <c r="E165" s="134"/>
    </row>
    <row r="166" spans="2:5" s="3" customFormat="1" x14ac:dyDescent="0.2">
      <c r="C166" s="135"/>
      <c r="D166" s="134"/>
      <c r="E166" s="134"/>
    </row>
    <row r="167" spans="2:5" s="3" customFormat="1" x14ac:dyDescent="0.2">
      <c r="B167" s="15" t="s">
        <v>120</v>
      </c>
      <c r="C167" s="133"/>
      <c r="D167" s="134"/>
      <c r="E167" s="134"/>
    </row>
    <row r="168" spans="2:5" s="3" customFormat="1" x14ac:dyDescent="0.2">
      <c r="C168" s="139"/>
      <c r="D168" s="140"/>
      <c r="E168" s="134"/>
    </row>
    <row r="169" spans="2:5" s="3" customFormat="1" x14ac:dyDescent="0.2">
      <c r="C169" s="201" t="s">
        <v>276</v>
      </c>
      <c r="D169" s="207" t="s">
        <v>348</v>
      </c>
      <c r="E169" s="206" t="s">
        <v>349</v>
      </c>
    </row>
    <row r="170" spans="2:5" s="3" customFormat="1" ht="80.25" customHeight="1" x14ac:dyDescent="0.2">
      <c r="C170" s="200" t="s">
        <v>330</v>
      </c>
      <c r="D170" s="202" t="s">
        <v>350</v>
      </c>
      <c r="E170" s="202" t="s">
        <v>351</v>
      </c>
    </row>
    <row r="171" spans="2:5" s="3" customFormat="1" x14ac:dyDescent="0.2">
      <c r="C171" s="159">
        <f>SUM(C173:C176)</f>
        <v>9</v>
      </c>
      <c r="D171" s="160">
        <f>SUM(D173:D176)</f>
        <v>7</v>
      </c>
      <c r="E171" s="160">
        <f>SUM(E173:E176)</f>
        <v>2</v>
      </c>
    </row>
    <row r="172" spans="2:5" s="3" customFormat="1" x14ac:dyDescent="0.2">
      <c r="C172" s="135"/>
      <c r="D172" s="134"/>
      <c r="E172" s="134"/>
    </row>
    <row r="173" spans="2:5" s="3" customFormat="1" x14ac:dyDescent="0.2">
      <c r="B173" s="37" t="s">
        <v>122</v>
      </c>
      <c r="C173" s="314">
        <v>0</v>
      </c>
      <c r="D173" s="314">
        <v>0</v>
      </c>
      <c r="E173" s="314">
        <v>0</v>
      </c>
    </row>
    <row r="174" spans="2:5" s="3" customFormat="1" x14ac:dyDescent="0.2">
      <c r="B174" s="37" t="s">
        <v>123</v>
      </c>
      <c r="C174" s="314">
        <v>0</v>
      </c>
      <c r="D174" s="314">
        <v>0</v>
      </c>
      <c r="E174" s="314">
        <v>0</v>
      </c>
    </row>
    <row r="175" spans="2:5" s="3" customFormat="1" x14ac:dyDescent="0.2">
      <c r="B175" s="37" t="s">
        <v>124</v>
      </c>
      <c r="C175" s="314">
        <v>2</v>
      </c>
      <c r="D175" s="314">
        <v>1</v>
      </c>
      <c r="E175" s="314">
        <v>1</v>
      </c>
    </row>
    <row r="176" spans="2:5" s="3" customFormat="1" x14ac:dyDescent="0.2">
      <c r="B176" s="37" t="s">
        <v>125</v>
      </c>
      <c r="C176" s="314">
        <v>7</v>
      </c>
      <c r="D176" s="314">
        <v>6</v>
      </c>
      <c r="E176" s="314">
        <v>1</v>
      </c>
    </row>
    <row r="177" spans="2:5" s="3" customFormat="1" x14ac:dyDescent="0.2">
      <c r="C177" s="135"/>
      <c r="D177" s="134"/>
      <c r="E177" s="134"/>
    </row>
    <row r="178" spans="2:5" s="3" customFormat="1" x14ac:dyDescent="0.2">
      <c r="C178" s="135"/>
      <c r="D178" s="134"/>
      <c r="E178" s="134"/>
    </row>
    <row r="179" spans="2:5" s="3" customFormat="1" x14ac:dyDescent="0.2">
      <c r="B179" s="15" t="s">
        <v>126</v>
      </c>
      <c r="C179" s="133"/>
      <c r="D179" s="134"/>
      <c r="E179" s="134"/>
    </row>
    <row r="180" spans="2:5" s="3" customFormat="1" x14ac:dyDescent="0.2">
      <c r="C180" s="135"/>
      <c r="D180" s="134"/>
      <c r="E180" s="134"/>
    </row>
    <row r="181" spans="2:5" s="3" customFormat="1" x14ac:dyDescent="0.2">
      <c r="C181" s="201" t="s">
        <v>276</v>
      </c>
      <c r="D181" s="207" t="s">
        <v>348</v>
      </c>
      <c r="E181" s="206" t="s">
        <v>349</v>
      </c>
    </row>
    <row r="182" spans="2:5" s="3" customFormat="1" ht="80.25" customHeight="1" x14ac:dyDescent="0.2">
      <c r="C182" s="200" t="s">
        <v>330</v>
      </c>
      <c r="D182" s="202" t="s">
        <v>350</v>
      </c>
      <c r="E182" s="202" t="s">
        <v>351</v>
      </c>
    </row>
    <row r="183" spans="2:5" s="3" customFormat="1" x14ac:dyDescent="0.2">
      <c r="C183" s="159">
        <f>SUM(C185:C209)</f>
        <v>94</v>
      </c>
      <c r="D183" s="160">
        <f>SUM(D185:D209)</f>
        <v>77</v>
      </c>
      <c r="E183" s="160">
        <f>SUM(E185:E209)</f>
        <v>17</v>
      </c>
    </row>
    <row r="184" spans="2:5" s="3" customFormat="1" x14ac:dyDescent="0.2">
      <c r="C184" s="135"/>
      <c r="D184" s="134"/>
      <c r="E184" s="134"/>
    </row>
    <row r="185" spans="2:5" s="3" customFormat="1" x14ac:dyDescent="0.2">
      <c r="B185" s="37" t="s">
        <v>128</v>
      </c>
      <c r="C185" s="314">
        <v>7</v>
      </c>
      <c r="D185" s="314">
        <v>3</v>
      </c>
      <c r="E185" s="314">
        <v>4</v>
      </c>
    </row>
    <row r="186" spans="2:5" s="3" customFormat="1" x14ac:dyDescent="0.2">
      <c r="B186" s="263" t="s">
        <v>129</v>
      </c>
      <c r="C186" s="314">
        <v>2</v>
      </c>
      <c r="D186" s="314">
        <v>2</v>
      </c>
      <c r="E186" s="314">
        <v>0</v>
      </c>
    </row>
    <row r="187" spans="2:5" s="3" customFormat="1" x14ac:dyDescent="0.2">
      <c r="B187" s="37" t="s">
        <v>130</v>
      </c>
      <c r="C187" s="314">
        <v>0</v>
      </c>
      <c r="D187" s="314">
        <v>0</v>
      </c>
      <c r="E187" s="314">
        <v>0</v>
      </c>
    </row>
    <row r="188" spans="2:5" s="3" customFormat="1" x14ac:dyDescent="0.2">
      <c r="B188" s="37" t="s">
        <v>131</v>
      </c>
      <c r="C188" s="314">
        <v>7</v>
      </c>
      <c r="D188" s="314">
        <v>7</v>
      </c>
      <c r="E188" s="314">
        <v>0</v>
      </c>
    </row>
    <row r="189" spans="2:5" s="3" customFormat="1" x14ac:dyDescent="0.2">
      <c r="B189" s="37" t="s">
        <v>132</v>
      </c>
      <c r="C189" s="314">
        <v>2</v>
      </c>
      <c r="D189" s="314">
        <v>2</v>
      </c>
      <c r="E189" s="314">
        <v>0</v>
      </c>
    </row>
    <row r="190" spans="2:5" s="3" customFormat="1" x14ac:dyDescent="0.2">
      <c r="B190" s="37" t="s">
        <v>133</v>
      </c>
      <c r="C190" s="314">
        <v>3</v>
      </c>
      <c r="D190" s="314">
        <v>2</v>
      </c>
      <c r="E190" s="314">
        <v>1</v>
      </c>
    </row>
    <row r="191" spans="2:5" s="3" customFormat="1" x14ac:dyDescent="0.2">
      <c r="B191" s="37" t="s">
        <v>134</v>
      </c>
      <c r="C191" s="314">
        <v>2</v>
      </c>
      <c r="D191" s="314">
        <v>1</v>
      </c>
      <c r="E191" s="314">
        <v>1</v>
      </c>
    </row>
    <row r="192" spans="2:5" s="3" customFormat="1" x14ac:dyDescent="0.2">
      <c r="B192" s="37" t="s">
        <v>135</v>
      </c>
      <c r="C192" s="314">
        <v>2</v>
      </c>
      <c r="D192" s="314">
        <v>0</v>
      </c>
      <c r="E192" s="314">
        <v>2</v>
      </c>
    </row>
    <row r="193" spans="2:5" s="3" customFormat="1" x14ac:dyDescent="0.2">
      <c r="B193" s="37" t="s">
        <v>545</v>
      </c>
      <c r="C193" s="314">
        <v>2</v>
      </c>
      <c r="D193" s="314">
        <v>2</v>
      </c>
      <c r="E193" s="314">
        <v>0</v>
      </c>
    </row>
    <row r="194" spans="2:5" s="3" customFormat="1" x14ac:dyDescent="0.2">
      <c r="B194" s="37" t="s">
        <v>136</v>
      </c>
      <c r="C194" s="314">
        <v>5</v>
      </c>
      <c r="D194" s="314">
        <v>5</v>
      </c>
      <c r="E194" s="314">
        <v>0</v>
      </c>
    </row>
    <row r="195" spans="2:5" s="3" customFormat="1" x14ac:dyDescent="0.2">
      <c r="B195" s="37" t="s">
        <v>137</v>
      </c>
      <c r="C195" s="314">
        <v>3</v>
      </c>
      <c r="D195" s="314">
        <v>2</v>
      </c>
      <c r="E195" s="314">
        <v>1</v>
      </c>
    </row>
    <row r="196" spans="2:5" s="3" customFormat="1" x14ac:dyDescent="0.2">
      <c r="B196" s="37" t="s">
        <v>138</v>
      </c>
      <c r="C196" s="314">
        <v>16</v>
      </c>
      <c r="D196" s="314">
        <v>16</v>
      </c>
      <c r="E196" s="314">
        <v>0</v>
      </c>
    </row>
    <row r="197" spans="2:5" s="3" customFormat="1" x14ac:dyDescent="0.2">
      <c r="B197" s="37" t="s">
        <v>139</v>
      </c>
      <c r="C197" s="314">
        <v>0</v>
      </c>
      <c r="D197" s="314">
        <v>0</v>
      </c>
      <c r="E197" s="314">
        <v>0</v>
      </c>
    </row>
    <row r="198" spans="2:5" s="3" customFormat="1" x14ac:dyDescent="0.2">
      <c r="B198" s="37" t="s">
        <v>539</v>
      </c>
      <c r="C198" s="314">
        <v>2</v>
      </c>
      <c r="D198" s="314">
        <v>2</v>
      </c>
      <c r="E198" s="314">
        <v>0</v>
      </c>
    </row>
    <row r="199" spans="2:5" s="3" customFormat="1" x14ac:dyDescent="0.2">
      <c r="B199" s="37" t="s">
        <v>140</v>
      </c>
      <c r="C199" s="314">
        <v>8</v>
      </c>
      <c r="D199" s="314">
        <v>8</v>
      </c>
      <c r="E199" s="314">
        <v>0</v>
      </c>
    </row>
    <row r="200" spans="2:5" s="3" customFormat="1" x14ac:dyDescent="0.2">
      <c r="B200" s="37" t="s">
        <v>141</v>
      </c>
      <c r="C200" s="314">
        <v>4</v>
      </c>
      <c r="D200" s="314">
        <v>0</v>
      </c>
      <c r="E200" s="314">
        <v>4</v>
      </c>
    </row>
    <row r="201" spans="2:5" s="3" customFormat="1" x14ac:dyDescent="0.2">
      <c r="B201" s="37" t="s">
        <v>142</v>
      </c>
      <c r="C201" s="314">
        <v>0</v>
      </c>
      <c r="D201" s="314">
        <v>0</v>
      </c>
      <c r="E201" s="314">
        <v>0</v>
      </c>
    </row>
    <row r="202" spans="2:5" s="3" customFormat="1" x14ac:dyDescent="0.2">
      <c r="B202" s="37" t="s">
        <v>143</v>
      </c>
      <c r="C202" s="314">
        <v>6</v>
      </c>
      <c r="D202" s="314">
        <v>2</v>
      </c>
      <c r="E202" s="314">
        <v>4</v>
      </c>
    </row>
    <row r="203" spans="2:5" s="3" customFormat="1" x14ac:dyDescent="0.2">
      <c r="B203" s="263" t="s">
        <v>561</v>
      </c>
      <c r="C203" s="314">
        <v>2</v>
      </c>
      <c r="D203" s="314">
        <v>2</v>
      </c>
      <c r="E203" s="314">
        <v>0</v>
      </c>
    </row>
    <row r="204" spans="2:5" s="3" customFormat="1" x14ac:dyDescent="0.2">
      <c r="B204" s="37" t="s">
        <v>562</v>
      </c>
      <c r="C204" s="314">
        <v>9</v>
      </c>
      <c r="D204" s="314">
        <v>9</v>
      </c>
      <c r="E204" s="314">
        <v>0</v>
      </c>
    </row>
    <row r="205" spans="2:5" s="3" customFormat="1" x14ac:dyDescent="0.2">
      <c r="B205" s="37" t="s">
        <v>144</v>
      </c>
      <c r="C205" s="314">
        <v>3</v>
      </c>
      <c r="D205" s="314">
        <v>3</v>
      </c>
      <c r="E205" s="314">
        <v>0</v>
      </c>
    </row>
    <row r="206" spans="2:5" s="3" customFormat="1" x14ac:dyDescent="0.2">
      <c r="B206" s="37" t="s">
        <v>145</v>
      </c>
      <c r="C206" s="314">
        <v>1</v>
      </c>
      <c r="D206" s="314">
        <v>1</v>
      </c>
      <c r="E206" s="314">
        <v>0</v>
      </c>
    </row>
    <row r="207" spans="2:5" s="3" customFormat="1" x14ac:dyDescent="0.2">
      <c r="B207" s="37" t="s">
        <v>546</v>
      </c>
      <c r="C207" s="314">
        <v>2</v>
      </c>
      <c r="D207" s="314">
        <v>2</v>
      </c>
      <c r="E207" s="314">
        <v>0</v>
      </c>
    </row>
    <row r="208" spans="2:5" s="3" customFormat="1" x14ac:dyDescent="0.2">
      <c r="B208" s="37" t="s">
        <v>147</v>
      </c>
      <c r="C208" s="314">
        <v>5</v>
      </c>
      <c r="D208" s="314">
        <v>5</v>
      </c>
      <c r="E208" s="314">
        <v>0</v>
      </c>
    </row>
    <row r="209" spans="2:5" s="3" customFormat="1" x14ac:dyDescent="0.2">
      <c r="B209" s="37" t="s">
        <v>148</v>
      </c>
      <c r="C209" s="314">
        <v>1</v>
      </c>
      <c r="D209" s="314">
        <v>1</v>
      </c>
      <c r="E209" s="314">
        <v>0</v>
      </c>
    </row>
    <row r="210" spans="2:5" s="3" customFormat="1" x14ac:dyDescent="0.2">
      <c r="C210" s="163"/>
      <c r="D210" s="165"/>
      <c r="E210" s="165"/>
    </row>
    <row r="211" spans="2:5" s="3" customFormat="1" x14ac:dyDescent="0.2">
      <c r="C211" s="135"/>
      <c r="D211" s="134"/>
      <c r="E211" s="134"/>
    </row>
    <row r="212" spans="2:5" s="3" customFormat="1" x14ac:dyDescent="0.2">
      <c r="B212" s="15" t="s">
        <v>149</v>
      </c>
      <c r="C212" s="133"/>
      <c r="D212" s="134"/>
      <c r="E212" s="134"/>
    </row>
    <row r="213" spans="2:5" s="3" customFormat="1" x14ac:dyDescent="0.2">
      <c r="C213" s="135"/>
      <c r="D213" s="134"/>
      <c r="E213" s="134"/>
    </row>
    <row r="214" spans="2:5" s="3" customFormat="1" x14ac:dyDescent="0.2">
      <c r="C214" s="201" t="s">
        <v>276</v>
      </c>
      <c r="D214" s="207" t="s">
        <v>348</v>
      </c>
      <c r="E214" s="206" t="s">
        <v>349</v>
      </c>
    </row>
    <row r="215" spans="2:5" s="3" customFormat="1" ht="81" customHeight="1" x14ac:dyDescent="0.2">
      <c r="C215" s="200" t="s">
        <v>330</v>
      </c>
      <c r="D215" s="202" t="s">
        <v>350</v>
      </c>
      <c r="E215" s="202" t="s">
        <v>351</v>
      </c>
    </row>
    <row r="216" spans="2:5" s="3" customFormat="1" x14ac:dyDescent="0.2">
      <c r="C216" s="159">
        <f>SUM(C218)</f>
        <v>3</v>
      </c>
      <c r="D216" s="160">
        <f>SUM(D218)</f>
        <v>3</v>
      </c>
      <c r="E216" s="160">
        <f>SUM(E218)</f>
        <v>0</v>
      </c>
    </row>
    <row r="217" spans="2:5" s="3" customFormat="1" x14ac:dyDescent="0.2">
      <c r="C217" s="135"/>
      <c r="D217" s="134"/>
      <c r="E217" s="134"/>
    </row>
    <row r="218" spans="2:5" s="3" customFormat="1" x14ac:dyDescent="0.2">
      <c r="B218" s="37" t="s">
        <v>150</v>
      </c>
      <c r="C218" s="314">
        <v>3</v>
      </c>
      <c r="D218" s="314">
        <v>3</v>
      </c>
      <c r="E218" s="314">
        <v>0</v>
      </c>
    </row>
    <row r="219" spans="2:5" s="3" customFormat="1" x14ac:dyDescent="0.2">
      <c r="C219" s="135"/>
      <c r="D219" s="134"/>
      <c r="E219" s="134"/>
    </row>
    <row r="220" spans="2:5" ht="15" x14ac:dyDescent="0.25">
      <c r="B220" s="16" t="s">
        <v>507</v>
      </c>
      <c r="C220" s="142"/>
      <c r="D220" s="143"/>
      <c r="E220" s="187"/>
    </row>
    <row r="221" spans="2:5" s="3" customFormat="1" x14ac:dyDescent="0.2">
      <c r="C221" s="135"/>
      <c r="D221" s="134"/>
      <c r="E221" s="134"/>
    </row>
    <row r="222" spans="2:5" s="3" customFormat="1" x14ac:dyDescent="0.2">
      <c r="C222" s="135"/>
      <c r="D222" s="134"/>
      <c r="E222" s="134"/>
    </row>
    <row r="223" spans="2:5" s="3" customFormat="1" x14ac:dyDescent="0.2">
      <c r="C223" s="135"/>
      <c r="D223" s="134"/>
      <c r="E223" s="134"/>
    </row>
    <row r="224" spans="2: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row r="300" spans="3:5" s="3" customFormat="1" x14ac:dyDescent="0.2">
      <c r="C300" s="135"/>
      <c r="D300" s="134"/>
      <c r="E300" s="134"/>
    </row>
    <row r="301" spans="3:5" s="3" customFormat="1" x14ac:dyDescent="0.2">
      <c r="C301" s="135"/>
      <c r="D301" s="134"/>
      <c r="E301" s="134"/>
    </row>
    <row r="302" spans="3:5" s="3" customFormat="1" x14ac:dyDescent="0.2">
      <c r="C302" s="135"/>
      <c r="D302" s="134"/>
      <c r="E302" s="134"/>
    </row>
    <row r="303" spans="3:5" s="3" customFormat="1" x14ac:dyDescent="0.2">
      <c r="C303" s="135"/>
      <c r="D303" s="134"/>
      <c r="E303" s="134"/>
    </row>
    <row r="304" spans="3:5" s="3" customFormat="1" x14ac:dyDescent="0.2">
      <c r="C304" s="135"/>
      <c r="D304" s="134"/>
      <c r="E304" s="134"/>
    </row>
    <row r="305" spans="3:5" s="3" customFormat="1" x14ac:dyDescent="0.2">
      <c r="C305" s="135"/>
      <c r="D305" s="134"/>
      <c r="E305" s="134"/>
    </row>
    <row r="306" spans="3:5" s="3" customFormat="1" x14ac:dyDescent="0.2">
      <c r="C306" s="135"/>
      <c r="D306" s="134"/>
      <c r="E306" s="134"/>
    </row>
    <row r="307" spans="3:5" s="3" customFormat="1" x14ac:dyDescent="0.2">
      <c r="C307" s="135"/>
      <c r="D307" s="134"/>
      <c r="E307" s="134"/>
    </row>
    <row r="308" spans="3:5" s="3" customFormat="1" x14ac:dyDescent="0.2">
      <c r="C308" s="135"/>
      <c r="D308" s="134"/>
      <c r="E308" s="134"/>
    </row>
    <row r="309" spans="3:5" s="3" customFormat="1" x14ac:dyDescent="0.2">
      <c r="C309" s="135"/>
      <c r="D309" s="134"/>
      <c r="E309" s="134"/>
    </row>
    <row r="310" spans="3:5" s="3" customFormat="1" x14ac:dyDescent="0.2">
      <c r="C310" s="135"/>
      <c r="D310" s="134"/>
      <c r="E310" s="134"/>
    </row>
    <row r="311" spans="3:5" s="3" customFormat="1" x14ac:dyDescent="0.2">
      <c r="C311" s="135"/>
      <c r="D311" s="134"/>
      <c r="E311"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zoomScaleNormal="100" workbookViewId="0">
      <selection activeCell="D3" sqref="D3"/>
    </sheetView>
  </sheetViews>
  <sheetFormatPr baseColWidth="10" defaultRowHeight="12.75" x14ac:dyDescent="0.2"/>
  <cols>
    <col min="1" max="1" width="3.5703125" style="2" customWidth="1"/>
    <col min="2" max="2" width="81.85546875" style="2" customWidth="1"/>
    <col min="3" max="3" width="15.57031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353</v>
      </c>
      <c r="C11" s="176"/>
      <c r="D11" s="5"/>
    </row>
    <row r="12" spans="2:5" x14ac:dyDescent="0.2">
      <c r="B12" s="6"/>
      <c r="C12" s="175"/>
    </row>
    <row r="13" spans="2:5" s="8" customFormat="1" x14ac:dyDescent="0.2">
      <c r="B13" s="13" t="s">
        <v>5</v>
      </c>
      <c r="C13" s="177" t="s">
        <v>352</v>
      </c>
    </row>
    <row r="14" spans="2:5" x14ac:dyDescent="0.2">
      <c r="B14" s="3" t="s">
        <v>31</v>
      </c>
      <c r="C14" s="134">
        <f>SUM(C21,C31,C52,C66,C74,C82,C92,C152)</f>
        <v>14204.45</v>
      </c>
    </row>
    <row r="15" spans="2:5" x14ac:dyDescent="0.2">
      <c r="B15" s="3" t="s">
        <v>34</v>
      </c>
      <c r="C15" s="134">
        <f>SUM(C162,C173,C205)</f>
        <v>1397.49</v>
      </c>
    </row>
    <row r="16" spans="2:5" x14ac:dyDescent="0.2">
      <c r="B16" s="10" t="s">
        <v>6</v>
      </c>
      <c r="C16" s="152">
        <f>SUM(C14,C15)</f>
        <v>15601.94</v>
      </c>
    </row>
    <row r="19" spans="2:4" s="3" customFormat="1" x14ac:dyDescent="0.2">
      <c r="B19" s="15" t="s">
        <v>43</v>
      </c>
      <c r="C19" s="178"/>
    </row>
    <row r="20" spans="2:4" s="3" customFormat="1" x14ac:dyDescent="0.2">
      <c r="B20" s="41"/>
      <c r="C20" s="160" t="s">
        <v>352</v>
      </c>
    </row>
    <row r="21" spans="2:4" s="3" customFormat="1" x14ac:dyDescent="0.2">
      <c r="C21" s="389">
        <f>SUM(C23:C26)</f>
        <v>6994.44</v>
      </c>
    </row>
    <row r="22" spans="2:4" s="3" customFormat="1" x14ac:dyDescent="0.2">
      <c r="C22" s="179"/>
      <c r="D22" s="54"/>
    </row>
    <row r="23" spans="2:4" s="3" customFormat="1" x14ac:dyDescent="0.2">
      <c r="B23" s="3" t="s">
        <v>544</v>
      </c>
      <c r="C23" s="315">
        <v>0</v>
      </c>
      <c r="D23" s="54"/>
    </row>
    <row r="24" spans="2:4" s="3" customFormat="1" x14ac:dyDescent="0.2">
      <c r="B24" s="3" t="s">
        <v>37</v>
      </c>
      <c r="C24" s="315">
        <v>0</v>
      </c>
      <c r="D24" s="54"/>
    </row>
    <row r="25" spans="2:4" s="3" customFormat="1" x14ac:dyDescent="0.2">
      <c r="B25" s="3" t="s">
        <v>38</v>
      </c>
      <c r="C25" s="315">
        <v>2351.6999999999998</v>
      </c>
      <c r="D25" s="54"/>
    </row>
    <row r="26" spans="2:4" s="3" customFormat="1" x14ac:dyDescent="0.2">
      <c r="B26" s="3" t="s">
        <v>39</v>
      </c>
      <c r="C26" s="315">
        <v>4642.74</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352</v>
      </c>
      <c r="D30" s="54"/>
    </row>
    <row r="31" spans="2:4" s="3" customFormat="1" x14ac:dyDescent="0.2">
      <c r="C31" s="389">
        <f>SUM(C33:C47)</f>
        <v>0</v>
      </c>
      <c r="D31" s="54"/>
    </row>
    <row r="32" spans="2:4" s="3" customFormat="1" x14ac:dyDescent="0.2">
      <c r="C32" s="179"/>
      <c r="D32" s="54"/>
    </row>
    <row r="33" spans="2:4" s="3" customFormat="1" x14ac:dyDescent="0.2">
      <c r="B33" s="3" t="s">
        <v>543</v>
      </c>
      <c r="C33" s="315">
        <v>0</v>
      </c>
      <c r="D33" s="54"/>
    </row>
    <row r="34" spans="2:4" s="3" customFormat="1" x14ac:dyDescent="0.2">
      <c r="B34" s="3" t="s">
        <v>536</v>
      </c>
      <c r="C34" s="315">
        <v>0</v>
      </c>
      <c r="D34" s="54"/>
    </row>
    <row r="35" spans="2:4" s="3" customFormat="1" x14ac:dyDescent="0.2">
      <c r="B35" s="469" t="s">
        <v>564</v>
      </c>
      <c r="C35" s="315">
        <v>0</v>
      </c>
      <c r="D35" s="54"/>
    </row>
    <row r="36" spans="2:4" s="3" customFormat="1" x14ac:dyDescent="0.2">
      <c r="B36" s="3" t="s">
        <v>537</v>
      </c>
      <c r="C36" s="315">
        <v>0</v>
      </c>
      <c r="D36" s="54"/>
    </row>
    <row r="37" spans="2:4" s="3" customFormat="1" x14ac:dyDescent="0.2">
      <c r="B37" s="3" t="s">
        <v>532</v>
      </c>
      <c r="C37" s="315">
        <v>0</v>
      </c>
      <c r="D37" s="54"/>
    </row>
    <row r="38" spans="2:4" s="3" customFormat="1" x14ac:dyDescent="0.2">
      <c r="B38" s="455" t="s">
        <v>530</v>
      </c>
      <c r="C38" s="315">
        <v>0</v>
      </c>
      <c r="D38" s="54"/>
    </row>
    <row r="39" spans="2:4" s="3" customFormat="1" x14ac:dyDescent="0.2">
      <c r="B39" s="475" t="s">
        <v>531</v>
      </c>
      <c r="C39" s="315">
        <v>0</v>
      </c>
      <c r="D39" s="54"/>
    </row>
    <row r="40" spans="2:4" s="3" customFormat="1" x14ac:dyDescent="0.2">
      <c r="B40" s="3" t="s">
        <v>533</v>
      </c>
      <c r="C40" s="315">
        <v>0</v>
      </c>
      <c r="D40" s="54"/>
    </row>
    <row r="41" spans="2:4" s="3" customFormat="1" x14ac:dyDescent="0.2">
      <c r="B41" s="3" t="s">
        <v>557</v>
      </c>
      <c r="C41" s="315">
        <v>0</v>
      </c>
      <c r="D41" s="54"/>
    </row>
    <row r="42" spans="2:4" s="3" customFormat="1" x14ac:dyDescent="0.2">
      <c r="B42" s="469" t="s">
        <v>534</v>
      </c>
      <c r="C42" s="315">
        <v>0</v>
      </c>
      <c r="D42" s="54"/>
    </row>
    <row r="43" spans="2:4" s="3" customFormat="1" x14ac:dyDescent="0.2">
      <c r="B43" s="3" t="s">
        <v>556</v>
      </c>
      <c r="C43" s="315">
        <v>0</v>
      </c>
      <c r="D43" s="54"/>
    </row>
    <row r="44" spans="2:4" s="3" customFormat="1" x14ac:dyDescent="0.2">
      <c r="B44" s="3" t="s">
        <v>535</v>
      </c>
      <c r="C44" s="315">
        <v>0</v>
      </c>
      <c r="D44" s="54"/>
    </row>
    <row r="45" spans="2:4" s="3" customFormat="1" x14ac:dyDescent="0.2">
      <c r="B45" s="475" t="s">
        <v>40</v>
      </c>
      <c r="C45" s="315">
        <v>0</v>
      </c>
      <c r="D45" s="54"/>
    </row>
    <row r="46" spans="2:4" s="3" customFormat="1" x14ac:dyDescent="0.2">
      <c r="B46" s="3" t="s">
        <v>41</v>
      </c>
      <c r="C46" s="315">
        <v>0</v>
      </c>
      <c r="D46" s="54"/>
    </row>
    <row r="47" spans="2:4" s="3" customFormat="1" x14ac:dyDescent="0.2">
      <c r="B47" s="3" t="s">
        <v>42</v>
      </c>
      <c r="C47" s="315">
        <v>0</v>
      </c>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352</v>
      </c>
      <c r="D51" s="54"/>
    </row>
    <row r="52" spans="2:4" s="3" customFormat="1" x14ac:dyDescent="0.2">
      <c r="C52" s="389">
        <f>SUM(C54:C60)</f>
        <v>0</v>
      </c>
      <c r="D52" s="54"/>
    </row>
    <row r="53" spans="2:4" s="3" customFormat="1" x14ac:dyDescent="0.2">
      <c r="C53" s="179"/>
      <c r="D53" s="54"/>
    </row>
    <row r="54" spans="2:4" s="3" customFormat="1" x14ac:dyDescent="0.2">
      <c r="B54" s="37" t="s">
        <v>538</v>
      </c>
      <c r="C54" s="315">
        <v>0</v>
      </c>
      <c r="D54" s="54"/>
    </row>
    <row r="55" spans="2:4" s="3" customFormat="1" x14ac:dyDescent="0.2">
      <c r="B55" s="37" t="s">
        <v>46</v>
      </c>
      <c r="C55" s="315">
        <v>0</v>
      </c>
      <c r="D55" s="54"/>
    </row>
    <row r="56" spans="2:4" s="3" customFormat="1" x14ac:dyDescent="0.2">
      <c r="B56" s="37" t="s">
        <v>47</v>
      </c>
      <c r="C56" s="315">
        <v>0</v>
      </c>
      <c r="D56" s="54"/>
    </row>
    <row r="57" spans="2:4" s="3" customFormat="1" x14ac:dyDescent="0.2">
      <c r="B57" s="37" t="s">
        <v>48</v>
      </c>
      <c r="C57" s="315">
        <v>0</v>
      </c>
      <c r="D57" s="54"/>
    </row>
    <row r="58" spans="2:4" s="3" customFormat="1" x14ac:dyDescent="0.2">
      <c r="B58" s="37" t="s">
        <v>49</v>
      </c>
      <c r="C58" s="315">
        <v>0</v>
      </c>
      <c r="D58" s="54"/>
    </row>
    <row r="59" spans="2:4" s="3" customFormat="1" x14ac:dyDescent="0.2">
      <c r="B59" s="37" t="s">
        <v>50</v>
      </c>
      <c r="C59" s="315">
        <v>0</v>
      </c>
      <c r="D59" s="54"/>
    </row>
    <row r="60" spans="2:4" s="3" customFormat="1" x14ac:dyDescent="0.2">
      <c r="B60" s="37" t="s">
        <v>540</v>
      </c>
      <c r="C60" s="315">
        <v>0</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352</v>
      </c>
      <c r="D65" s="54"/>
    </row>
    <row r="66" spans="2:4" s="3" customFormat="1" x14ac:dyDescent="0.2">
      <c r="C66" s="389">
        <f>SUM(C68)</f>
        <v>0</v>
      </c>
      <c r="D66" s="54"/>
    </row>
    <row r="67" spans="2:4" s="3" customFormat="1" x14ac:dyDescent="0.2">
      <c r="C67" s="179"/>
      <c r="D67" s="54"/>
    </row>
    <row r="68" spans="2:4" s="3" customFormat="1" x14ac:dyDescent="0.2">
      <c r="B68" s="3" t="s">
        <v>52</v>
      </c>
      <c r="C68" s="315">
        <v>0</v>
      </c>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352</v>
      </c>
      <c r="D73" s="54"/>
    </row>
    <row r="74" spans="2:4" s="3" customFormat="1" x14ac:dyDescent="0.2">
      <c r="C74" s="389">
        <f>SUM(C76)</f>
        <v>0</v>
      </c>
      <c r="D74" s="54"/>
    </row>
    <row r="75" spans="2:4" s="3" customFormat="1" x14ac:dyDescent="0.2">
      <c r="C75" s="179"/>
      <c r="D75" s="54"/>
    </row>
    <row r="76" spans="2:4" s="3" customFormat="1" x14ac:dyDescent="0.2">
      <c r="B76" s="3" t="s">
        <v>53</v>
      </c>
      <c r="C76" s="315">
        <v>0</v>
      </c>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352</v>
      </c>
      <c r="D81" s="54"/>
    </row>
    <row r="82" spans="2:4" s="3" customFormat="1" x14ac:dyDescent="0.2">
      <c r="C82" s="389">
        <f>SUM(C84,C85,C86)</f>
        <v>0</v>
      </c>
      <c r="D82" s="54"/>
    </row>
    <row r="83" spans="2:4" s="3" customFormat="1" x14ac:dyDescent="0.2">
      <c r="C83" s="179"/>
      <c r="D83" s="54"/>
    </row>
    <row r="84" spans="2:4" s="3" customFormat="1" x14ac:dyDescent="0.2">
      <c r="B84" s="37" t="s">
        <v>54</v>
      </c>
      <c r="C84" s="315">
        <v>0</v>
      </c>
      <c r="D84" s="54"/>
    </row>
    <row r="85" spans="2:4" s="3" customFormat="1" x14ac:dyDescent="0.2">
      <c r="B85" s="37" t="s">
        <v>55</v>
      </c>
      <c r="C85" s="315">
        <v>0</v>
      </c>
      <c r="D85" s="54"/>
    </row>
    <row r="86" spans="2:4" s="3" customFormat="1" x14ac:dyDescent="0.2">
      <c r="B86" s="37" t="s">
        <v>56</v>
      </c>
      <c r="C86" s="315">
        <v>0</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352</v>
      </c>
      <c r="D91" s="54"/>
    </row>
    <row r="92" spans="2:4" s="3" customFormat="1" x14ac:dyDescent="0.2">
      <c r="C92" s="389">
        <f>SUM(C94:C146)</f>
        <v>7210.01</v>
      </c>
      <c r="D92" s="54"/>
    </row>
    <row r="93" spans="2:4" s="3" customFormat="1" x14ac:dyDescent="0.2">
      <c r="C93" s="179"/>
      <c r="D93" s="54"/>
    </row>
    <row r="94" spans="2:4" s="3" customFormat="1" x14ac:dyDescent="0.2">
      <c r="B94" s="37" t="s">
        <v>57</v>
      </c>
      <c r="C94" s="315">
        <v>0</v>
      </c>
      <c r="D94" s="54"/>
    </row>
    <row r="95" spans="2:4" s="3" customFormat="1" x14ac:dyDescent="0.2">
      <c r="B95" s="37" t="s">
        <v>58</v>
      </c>
      <c r="C95" s="315">
        <v>0</v>
      </c>
      <c r="D95" s="54"/>
    </row>
    <row r="96" spans="2:4" s="3" customFormat="1" x14ac:dyDescent="0.2">
      <c r="B96" s="37" t="s">
        <v>59</v>
      </c>
      <c r="C96" s="315">
        <v>617.26</v>
      </c>
      <c r="D96" s="54"/>
    </row>
    <row r="97" spans="2:4" s="3" customFormat="1" x14ac:dyDescent="0.2">
      <c r="B97" s="37" t="s">
        <v>60</v>
      </c>
      <c r="C97" s="315">
        <v>2498.8000000000002</v>
      </c>
      <c r="D97" s="54"/>
    </row>
    <row r="98" spans="2:4" s="3" customFormat="1" x14ac:dyDescent="0.2">
      <c r="B98" s="37" t="s">
        <v>61</v>
      </c>
      <c r="C98" s="315">
        <v>0</v>
      </c>
      <c r="D98" s="54"/>
    </row>
    <row r="99" spans="2:4" s="3" customFormat="1" x14ac:dyDescent="0.2">
      <c r="B99" s="37" t="s">
        <v>62</v>
      </c>
      <c r="C99" s="315">
        <v>0</v>
      </c>
      <c r="D99" s="54"/>
    </row>
    <row r="100" spans="2:4" s="3" customFormat="1" x14ac:dyDescent="0.2">
      <c r="B100" s="37" t="s">
        <v>64</v>
      </c>
      <c r="C100" s="315">
        <v>0</v>
      </c>
      <c r="D100" s="54"/>
    </row>
    <row r="101" spans="2:4" s="3" customFormat="1" x14ac:dyDescent="0.2">
      <c r="B101" s="37" t="s">
        <v>65</v>
      </c>
      <c r="C101" s="315">
        <v>0</v>
      </c>
      <c r="D101" s="54"/>
    </row>
    <row r="102" spans="2:4" s="3" customFormat="1" x14ac:dyDescent="0.2">
      <c r="B102" s="37" t="s">
        <v>66</v>
      </c>
      <c r="C102" s="315">
        <v>0</v>
      </c>
      <c r="D102" s="54"/>
    </row>
    <row r="103" spans="2:4" s="3" customFormat="1" x14ac:dyDescent="0.2">
      <c r="B103" s="37" t="s">
        <v>67</v>
      </c>
      <c r="C103" s="315">
        <v>0</v>
      </c>
      <c r="D103" s="54"/>
    </row>
    <row r="104" spans="2:4" s="3" customFormat="1" x14ac:dyDescent="0.2">
      <c r="B104" s="37" t="s">
        <v>68</v>
      </c>
      <c r="C104" s="315">
        <v>0</v>
      </c>
      <c r="D104" s="54"/>
    </row>
    <row r="105" spans="2:4" s="3" customFormat="1" x14ac:dyDescent="0.2">
      <c r="B105" s="37" t="s">
        <v>69</v>
      </c>
      <c r="C105" s="315">
        <v>0</v>
      </c>
      <c r="D105" s="54"/>
    </row>
    <row r="106" spans="2:4" s="3" customFormat="1" x14ac:dyDescent="0.2">
      <c r="B106" s="37" t="s">
        <v>72</v>
      </c>
      <c r="C106" s="315">
        <v>0</v>
      </c>
      <c r="D106" s="54"/>
    </row>
    <row r="107" spans="2:4" s="3" customFormat="1" x14ac:dyDescent="0.2">
      <c r="B107" s="37" t="s">
        <v>73</v>
      </c>
      <c r="C107" s="315">
        <v>0</v>
      </c>
      <c r="D107" s="54"/>
    </row>
    <row r="108" spans="2:4" s="3" customFormat="1" x14ac:dyDescent="0.2">
      <c r="B108" s="37" t="s">
        <v>75</v>
      </c>
      <c r="C108" s="315">
        <v>0</v>
      </c>
      <c r="D108" s="54"/>
    </row>
    <row r="109" spans="2:4" s="3" customFormat="1" x14ac:dyDescent="0.2">
      <c r="B109" s="37" t="s">
        <v>76</v>
      </c>
      <c r="C109" s="315">
        <v>0</v>
      </c>
      <c r="D109" s="54"/>
    </row>
    <row r="110" spans="2:4" s="3" customFormat="1" x14ac:dyDescent="0.2">
      <c r="B110" s="37" t="s">
        <v>77</v>
      </c>
      <c r="C110" s="315">
        <v>2438.9699999999998</v>
      </c>
      <c r="D110" s="54"/>
    </row>
    <row r="111" spans="2:4" s="3" customFormat="1" x14ac:dyDescent="0.2">
      <c r="B111" s="37" t="s">
        <v>79</v>
      </c>
      <c r="C111" s="315">
        <v>12</v>
      </c>
      <c r="D111" s="54"/>
    </row>
    <row r="112" spans="2:4" s="3" customFormat="1" x14ac:dyDescent="0.2">
      <c r="B112" s="37" t="s">
        <v>80</v>
      </c>
      <c r="C112" s="315">
        <v>0</v>
      </c>
      <c r="D112" s="54"/>
    </row>
    <row r="113" spans="2:4" s="3" customFormat="1" x14ac:dyDescent="0.2">
      <c r="B113" s="37" t="s">
        <v>81</v>
      </c>
      <c r="C113" s="315">
        <v>0</v>
      </c>
      <c r="D113" s="54"/>
    </row>
    <row r="114" spans="2:4" s="3" customFormat="1" x14ac:dyDescent="0.2">
      <c r="B114" s="37" t="s">
        <v>82</v>
      </c>
      <c r="C114" s="315">
        <v>0</v>
      </c>
      <c r="D114" s="54"/>
    </row>
    <row r="115" spans="2:4" s="3" customFormat="1" x14ac:dyDescent="0.2">
      <c r="B115" s="37" t="s">
        <v>83</v>
      </c>
      <c r="C115" s="315">
        <v>0</v>
      </c>
      <c r="D115" s="54"/>
    </row>
    <row r="116" spans="2:4" s="3" customFormat="1" x14ac:dyDescent="0.2">
      <c r="B116" s="37" t="s">
        <v>84</v>
      </c>
      <c r="C116" s="315">
        <v>0</v>
      </c>
      <c r="D116" s="54"/>
    </row>
    <row r="117" spans="2:4" s="3" customFormat="1" x14ac:dyDescent="0.2">
      <c r="B117" s="37" t="s">
        <v>558</v>
      </c>
      <c r="C117" s="315">
        <v>0</v>
      </c>
      <c r="D117" s="54"/>
    </row>
    <row r="118" spans="2:4" s="3" customFormat="1" x14ac:dyDescent="0.2">
      <c r="B118" s="263" t="s">
        <v>85</v>
      </c>
      <c r="C118" s="315">
        <v>0</v>
      </c>
      <c r="D118" s="54"/>
    </row>
    <row r="119" spans="2:4" s="3" customFormat="1" x14ac:dyDescent="0.2">
      <c r="B119" s="37" t="s">
        <v>86</v>
      </c>
      <c r="C119" s="315">
        <v>0</v>
      </c>
      <c r="D119" s="54"/>
    </row>
    <row r="120" spans="2:4" s="3" customFormat="1" x14ac:dyDescent="0.2">
      <c r="B120" s="37" t="s">
        <v>87</v>
      </c>
      <c r="C120" s="315">
        <v>0</v>
      </c>
      <c r="D120" s="54"/>
    </row>
    <row r="121" spans="2:4" s="3" customFormat="1" x14ac:dyDescent="0.2">
      <c r="B121" s="37" t="s">
        <v>565</v>
      </c>
      <c r="C121" s="315">
        <v>0</v>
      </c>
      <c r="D121" s="54"/>
    </row>
    <row r="122" spans="2:4" s="3" customFormat="1" x14ac:dyDescent="0.2">
      <c r="B122" s="37" t="s">
        <v>88</v>
      </c>
      <c r="C122" s="315">
        <v>0</v>
      </c>
      <c r="D122" s="54"/>
    </row>
    <row r="123" spans="2:4" s="3" customFormat="1" x14ac:dyDescent="0.2">
      <c r="B123" s="37" t="s">
        <v>89</v>
      </c>
      <c r="C123" s="315">
        <v>0</v>
      </c>
      <c r="D123" s="54"/>
    </row>
    <row r="124" spans="2:4" s="3" customFormat="1" x14ac:dyDescent="0.2">
      <c r="B124" s="37" t="s">
        <v>90</v>
      </c>
      <c r="C124" s="315">
        <v>0</v>
      </c>
      <c r="D124" s="54"/>
    </row>
    <row r="125" spans="2:4" s="3" customFormat="1" x14ac:dyDescent="0.2">
      <c r="B125" s="37" t="s">
        <v>91</v>
      </c>
      <c r="C125" s="315">
        <v>0</v>
      </c>
      <c r="D125" s="54"/>
    </row>
    <row r="126" spans="2:4" s="3" customFormat="1" x14ac:dyDescent="0.2">
      <c r="B126" s="37" t="s">
        <v>92</v>
      </c>
      <c r="C126" s="315">
        <v>0</v>
      </c>
      <c r="D126" s="54"/>
    </row>
    <row r="127" spans="2:4" s="3" customFormat="1" x14ac:dyDescent="0.2">
      <c r="B127" s="37" t="s">
        <v>93</v>
      </c>
      <c r="C127" s="315">
        <v>44</v>
      </c>
      <c r="D127" s="54"/>
    </row>
    <row r="128" spans="2:4" s="3" customFormat="1" x14ac:dyDescent="0.2">
      <c r="B128" s="37" t="s">
        <v>94</v>
      </c>
      <c r="C128" s="315">
        <v>0</v>
      </c>
      <c r="D128" s="54"/>
    </row>
    <row r="129" spans="2:4" s="3" customFormat="1" x14ac:dyDescent="0.2">
      <c r="B129" s="37" t="s">
        <v>95</v>
      </c>
      <c r="C129" s="315">
        <v>0</v>
      </c>
      <c r="D129" s="54"/>
    </row>
    <row r="130" spans="2:4" s="3" customFormat="1" x14ac:dyDescent="0.2">
      <c r="B130" s="37" t="s">
        <v>96</v>
      </c>
      <c r="C130" s="315">
        <v>0</v>
      </c>
      <c r="D130" s="54"/>
    </row>
    <row r="131" spans="2:4" s="3" customFormat="1" x14ac:dyDescent="0.2">
      <c r="B131" s="37" t="s">
        <v>560</v>
      </c>
      <c r="C131" s="477">
        <v>255.7</v>
      </c>
      <c r="D131" s="54"/>
    </row>
    <row r="132" spans="2:4" s="3" customFormat="1" x14ac:dyDescent="0.2">
      <c r="B132" s="37" t="s">
        <v>97</v>
      </c>
      <c r="C132" s="315">
        <v>0</v>
      </c>
      <c r="D132" s="54"/>
    </row>
    <row r="133" spans="2:4" s="3" customFormat="1" x14ac:dyDescent="0.2">
      <c r="B133" s="37" t="s">
        <v>98</v>
      </c>
      <c r="C133" s="315">
        <v>0</v>
      </c>
      <c r="D133" s="54"/>
    </row>
    <row r="134" spans="2:4" s="3" customFormat="1" x14ac:dyDescent="0.2">
      <c r="B134" s="37" t="s">
        <v>99</v>
      </c>
      <c r="C134" s="315">
        <v>0</v>
      </c>
      <c r="D134" s="54"/>
    </row>
    <row r="135" spans="2:4" s="3" customFormat="1" x14ac:dyDescent="0.2">
      <c r="B135" s="37" t="s">
        <v>101</v>
      </c>
      <c r="C135" s="315">
        <v>0</v>
      </c>
      <c r="D135" s="54"/>
    </row>
    <row r="136" spans="2:4" s="3" customFormat="1" x14ac:dyDescent="0.2">
      <c r="B136" s="37" t="s">
        <v>102</v>
      </c>
      <c r="C136" s="315">
        <v>102.8</v>
      </c>
      <c r="D136" s="54"/>
    </row>
    <row r="137" spans="2:4" s="3" customFormat="1" x14ac:dyDescent="0.2">
      <c r="B137" s="37" t="s">
        <v>103</v>
      </c>
      <c r="C137" s="315">
        <v>1240.48</v>
      </c>
      <c r="D137" s="54"/>
    </row>
    <row r="138" spans="2:4" s="3" customFormat="1" x14ac:dyDescent="0.2">
      <c r="B138" s="37" t="s">
        <v>104</v>
      </c>
      <c r="C138" s="315">
        <v>0</v>
      </c>
      <c r="D138" s="54"/>
    </row>
    <row r="139" spans="2:4" s="3" customFormat="1" x14ac:dyDescent="0.2">
      <c r="B139" s="37" t="s">
        <v>105</v>
      </c>
      <c r="C139" s="315">
        <v>0</v>
      </c>
      <c r="D139" s="54"/>
    </row>
    <row r="140" spans="2:4" s="3" customFormat="1" x14ac:dyDescent="0.2">
      <c r="B140" s="37" t="s">
        <v>106</v>
      </c>
      <c r="C140" s="315">
        <v>0</v>
      </c>
      <c r="D140" s="54"/>
    </row>
    <row r="141" spans="2:4" s="3" customFormat="1" x14ac:dyDescent="0.2">
      <c r="B141" s="37" t="s">
        <v>107</v>
      </c>
      <c r="C141" s="315">
        <v>0</v>
      </c>
      <c r="D141" s="54"/>
    </row>
    <row r="142" spans="2:4" s="3" customFormat="1" x14ac:dyDescent="0.2">
      <c r="B142" s="37" t="s">
        <v>108</v>
      </c>
      <c r="C142" s="315">
        <v>0</v>
      </c>
      <c r="D142" s="54"/>
    </row>
    <row r="143" spans="2:4" s="3" customFormat="1" x14ac:dyDescent="0.2">
      <c r="B143" s="37" t="s">
        <v>109</v>
      </c>
      <c r="C143" s="315">
        <v>0</v>
      </c>
      <c r="D143" s="54"/>
    </row>
    <row r="144" spans="2:4" s="3" customFormat="1" x14ac:dyDescent="0.2">
      <c r="B144" s="37" t="s">
        <v>110</v>
      </c>
      <c r="C144" s="315">
        <v>0</v>
      </c>
      <c r="D144" s="54"/>
    </row>
    <row r="145" spans="2:4" s="3" customFormat="1" x14ac:dyDescent="0.2">
      <c r="B145" s="37" t="s">
        <v>111</v>
      </c>
      <c r="C145" s="315">
        <v>0</v>
      </c>
      <c r="D145" s="54"/>
    </row>
    <row r="146" spans="2:4" s="3" customFormat="1" x14ac:dyDescent="0.2">
      <c r="B146" s="37" t="s">
        <v>112</v>
      </c>
      <c r="C146" s="315">
        <v>0</v>
      </c>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352</v>
      </c>
      <c r="D151" s="54"/>
    </row>
    <row r="152" spans="2:4" s="3" customFormat="1" x14ac:dyDescent="0.2">
      <c r="C152" s="389">
        <f>SUM(C154)</f>
        <v>0</v>
      </c>
      <c r="D152" s="54"/>
    </row>
    <row r="153" spans="2:4" s="3" customFormat="1" x14ac:dyDescent="0.2">
      <c r="C153" s="179"/>
      <c r="D153" s="54"/>
    </row>
    <row r="154" spans="2:4" s="3" customFormat="1" x14ac:dyDescent="0.2">
      <c r="B154" s="37" t="s">
        <v>114</v>
      </c>
      <c r="C154" s="315">
        <v>0</v>
      </c>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B159" s="15" t="s">
        <v>120</v>
      </c>
      <c r="C159" s="173"/>
      <c r="D159" s="54"/>
    </row>
    <row r="160" spans="2:4" s="3" customFormat="1" x14ac:dyDescent="0.2">
      <c r="C160" s="179"/>
      <c r="D160" s="54"/>
    </row>
    <row r="161" spans="2:4" s="3" customFormat="1" x14ac:dyDescent="0.2">
      <c r="C161" s="160" t="s">
        <v>352</v>
      </c>
      <c r="D161" s="54"/>
    </row>
    <row r="162" spans="2:4" s="3" customFormat="1" x14ac:dyDescent="0.2">
      <c r="C162" s="389">
        <f>SUM(C164:C167)</f>
        <v>0</v>
      </c>
      <c r="D162" s="54"/>
    </row>
    <row r="163" spans="2:4" s="3" customFormat="1" x14ac:dyDescent="0.2">
      <c r="C163" s="179"/>
      <c r="D163" s="54"/>
    </row>
    <row r="164" spans="2:4" s="3" customFormat="1" x14ac:dyDescent="0.2">
      <c r="B164" s="37" t="s">
        <v>122</v>
      </c>
      <c r="C164" s="315">
        <v>0</v>
      </c>
      <c r="D164" s="54"/>
    </row>
    <row r="165" spans="2:4" s="3" customFormat="1" x14ac:dyDescent="0.2">
      <c r="B165" s="37" t="s">
        <v>123</v>
      </c>
      <c r="C165" s="315">
        <v>0</v>
      </c>
      <c r="D165" s="54"/>
    </row>
    <row r="166" spans="2:4" s="3" customFormat="1" x14ac:dyDescent="0.2">
      <c r="B166" s="37" t="s">
        <v>124</v>
      </c>
      <c r="C166" s="315">
        <v>0</v>
      </c>
      <c r="D166" s="54"/>
    </row>
    <row r="167" spans="2:4" s="3" customFormat="1" x14ac:dyDescent="0.2">
      <c r="B167" s="37" t="s">
        <v>125</v>
      </c>
      <c r="C167" s="315">
        <v>0</v>
      </c>
      <c r="D167" s="54"/>
    </row>
    <row r="168" spans="2:4" s="3" customFormat="1" x14ac:dyDescent="0.2">
      <c r="C168" s="179"/>
      <c r="D168" s="54"/>
    </row>
    <row r="169" spans="2:4" s="3" customFormat="1" x14ac:dyDescent="0.2">
      <c r="C169" s="179"/>
      <c r="D169" s="54"/>
    </row>
    <row r="170" spans="2:4" s="3" customFormat="1" x14ac:dyDescent="0.2">
      <c r="B170" s="15" t="s">
        <v>126</v>
      </c>
      <c r="C170" s="173"/>
      <c r="D170" s="54"/>
    </row>
    <row r="171" spans="2:4" s="3" customFormat="1" x14ac:dyDescent="0.2">
      <c r="C171" s="179"/>
      <c r="D171" s="54"/>
    </row>
    <row r="172" spans="2:4" s="3" customFormat="1" x14ac:dyDescent="0.2">
      <c r="C172" s="160" t="s">
        <v>352</v>
      </c>
      <c r="D172" s="54"/>
    </row>
    <row r="173" spans="2:4" s="3" customFormat="1" x14ac:dyDescent="0.2">
      <c r="C173" s="389">
        <f>SUM(C175:C199)</f>
        <v>1397.49</v>
      </c>
      <c r="D173" s="54"/>
    </row>
    <row r="174" spans="2:4" s="3" customFormat="1" x14ac:dyDescent="0.2">
      <c r="C174" s="179"/>
      <c r="D174" s="54"/>
    </row>
    <row r="175" spans="2:4" s="3" customFormat="1" x14ac:dyDescent="0.2">
      <c r="B175" s="37" t="s">
        <v>128</v>
      </c>
      <c r="C175" s="315">
        <v>1302.8399999999999</v>
      </c>
      <c r="D175" s="54"/>
    </row>
    <row r="176" spans="2:4" s="3" customFormat="1" x14ac:dyDescent="0.2">
      <c r="B176" s="37" t="s">
        <v>129</v>
      </c>
      <c r="C176" s="315">
        <v>0</v>
      </c>
      <c r="D176" s="54"/>
    </row>
    <row r="177" spans="2:4" s="3" customFormat="1" x14ac:dyDescent="0.2">
      <c r="B177" s="37" t="s">
        <v>130</v>
      </c>
      <c r="C177" s="315">
        <v>0</v>
      </c>
      <c r="D177" s="54"/>
    </row>
    <row r="178" spans="2:4" s="3" customFormat="1" x14ac:dyDescent="0.2">
      <c r="B178" s="37" t="s">
        <v>131</v>
      </c>
      <c r="C178" s="315">
        <v>0</v>
      </c>
      <c r="D178" s="54"/>
    </row>
    <row r="179" spans="2:4" s="3" customFormat="1" x14ac:dyDescent="0.2">
      <c r="B179" s="37" t="s">
        <v>132</v>
      </c>
      <c r="C179" s="315">
        <v>0</v>
      </c>
      <c r="D179" s="54"/>
    </row>
    <row r="180" spans="2:4" s="3" customFormat="1" x14ac:dyDescent="0.2">
      <c r="B180" s="37" t="s">
        <v>133</v>
      </c>
      <c r="C180" s="315">
        <v>0</v>
      </c>
      <c r="D180" s="54"/>
    </row>
    <row r="181" spans="2:4" s="3" customFormat="1" x14ac:dyDescent="0.2">
      <c r="B181" s="37" t="s">
        <v>134</v>
      </c>
      <c r="C181" s="315">
        <v>0</v>
      </c>
      <c r="D181" s="54"/>
    </row>
    <row r="182" spans="2:4" s="3" customFormat="1" x14ac:dyDescent="0.2">
      <c r="B182" s="37" t="s">
        <v>135</v>
      </c>
      <c r="C182" s="315">
        <v>0</v>
      </c>
      <c r="D182" s="54"/>
    </row>
    <row r="183" spans="2:4" s="3" customFormat="1" x14ac:dyDescent="0.2">
      <c r="B183" s="37" t="s">
        <v>545</v>
      </c>
      <c r="C183" s="315">
        <v>0</v>
      </c>
      <c r="D183" s="54"/>
    </row>
    <row r="184" spans="2:4" s="3" customFormat="1" x14ac:dyDescent="0.2">
      <c r="B184" s="37" t="s">
        <v>136</v>
      </c>
      <c r="C184" s="315">
        <v>0</v>
      </c>
      <c r="D184" s="54"/>
    </row>
    <row r="185" spans="2:4" s="3" customFormat="1" x14ac:dyDescent="0.2">
      <c r="B185" s="37" t="s">
        <v>137</v>
      </c>
      <c r="C185" s="315">
        <v>0</v>
      </c>
      <c r="D185" s="54"/>
    </row>
    <row r="186" spans="2:4" s="3" customFormat="1" x14ac:dyDescent="0.2">
      <c r="B186" s="37" t="s">
        <v>138</v>
      </c>
      <c r="C186" s="315">
        <v>0</v>
      </c>
      <c r="D186" s="54"/>
    </row>
    <row r="187" spans="2:4" s="3" customFormat="1" x14ac:dyDescent="0.2">
      <c r="B187" s="37" t="s">
        <v>139</v>
      </c>
      <c r="C187" s="315">
        <v>0</v>
      </c>
      <c r="D187" s="54"/>
    </row>
    <row r="188" spans="2:4" s="3" customFormat="1" x14ac:dyDescent="0.2">
      <c r="B188" s="37" t="s">
        <v>539</v>
      </c>
      <c r="C188" s="315">
        <v>0</v>
      </c>
      <c r="D188" s="54"/>
    </row>
    <row r="189" spans="2:4" s="3" customFormat="1" x14ac:dyDescent="0.2">
      <c r="B189" s="37" t="s">
        <v>140</v>
      </c>
      <c r="C189" s="315">
        <v>0</v>
      </c>
      <c r="D189" s="54"/>
    </row>
    <row r="190" spans="2:4" s="3" customFormat="1" x14ac:dyDescent="0.2">
      <c r="B190" s="37" t="s">
        <v>141</v>
      </c>
      <c r="C190" s="315">
        <v>0</v>
      </c>
      <c r="D190" s="54"/>
    </row>
    <row r="191" spans="2:4" s="3" customFormat="1" x14ac:dyDescent="0.2">
      <c r="B191" s="37" t="s">
        <v>142</v>
      </c>
      <c r="C191" s="315">
        <v>0</v>
      </c>
      <c r="D191" s="54"/>
    </row>
    <row r="192" spans="2:4" s="3" customFormat="1" x14ac:dyDescent="0.2">
      <c r="B192" s="37" t="s">
        <v>143</v>
      </c>
      <c r="C192" s="315">
        <v>0</v>
      </c>
      <c r="D192" s="54"/>
    </row>
    <row r="193" spans="2:4" s="3" customFormat="1" x14ac:dyDescent="0.2">
      <c r="B193" s="263" t="s">
        <v>561</v>
      </c>
      <c r="C193" s="315">
        <v>94.65</v>
      </c>
      <c r="D193" s="54"/>
    </row>
    <row r="194" spans="2:4" s="3" customFormat="1" x14ac:dyDescent="0.2">
      <c r="B194" s="37" t="s">
        <v>562</v>
      </c>
      <c r="C194" s="315">
        <v>0</v>
      </c>
      <c r="D194" s="54"/>
    </row>
    <row r="195" spans="2:4" s="3" customFormat="1" x14ac:dyDescent="0.2">
      <c r="B195" s="37" t="s">
        <v>144</v>
      </c>
      <c r="C195" s="315">
        <v>0</v>
      </c>
      <c r="D195" s="54"/>
    </row>
    <row r="196" spans="2:4" s="3" customFormat="1" x14ac:dyDescent="0.2">
      <c r="B196" s="37" t="s">
        <v>145</v>
      </c>
      <c r="C196" s="315">
        <v>0</v>
      </c>
      <c r="D196" s="54"/>
    </row>
    <row r="197" spans="2:4" s="3" customFormat="1" x14ac:dyDescent="0.2">
      <c r="B197" s="37" t="s">
        <v>546</v>
      </c>
      <c r="C197" s="315">
        <v>0</v>
      </c>
      <c r="D197" s="54"/>
    </row>
    <row r="198" spans="2:4" s="3" customFormat="1" x14ac:dyDescent="0.2">
      <c r="B198" s="37" t="s">
        <v>147</v>
      </c>
      <c r="C198" s="315">
        <v>0</v>
      </c>
      <c r="D198" s="54"/>
    </row>
    <row r="199" spans="2:4" s="3" customFormat="1" x14ac:dyDescent="0.2">
      <c r="B199" s="37" t="s">
        <v>148</v>
      </c>
      <c r="C199" s="315">
        <v>0</v>
      </c>
      <c r="D199" s="54"/>
    </row>
    <row r="200" spans="2:4" s="3" customFormat="1" x14ac:dyDescent="0.2">
      <c r="C200" s="180"/>
      <c r="D200" s="54"/>
    </row>
    <row r="201" spans="2:4" s="3" customFormat="1" x14ac:dyDescent="0.2">
      <c r="C201" s="179"/>
      <c r="D201" s="54"/>
    </row>
    <row r="202" spans="2:4" s="3" customFormat="1" x14ac:dyDescent="0.2">
      <c r="B202" s="15" t="s">
        <v>149</v>
      </c>
      <c r="C202" s="173"/>
      <c r="D202" s="54"/>
    </row>
    <row r="203" spans="2:4" s="3" customFormat="1" x14ac:dyDescent="0.2">
      <c r="C203" s="179"/>
      <c r="D203" s="54"/>
    </row>
    <row r="204" spans="2:4" s="3" customFormat="1" x14ac:dyDescent="0.2">
      <c r="C204" s="160" t="s">
        <v>352</v>
      </c>
      <c r="D204" s="54"/>
    </row>
    <row r="205" spans="2:4" s="3" customFormat="1" x14ac:dyDescent="0.2">
      <c r="C205" s="389">
        <f>SUM(C207)</f>
        <v>0</v>
      </c>
      <c r="D205" s="54"/>
    </row>
    <row r="206" spans="2:4" s="3" customFormat="1" x14ac:dyDescent="0.2">
      <c r="C206" s="179"/>
      <c r="D206" s="54"/>
    </row>
    <row r="207" spans="2:4" s="3" customFormat="1" x14ac:dyDescent="0.2">
      <c r="B207" s="37" t="s">
        <v>150</v>
      </c>
      <c r="C207" s="315">
        <v>0</v>
      </c>
      <c r="D207" s="54"/>
    </row>
    <row r="208" spans="2:4" s="3" customFormat="1" x14ac:dyDescent="0.2">
      <c r="B208" s="37"/>
      <c r="C208" s="434"/>
      <c r="D208" s="54"/>
    </row>
    <row r="209" spans="2:4" s="3" customFormat="1" x14ac:dyDescent="0.2">
      <c r="B209" s="37"/>
      <c r="C209" s="434"/>
      <c r="D209" s="54"/>
    </row>
    <row r="210" spans="2:4" s="3" customFormat="1" x14ac:dyDescent="0.2">
      <c r="C210" s="179"/>
      <c r="D210" s="54"/>
    </row>
    <row r="211" spans="2:4" ht="15" x14ac:dyDescent="0.25">
      <c r="B211" s="16" t="s">
        <v>508</v>
      </c>
      <c r="C211" s="176"/>
      <c r="D211" s="5"/>
    </row>
    <row r="212" spans="2:4" s="3" customFormat="1" x14ac:dyDescent="0.2">
      <c r="C212" s="179"/>
      <c r="D212" s="54"/>
    </row>
    <row r="213" spans="2:4" s="3" customFormat="1" x14ac:dyDescent="0.2">
      <c r="C213" s="179"/>
      <c r="D213" s="54"/>
    </row>
    <row r="214" spans="2:4" s="3" customFormat="1" x14ac:dyDescent="0.2">
      <c r="C214" s="179"/>
      <c r="D214" s="54"/>
    </row>
    <row r="215" spans="2:4" s="3" customFormat="1" x14ac:dyDescent="0.2">
      <c r="C215" s="179"/>
      <c r="D215" s="54"/>
    </row>
    <row r="216" spans="2:4" s="3" customFormat="1" x14ac:dyDescent="0.2">
      <c r="C216" s="179"/>
      <c r="D216" s="54"/>
    </row>
    <row r="217" spans="2:4" s="3" customFormat="1" x14ac:dyDescent="0.2">
      <c r="C217" s="179"/>
      <c r="D217" s="54"/>
    </row>
    <row r="218" spans="2:4" s="3" customFormat="1" x14ac:dyDescent="0.2">
      <c r="C218" s="179"/>
      <c r="D218" s="54"/>
    </row>
    <row r="219" spans="2:4" s="3" customFormat="1" x14ac:dyDescent="0.2">
      <c r="C219" s="179"/>
      <c r="D219" s="54"/>
    </row>
    <row r="220" spans="2:4" s="3" customFormat="1" x14ac:dyDescent="0.2">
      <c r="C220" s="179"/>
      <c r="D220" s="54"/>
    </row>
    <row r="221" spans="2:4" s="3" customFormat="1" x14ac:dyDescent="0.2">
      <c r="C221" s="179"/>
      <c r="D221" s="54"/>
    </row>
    <row r="222" spans="2:4" s="3" customFormat="1" x14ac:dyDescent="0.2">
      <c r="C222" s="179"/>
      <c r="D222" s="54"/>
    </row>
    <row r="223" spans="2:4" s="3" customFormat="1" x14ac:dyDescent="0.2">
      <c r="C223" s="179"/>
      <c r="D223" s="54"/>
    </row>
    <row r="224" spans="2: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s="3" customFormat="1" x14ac:dyDescent="0.2">
      <c r="C302" s="179"/>
      <c r="D302" s="5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row r="343" spans="4:4" x14ac:dyDescent="0.2">
      <c r="D343"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zoomScaleNormal="100" workbookViewId="0">
      <selection activeCell="D2" sqref="D2"/>
    </sheetView>
  </sheetViews>
  <sheetFormatPr baseColWidth="10" defaultRowHeight="12.75" x14ac:dyDescent="0.2"/>
  <cols>
    <col min="1" max="1" width="3.5703125" style="2" customWidth="1"/>
    <col min="2" max="2" width="81.85546875" style="2" customWidth="1"/>
    <col min="3" max="3" width="15.57031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1" t="s">
        <v>567</v>
      </c>
      <c r="C4" s="2"/>
      <c r="D4" s="24"/>
      <c r="E4" s="24"/>
    </row>
    <row r="5" spans="2:5" x14ac:dyDescent="0.2">
      <c r="C5" s="2"/>
      <c r="D5" s="24"/>
      <c r="E5" s="24"/>
    </row>
    <row r="6" spans="2:5" x14ac:dyDescent="0.2">
      <c r="C6" s="358" t="s">
        <v>4</v>
      </c>
    </row>
    <row r="7" spans="2:5" ht="4.5" customHeight="1" x14ac:dyDescent="0.2">
      <c r="C7" s="359"/>
    </row>
    <row r="8" spans="2:5" ht="5.25" customHeight="1" thickBot="1" x14ac:dyDescent="0.25">
      <c r="B8" s="4"/>
      <c r="C8" s="174"/>
    </row>
    <row r="9" spans="2:5" ht="5.25" customHeight="1" x14ac:dyDescent="0.2">
      <c r="B9" s="5"/>
      <c r="C9" s="175"/>
    </row>
    <row r="11" spans="2:5" ht="15" x14ac:dyDescent="0.25">
      <c r="B11" s="16" t="s">
        <v>354</v>
      </c>
      <c r="C11" s="176"/>
      <c r="D11" s="5"/>
    </row>
    <row r="12" spans="2:5" x14ac:dyDescent="0.2">
      <c r="B12" s="6"/>
      <c r="C12" s="175"/>
    </row>
    <row r="13" spans="2:5" s="8" customFormat="1" x14ac:dyDescent="0.2">
      <c r="B13" s="13" t="s">
        <v>5</v>
      </c>
      <c r="C13" s="177" t="s">
        <v>355</v>
      </c>
    </row>
    <row r="14" spans="2:5" x14ac:dyDescent="0.2">
      <c r="B14" s="3" t="s">
        <v>31</v>
      </c>
      <c r="C14" s="134">
        <f>SUM(C21,C31,C52,C66,C74,C82,C92,C152)</f>
        <v>6852482.6200000001</v>
      </c>
    </row>
    <row r="15" spans="2:5" x14ac:dyDescent="0.2">
      <c r="B15" s="3" t="s">
        <v>34</v>
      </c>
      <c r="C15" s="134">
        <f>SUM(C162,C173,C205)</f>
        <v>2727857.27</v>
      </c>
    </row>
    <row r="16" spans="2:5" x14ac:dyDescent="0.2">
      <c r="B16" s="10" t="s">
        <v>6</v>
      </c>
      <c r="C16" s="152">
        <f>SUM(C14,C15)</f>
        <v>9580339.8900000006</v>
      </c>
    </row>
    <row r="19" spans="2:4" s="3" customFormat="1" x14ac:dyDescent="0.2">
      <c r="B19" s="15" t="s">
        <v>43</v>
      </c>
      <c r="C19" s="178"/>
    </row>
    <row r="20" spans="2:4" s="3" customFormat="1" x14ac:dyDescent="0.2">
      <c r="B20" s="41"/>
      <c r="C20" s="160" t="s">
        <v>355</v>
      </c>
    </row>
    <row r="21" spans="2:4" s="3" customFormat="1" x14ac:dyDescent="0.2">
      <c r="C21" s="389">
        <f>SUM(C23:C26)</f>
        <v>2411417.71</v>
      </c>
    </row>
    <row r="22" spans="2:4" s="3" customFormat="1" x14ac:dyDescent="0.2">
      <c r="C22" s="179"/>
      <c r="D22" s="54"/>
    </row>
    <row r="23" spans="2:4" s="3" customFormat="1" x14ac:dyDescent="0.2">
      <c r="B23" s="3" t="s">
        <v>544</v>
      </c>
      <c r="C23" s="315">
        <v>0</v>
      </c>
      <c r="D23" s="54"/>
    </row>
    <row r="24" spans="2:4" s="3" customFormat="1" x14ac:dyDescent="0.2">
      <c r="B24" s="3" t="s">
        <v>37</v>
      </c>
      <c r="C24" s="315">
        <v>0</v>
      </c>
      <c r="D24" s="54"/>
    </row>
    <row r="25" spans="2:4" s="3" customFormat="1" x14ac:dyDescent="0.2">
      <c r="B25" s="3" t="s">
        <v>38</v>
      </c>
      <c r="C25" s="315">
        <v>446554.33</v>
      </c>
      <c r="D25" s="54"/>
    </row>
    <row r="26" spans="2:4" s="3" customFormat="1" x14ac:dyDescent="0.2">
      <c r="B26" s="3" t="s">
        <v>39</v>
      </c>
      <c r="C26" s="315">
        <v>1964863.38</v>
      </c>
      <c r="D26" s="54"/>
    </row>
    <row r="27" spans="2:4" s="3" customFormat="1" x14ac:dyDescent="0.2">
      <c r="C27" s="179"/>
      <c r="D27" s="54"/>
    </row>
    <row r="28" spans="2:4" s="3" customFormat="1" x14ac:dyDescent="0.2">
      <c r="C28" s="179"/>
      <c r="D28" s="54"/>
    </row>
    <row r="29" spans="2:4" s="3" customFormat="1" x14ac:dyDescent="0.2">
      <c r="B29" s="15" t="s">
        <v>44</v>
      </c>
      <c r="C29" s="178"/>
      <c r="D29" s="54"/>
    </row>
    <row r="30" spans="2:4" s="3" customFormat="1" x14ac:dyDescent="0.2">
      <c r="C30" s="160" t="s">
        <v>355</v>
      </c>
      <c r="D30" s="54"/>
    </row>
    <row r="31" spans="2:4" s="3" customFormat="1" x14ac:dyDescent="0.2">
      <c r="C31" s="389">
        <f>SUM(C33:C47)</f>
        <v>1050598.01</v>
      </c>
      <c r="D31" s="54"/>
    </row>
    <row r="32" spans="2:4" s="3" customFormat="1" x14ac:dyDescent="0.2">
      <c r="C32" s="179"/>
      <c r="D32" s="54"/>
    </row>
    <row r="33" spans="2:4" s="3" customFormat="1" x14ac:dyDescent="0.2">
      <c r="B33" s="3" t="s">
        <v>543</v>
      </c>
      <c r="C33" s="315">
        <v>0</v>
      </c>
      <c r="D33" s="54"/>
    </row>
    <row r="34" spans="2:4" s="3" customFormat="1" x14ac:dyDescent="0.2">
      <c r="B34" s="3" t="s">
        <v>536</v>
      </c>
      <c r="C34" s="315">
        <v>0</v>
      </c>
      <c r="D34" s="54"/>
    </row>
    <row r="35" spans="2:4" s="3" customFormat="1" x14ac:dyDescent="0.2">
      <c r="B35" s="469" t="s">
        <v>564</v>
      </c>
      <c r="C35" s="315">
        <v>0</v>
      </c>
      <c r="D35" s="54"/>
    </row>
    <row r="36" spans="2:4" s="3" customFormat="1" x14ac:dyDescent="0.2">
      <c r="B36" s="3" t="s">
        <v>537</v>
      </c>
      <c r="C36" s="315">
        <v>400927.37</v>
      </c>
      <c r="D36" s="54"/>
    </row>
    <row r="37" spans="2:4" s="3" customFormat="1" x14ac:dyDescent="0.2">
      <c r="B37" s="3" t="s">
        <v>532</v>
      </c>
      <c r="C37" s="315">
        <v>0</v>
      </c>
      <c r="D37" s="54"/>
    </row>
    <row r="38" spans="2:4" s="3" customFormat="1" x14ac:dyDescent="0.2">
      <c r="B38" s="455" t="s">
        <v>530</v>
      </c>
      <c r="C38" s="315">
        <v>0</v>
      </c>
      <c r="D38" s="54"/>
    </row>
    <row r="39" spans="2:4" s="3" customFormat="1" x14ac:dyDescent="0.2">
      <c r="B39" s="475" t="s">
        <v>531</v>
      </c>
      <c r="C39" s="315">
        <v>0</v>
      </c>
      <c r="D39" s="54"/>
    </row>
    <row r="40" spans="2:4" s="3" customFormat="1" x14ac:dyDescent="0.2">
      <c r="B40" s="3" t="s">
        <v>533</v>
      </c>
      <c r="C40" s="315">
        <v>0</v>
      </c>
      <c r="D40" s="54"/>
    </row>
    <row r="41" spans="2:4" s="3" customFormat="1" x14ac:dyDescent="0.2">
      <c r="B41" s="3" t="s">
        <v>557</v>
      </c>
      <c r="C41" s="315">
        <v>0</v>
      </c>
      <c r="D41" s="54"/>
    </row>
    <row r="42" spans="2:4" s="3" customFormat="1" x14ac:dyDescent="0.2">
      <c r="B42" s="469" t="s">
        <v>534</v>
      </c>
      <c r="C42" s="315">
        <v>0</v>
      </c>
      <c r="D42" s="54"/>
    </row>
    <row r="43" spans="2:4" s="3" customFormat="1" x14ac:dyDescent="0.2">
      <c r="B43" s="3" t="s">
        <v>556</v>
      </c>
      <c r="C43" s="315">
        <v>0</v>
      </c>
      <c r="D43" s="54"/>
    </row>
    <row r="44" spans="2:4" s="3" customFormat="1" x14ac:dyDescent="0.2">
      <c r="B44" s="3" t="s">
        <v>535</v>
      </c>
      <c r="C44" s="315">
        <v>649670.64</v>
      </c>
      <c r="D44" s="54"/>
    </row>
    <row r="45" spans="2:4" s="3" customFormat="1" x14ac:dyDescent="0.2">
      <c r="B45" s="475" t="s">
        <v>40</v>
      </c>
      <c r="C45" s="315">
        <v>0</v>
      </c>
      <c r="D45" s="54"/>
    </row>
    <row r="46" spans="2:4" s="3" customFormat="1" x14ac:dyDescent="0.2">
      <c r="B46" s="3" t="s">
        <v>41</v>
      </c>
      <c r="C46" s="315">
        <v>0</v>
      </c>
      <c r="D46" s="54"/>
    </row>
    <row r="47" spans="2:4" s="3" customFormat="1" x14ac:dyDescent="0.2">
      <c r="B47" s="3" t="s">
        <v>42</v>
      </c>
      <c r="C47" s="315">
        <v>0</v>
      </c>
      <c r="D47" s="54"/>
    </row>
    <row r="48" spans="2:4" s="3" customFormat="1" x14ac:dyDescent="0.2">
      <c r="C48" s="179"/>
      <c r="D48" s="54"/>
    </row>
    <row r="49" spans="2:4" s="3" customFormat="1" x14ac:dyDescent="0.2">
      <c r="C49" s="179"/>
      <c r="D49" s="54"/>
    </row>
    <row r="50" spans="2:4" s="3" customFormat="1" x14ac:dyDescent="0.2">
      <c r="B50" s="15" t="s">
        <v>45</v>
      </c>
      <c r="C50" s="173"/>
      <c r="D50" s="54"/>
    </row>
    <row r="51" spans="2:4" s="3" customFormat="1" x14ac:dyDescent="0.2">
      <c r="C51" s="160" t="s">
        <v>355</v>
      </c>
      <c r="D51" s="54"/>
    </row>
    <row r="52" spans="2:4" s="3" customFormat="1" x14ac:dyDescent="0.2">
      <c r="C52" s="389">
        <f>SUM(C54:C60)</f>
        <v>147000</v>
      </c>
      <c r="D52" s="54"/>
    </row>
    <row r="53" spans="2:4" s="3" customFormat="1" x14ac:dyDescent="0.2">
      <c r="C53" s="179"/>
      <c r="D53" s="54"/>
    </row>
    <row r="54" spans="2:4" s="3" customFormat="1" x14ac:dyDescent="0.2">
      <c r="B54" s="37" t="s">
        <v>538</v>
      </c>
      <c r="C54" s="315">
        <v>0</v>
      </c>
      <c r="D54" s="54"/>
    </row>
    <row r="55" spans="2:4" s="3" customFormat="1" x14ac:dyDescent="0.2">
      <c r="B55" s="37" t="s">
        <v>46</v>
      </c>
      <c r="C55" s="315">
        <v>0</v>
      </c>
      <c r="D55" s="54"/>
    </row>
    <row r="56" spans="2:4" s="3" customFormat="1" x14ac:dyDescent="0.2">
      <c r="B56" s="37" t="s">
        <v>47</v>
      </c>
      <c r="C56" s="315">
        <v>147000</v>
      </c>
      <c r="D56" s="54"/>
    </row>
    <row r="57" spans="2:4" s="3" customFormat="1" x14ac:dyDescent="0.2">
      <c r="B57" s="37" t="s">
        <v>48</v>
      </c>
      <c r="C57" s="315">
        <v>0</v>
      </c>
      <c r="D57" s="54"/>
    </row>
    <row r="58" spans="2:4" s="3" customFormat="1" x14ac:dyDescent="0.2">
      <c r="B58" s="37" t="s">
        <v>49</v>
      </c>
      <c r="C58" s="315">
        <v>0</v>
      </c>
      <c r="D58" s="54"/>
    </row>
    <row r="59" spans="2:4" s="3" customFormat="1" x14ac:dyDescent="0.2">
      <c r="B59" s="37" t="s">
        <v>50</v>
      </c>
      <c r="C59" s="315">
        <v>0</v>
      </c>
      <c r="D59" s="54"/>
    </row>
    <row r="60" spans="2:4" s="3" customFormat="1" x14ac:dyDescent="0.2">
      <c r="B60" s="37" t="s">
        <v>540</v>
      </c>
      <c r="C60" s="315">
        <v>0</v>
      </c>
      <c r="D60" s="54"/>
    </row>
    <row r="61" spans="2:4" s="3" customFormat="1" x14ac:dyDescent="0.2">
      <c r="C61" s="179"/>
      <c r="D61" s="54"/>
    </row>
    <row r="62" spans="2:4" s="3" customFormat="1" x14ac:dyDescent="0.2">
      <c r="C62" s="179"/>
      <c r="D62" s="54"/>
    </row>
    <row r="63" spans="2:4" s="3" customFormat="1" x14ac:dyDescent="0.2">
      <c r="B63" s="15" t="s">
        <v>115</v>
      </c>
      <c r="C63" s="173"/>
      <c r="D63" s="54"/>
    </row>
    <row r="64" spans="2:4" s="3" customFormat="1" x14ac:dyDescent="0.2">
      <c r="C64" s="179"/>
      <c r="D64" s="54"/>
    </row>
    <row r="65" spans="2:4" s="3" customFormat="1" x14ac:dyDescent="0.2">
      <c r="C65" s="160" t="s">
        <v>355</v>
      </c>
      <c r="D65" s="54"/>
    </row>
    <row r="66" spans="2:4" s="3" customFormat="1" x14ac:dyDescent="0.2">
      <c r="C66" s="389">
        <f>SUM(C68)</f>
        <v>250000</v>
      </c>
      <c r="D66" s="54"/>
    </row>
    <row r="67" spans="2:4" s="3" customFormat="1" x14ac:dyDescent="0.2">
      <c r="C67" s="179"/>
      <c r="D67" s="54"/>
    </row>
    <row r="68" spans="2:4" s="3" customFormat="1" x14ac:dyDescent="0.2">
      <c r="B68" s="3" t="s">
        <v>52</v>
      </c>
      <c r="C68" s="315">
        <v>250000</v>
      </c>
      <c r="D68" s="54"/>
    </row>
    <row r="69" spans="2:4" s="3" customFormat="1" x14ac:dyDescent="0.2">
      <c r="C69" s="179"/>
      <c r="D69" s="54"/>
    </row>
    <row r="70" spans="2:4" s="3" customFormat="1" x14ac:dyDescent="0.2">
      <c r="C70" s="179"/>
      <c r="D70" s="54"/>
    </row>
    <row r="71" spans="2:4" s="3" customFormat="1" x14ac:dyDescent="0.2">
      <c r="B71" s="15" t="s">
        <v>117</v>
      </c>
      <c r="C71" s="173"/>
      <c r="D71" s="54"/>
    </row>
    <row r="72" spans="2:4" s="3" customFormat="1" x14ac:dyDescent="0.2">
      <c r="C72" s="179"/>
      <c r="D72" s="54"/>
    </row>
    <row r="73" spans="2:4" s="3" customFormat="1" x14ac:dyDescent="0.2">
      <c r="C73" s="160" t="s">
        <v>355</v>
      </c>
      <c r="D73" s="54"/>
    </row>
    <row r="74" spans="2:4" s="3" customFormat="1" x14ac:dyDescent="0.2">
      <c r="C74" s="389">
        <f>SUM(C76)</f>
        <v>63503.32</v>
      </c>
      <c r="D74" s="54"/>
    </row>
    <row r="75" spans="2:4" s="3" customFormat="1" x14ac:dyDescent="0.2">
      <c r="C75" s="179"/>
      <c r="D75" s="54"/>
    </row>
    <row r="76" spans="2:4" s="3" customFormat="1" x14ac:dyDescent="0.2">
      <c r="B76" s="3" t="s">
        <v>53</v>
      </c>
      <c r="C76" s="315">
        <v>63503.32</v>
      </c>
      <c r="D76" s="54"/>
    </row>
    <row r="77" spans="2:4" s="3" customFormat="1" x14ac:dyDescent="0.2">
      <c r="C77" s="179"/>
      <c r="D77" s="54"/>
    </row>
    <row r="78" spans="2:4" s="3" customFormat="1" x14ac:dyDescent="0.2">
      <c r="C78" s="179"/>
      <c r="D78" s="54"/>
    </row>
    <row r="79" spans="2:4" s="3" customFormat="1" x14ac:dyDescent="0.2">
      <c r="B79" s="15" t="s">
        <v>116</v>
      </c>
      <c r="C79" s="173"/>
      <c r="D79" s="54"/>
    </row>
    <row r="80" spans="2:4" s="3" customFormat="1" x14ac:dyDescent="0.2">
      <c r="C80" s="179"/>
      <c r="D80" s="54"/>
    </row>
    <row r="81" spans="2:4" s="3" customFormat="1" x14ac:dyDescent="0.2">
      <c r="C81" s="160" t="s">
        <v>355</v>
      </c>
      <c r="D81" s="54"/>
    </row>
    <row r="82" spans="2:4" s="3" customFormat="1" x14ac:dyDescent="0.2">
      <c r="C82" s="389">
        <f>SUM(C84,C85,C86)</f>
        <v>0</v>
      </c>
      <c r="D82" s="54"/>
    </row>
    <row r="83" spans="2:4" s="3" customFormat="1" x14ac:dyDescent="0.2">
      <c r="C83" s="179"/>
      <c r="D83" s="54"/>
    </row>
    <row r="84" spans="2:4" s="3" customFormat="1" x14ac:dyDescent="0.2">
      <c r="B84" s="37" t="s">
        <v>54</v>
      </c>
      <c r="C84" s="315">
        <v>0</v>
      </c>
      <c r="D84" s="54"/>
    </row>
    <row r="85" spans="2:4" s="3" customFormat="1" x14ac:dyDescent="0.2">
      <c r="B85" s="37" t="s">
        <v>55</v>
      </c>
      <c r="C85" s="315">
        <v>0</v>
      </c>
      <c r="D85" s="54"/>
    </row>
    <row r="86" spans="2:4" s="3" customFormat="1" x14ac:dyDescent="0.2">
      <c r="B86" s="37" t="s">
        <v>56</v>
      </c>
      <c r="C86" s="315">
        <v>0</v>
      </c>
      <c r="D86" s="54"/>
    </row>
    <row r="87" spans="2:4" s="3" customFormat="1" x14ac:dyDescent="0.2">
      <c r="C87" s="179"/>
      <c r="D87" s="54"/>
    </row>
    <row r="88" spans="2:4" s="3" customFormat="1" x14ac:dyDescent="0.2">
      <c r="C88" s="179"/>
      <c r="D88" s="54"/>
    </row>
    <row r="89" spans="2:4" s="3" customFormat="1" x14ac:dyDescent="0.2">
      <c r="B89" s="15" t="s">
        <v>118</v>
      </c>
      <c r="C89" s="173"/>
      <c r="D89" s="54"/>
    </row>
    <row r="90" spans="2:4" s="3" customFormat="1" x14ac:dyDescent="0.2">
      <c r="C90" s="179"/>
      <c r="D90" s="54"/>
    </row>
    <row r="91" spans="2:4" s="3" customFormat="1" x14ac:dyDescent="0.2">
      <c r="C91" s="160" t="s">
        <v>355</v>
      </c>
      <c r="D91" s="54"/>
    </row>
    <row r="92" spans="2:4" s="3" customFormat="1" x14ac:dyDescent="0.2">
      <c r="C92" s="389">
        <f>SUM(C94:C146)</f>
        <v>2929963.5800000005</v>
      </c>
      <c r="D92" s="54"/>
    </row>
    <row r="93" spans="2:4" s="3" customFormat="1" x14ac:dyDescent="0.2">
      <c r="C93" s="179"/>
      <c r="D93" s="54"/>
    </row>
    <row r="94" spans="2:4" s="3" customFormat="1" x14ac:dyDescent="0.2">
      <c r="B94" s="37" t="s">
        <v>57</v>
      </c>
      <c r="C94" s="315">
        <v>0</v>
      </c>
      <c r="D94" s="54"/>
    </row>
    <row r="95" spans="2:4" s="3" customFormat="1" x14ac:dyDescent="0.2">
      <c r="B95" s="37" t="s">
        <v>58</v>
      </c>
      <c r="C95" s="315">
        <v>0</v>
      </c>
      <c r="D95" s="54"/>
    </row>
    <row r="96" spans="2:4" s="3" customFormat="1" x14ac:dyDescent="0.2">
      <c r="B96" s="37" t="s">
        <v>59</v>
      </c>
      <c r="C96" s="210">
        <v>399498.04</v>
      </c>
      <c r="D96" s="54"/>
    </row>
    <row r="97" spans="2:4" s="3" customFormat="1" x14ac:dyDescent="0.2">
      <c r="B97" s="37" t="s">
        <v>60</v>
      </c>
      <c r="C97" s="315">
        <v>197418.1</v>
      </c>
      <c r="D97" s="54"/>
    </row>
    <row r="98" spans="2:4" s="3" customFormat="1" x14ac:dyDescent="0.2">
      <c r="B98" s="37" t="s">
        <v>61</v>
      </c>
      <c r="C98" s="315">
        <v>0</v>
      </c>
      <c r="D98" s="54"/>
    </row>
    <row r="99" spans="2:4" s="3" customFormat="1" x14ac:dyDescent="0.2">
      <c r="B99" s="37" t="s">
        <v>62</v>
      </c>
      <c r="C99" s="315">
        <v>7253.68</v>
      </c>
      <c r="D99" s="54"/>
    </row>
    <row r="100" spans="2:4" s="3" customFormat="1" x14ac:dyDescent="0.2">
      <c r="B100" s="37" t="s">
        <v>64</v>
      </c>
      <c r="C100" s="315">
        <v>43000</v>
      </c>
      <c r="D100" s="54"/>
    </row>
    <row r="101" spans="2:4" s="3" customFormat="1" x14ac:dyDescent="0.2">
      <c r="B101" s="37" t="s">
        <v>65</v>
      </c>
      <c r="C101" s="315">
        <v>255630.3</v>
      </c>
      <c r="D101" s="54"/>
    </row>
    <row r="102" spans="2:4" s="3" customFormat="1" x14ac:dyDescent="0.2">
      <c r="B102" s="37" t="s">
        <v>66</v>
      </c>
      <c r="C102" s="315">
        <v>630000</v>
      </c>
      <c r="D102" s="54"/>
    </row>
    <row r="103" spans="2:4" s="3" customFormat="1" x14ac:dyDescent="0.2">
      <c r="B103" s="37" t="s">
        <v>67</v>
      </c>
      <c r="C103" s="315">
        <v>0</v>
      </c>
      <c r="D103" s="54"/>
    </row>
    <row r="104" spans="2:4" s="3" customFormat="1" x14ac:dyDescent="0.2">
      <c r="B104" s="37" t="s">
        <v>68</v>
      </c>
      <c r="C104" s="315">
        <v>40222.589999999997</v>
      </c>
      <c r="D104" s="54"/>
    </row>
    <row r="105" spans="2:4" s="3" customFormat="1" x14ac:dyDescent="0.2">
      <c r="B105" s="37" t="s">
        <v>69</v>
      </c>
      <c r="C105" s="315">
        <v>0</v>
      </c>
      <c r="D105" s="54"/>
    </row>
    <row r="106" spans="2:4" s="3" customFormat="1" x14ac:dyDescent="0.2">
      <c r="B106" s="37" t="s">
        <v>72</v>
      </c>
      <c r="C106" s="315">
        <v>0</v>
      </c>
      <c r="D106" s="54"/>
    </row>
    <row r="107" spans="2:4" s="3" customFormat="1" x14ac:dyDescent="0.2">
      <c r="B107" s="37" t="s">
        <v>73</v>
      </c>
      <c r="C107" s="315">
        <v>0</v>
      </c>
      <c r="D107" s="54"/>
    </row>
    <row r="108" spans="2:4" s="3" customFormat="1" x14ac:dyDescent="0.2">
      <c r="B108" s="37" t="s">
        <v>75</v>
      </c>
      <c r="C108" s="315">
        <v>0</v>
      </c>
      <c r="D108" s="54"/>
    </row>
    <row r="109" spans="2:4" s="3" customFormat="1" x14ac:dyDescent="0.2">
      <c r="B109" s="37" t="s">
        <v>76</v>
      </c>
      <c r="C109" s="315">
        <v>0</v>
      </c>
      <c r="D109" s="54"/>
    </row>
    <row r="110" spans="2:4" s="3" customFormat="1" x14ac:dyDescent="0.2">
      <c r="B110" s="37" t="s">
        <v>77</v>
      </c>
      <c r="C110" s="315">
        <v>146633.48000000001</v>
      </c>
      <c r="D110" s="54"/>
    </row>
    <row r="111" spans="2:4" s="3" customFormat="1" x14ac:dyDescent="0.2">
      <c r="B111" s="37" t="s">
        <v>79</v>
      </c>
      <c r="C111" s="315">
        <v>32963</v>
      </c>
      <c r="D111" s="54"/>
    </row>
    <row r="112" spans="2:4" s="3" customFormat="1" x14ac:dyDescent="0.2">
      <c r="B112" s="37" t="s">
        <v>80</v>
      </c>
      <c r="C112" s="315">
        <v>178832.83</v>
      </c>
      <c r="D112" s="54"/>
    </row>
    <row r="113" spans="2:4" s="3" customFormat="1" x14ac:dyDescent="0.2">
      <c r="B113" s="37" t="s">
        <v>81</v>
      </c>
      <c r="C113" s="315">
        <v>0</v>
      </c>
      <c r="D113" s="54"/>
    </row>
    <row r="114" spans="2:4" s="3" customFormat="1" x14ac:dyDescent="0.2">
      <c r="B114" s="37" t="s">
        <v>82</v>
      </c>
      <c r="C114" s="315">
        <v>0</v>
      </c>
      <c r="D114" s="54"/>
    </row>
    <row r="115" spans="2:4" s="3" customFormat="1" x14ac:dyDescent="0.2">
      <c r="B115" s="37" t="s">
        <v>83</v>
      </c>
      <c r="C115" s="315">
        <v>0</v>
      </c>
      <c r="D115" s="54"/>
    </row>
    <row r="116" spans="2:4" s="3" customFormat="1" x14ac:dyDescent="0.2">
      <c r="B116" s="37" t="s">
        <v>84</v>
      </c>
      <c r="C116" s="315">
        <v>0</v>
      </c>
      <c r="D116" s="54"/>
    </row>
    <row r="117" spans="2:4" s="3" customFormat="1" x14ac:dyDescent="0.2">
      <c r="B117" s="37" t="s">
        <v>558</v>
      </c>
      <c r="C117" s="315">
        <v>0</v>
      </c>
      <c r="D117" s="54"/>
    </row>
    <row r="118" spans="2:4" s="3" customFormat="1" x14ac:dyDescent="0.2">
      <c r="B118" s="263" t="s">
        <v>85</v>
      </c>
      <c r="C118" s="315">
        <v>0</v>
      </c>
      <c r="D118" s="54"/>
    </row>
    <row r="119" spans="2:4" s="3" customFormat="1" x14ac:dyDescent="0.2">
      <c r="B119" s="37" t="s">
        <v>86</v>
      </c>
      <c r="C119" s="315">
        <v>200000</v>
      </c>
      <c r="D119" s="54"/>
    </row>
    <row r="120" spans="2:4" s="3" customFormat="1" x14ac:dyDescent="0.2">
      <c r="B120" s="37" t="s">
        <v>87</v>
      </c>
      <c r="C120" s="315">
        <v>0</v>
      </c>
      <c r="D120" s="54"/>
    </row>
    <row r="121" spans="2:4" s="3" customFormat="1" x14ac:dyDescent="0.2">
      <c r="B121" s="37" t="s">
        <v>565</v>
      </c>
      <c r="C121" s="315">
        <v>29819.98</v>
      </c>
      <c r="D121" s="54"/>
    </row>
    <row r="122" spans="2:4" s="3" customFormat="1" x14ac:dyDescent="0.2">
      <c r="B122" s="37" t="s">
        <v>88</v>
      </c>
      <c r="C122" s="315">
        <v>0</v>
      </c>
      <c r="D122" s="54"/>
    </row>
    <row r="123" spans="2:4" s="3" customFormat="1" x14ac:dyDescent="0.2">
      <c r="B123" s="37" t="s">
        <v>89</v>
      </c>
      <c r="C123" s="315">
        <v>51815</v>
      </c>
      <c r="D123" s="54"/>
    </row>
    <row r="124" spans="2:4" s="3" customFormat="1" x14ac:dyDescent="0.2">
      <c r="B124" s="37" t="s">
        <v>90</v>
      </c>
      <c r="C124" s="315">
        <v>1713.36</v>
      </c>
      <c r="D124" s="54"/>
    </row>
    <row r="125" spans="2:4" s="3" customFormat="1" x14ac:dyDescent="0.2">
      <c r="B125" s="37" t="s">
        <v>91</v>
      </c>
      <c r="C125" s="315">
        <v>116615.44</v>
      </c>
      <c r="D125" s="54"/>
    </row>
    <row r="126" spans="2:4" s="3" customFormat="1" x14ac:dyDescent="0.2">
      <c r="B126" s="37" t="s">
        <v>92</v>
      </c>
      <c r="C126" s="315">
        <v>101986.12</v>
      </c>
      <c r="D126" s="54"/>
    </row>
    <row r="127" spans="2:4" s="3" customFormat="1" x14ac:dyDescent="0.2">
      <c r="B127" s="37" t="s">
        <v>93</v>
      </c>
      <c r="C127" s="315">
        <v>34</v>
      </c>
      <c r="D127" s="54"/>
    </row>
    <row r="128" spans="2:4" s="3" customFormat="1" x14ac:dyDescent="0.2">
      <c r="B128" s="37" t="s">
        <v>94</v>
      </c>
      <c r="C128" s="315">
        <v>0</v>
      </c>
      <c r="D128" s="54"/>
    </row>
    <row r="129" spans="2:4" s="3" customFormat="1" x14ac:dyDescent="0.2">
      <c r="B129" s="37" t="s">
        <v>95</v>
      </c>
      <c r="C129" s="315">
        <v>0</v>
      </c>
      <c r="D129" s="54"/>
    </row>
    <row r="130" spans="2:4" s="3" customFormat="1" x14ac:dyDescent="0.2">
      <c r="B130" s="37" t="s">
        <v>96</v>
      </c>
      <c r="C130" s="315">
        <v>0</v>
      </c>
      <c r="D130" s="54"/>
    </row>
    <row r="131" spans="2:4" s="3" customFormat="1" x14ac:dyDescent="0.2">
      <c r="B131" s="37" t="s">
        <v>560</v>
      </c>
      <c r="C131" s="315">
        <v>0</v>
      </c>
      <c r="D131" s="54"/>
    </row>
    <row r="132" spans="2:4" s="3" customFormat="1" x14ac:dyDescent="0.2">
      <c r="B132" s="37" t="s">
        <v>97</v>
      </c>
      <c r="C132" s="315">
        <v>36500</v>
      </c>
      <c r="D132" s="54"/>
    </row>
    <row r="133" spans="2:4" s="3" customFormat="1" x14ac:dyDescent="0.2">
      <c r="B133" s="37" t="s">
        <v>98</v>
      </c>
      <c r="C133" s="315">
        <v>0</v>
      </c>
      <c r="D133" s="54"/>
    </row>
    <row r="134" spans="2:4" s="3" customFormat="1" x14ac:dyDescent="0.2">
      <c r="B134" s="37" t="s">
        <v>99</v>
      </c>
      <c r="C134" s="315">
        <v>0</v>
      </c>
      <c r="D134" s="54"/>
    </row>
    <row r="135" spans="2:4" s="3" customFormat="1" x14ac:dyDescent="0.2">
      <c r="B135" s="37" t="s">
        <v>101</v>
      </c>
      <c r="C135" s="315">
        <v>175092.22</v>
      </c>
      <c r="D135" s="54"/>
    </row>
    <row r="136" spans="2:4" s="3" customFormat="1" x14ac:dyDescent="0.2">
      <c r="B136" s="37" t="s">
        <v>102</v>
      </c>
      <c r="C136" s="315">
        <v>15991.42</v>
      </c>
      <c r="D136" s="54"/>
    </row>
    <row r="137" spans="2:4" s="3" customFormat="1" x14ac:dyDescent="0.2">
      <c r="B137" s="37" t="s">
        <v>103</v>
      </c>
      <c r="C137" s="315">
        <v>174444.87</v>
      </c>
      <c r="D137" s="54"/>
    </row>
    <row r="138" spans="2:4" s="3" customFormat="1" x14ac:dyDescent="0.2">
      <c r="B138" s="37" t="s">
        <v>104</v>
      </c>
      <c r="C138" s="315">
        <v>45000</v>
      </c>
      <c r="D138" s="54"/>
    </row>
    <row r="139" spans="2:4" s="3" customFormat="1" x14ac:dyDescent="0.2">
      <c r="B139" s="37" t="s">
        <v>105</v>
      </c>
      <c r="C139" s="315">
        <v>9519.15</v>
      </c>
      <c r="D139" s="54"/>
    </row>
    <row r="140" spans="2:4" s="3" customFormat="1" x14ac:dyDescent="0.2">
      <c r="B140" s="37" t="s">
        <v>106</v>
      </c>
      <c r="C140" s="315">
        <v>0</v>
      </c>
      <c r="D140" s="54"/>
    </row>
    <row r="141" spans="2:4" s="3" customFormat="1" x14ac:dyDescent="0.2">
      <c r="B141" s="37" t="s">
        <v>107</v>
      </c>
      <c r="C141" s="315">
        <v>0</v>
      </c>
      <c r="D141" s="54"/>
    </row>
    <row r="142" spans="2:4" s="3" customFormat="1" x14ac:dyDescent="0.2">
      <c r="B142" s="37" t="s">
        <v>108</v>
      </c>
      <c r="C142" s="315">
        <v>0</v>
      </c>
      <c r="D142" s="54"/>
    </row>
    <row r="143" spans="2:4" s="3" customFormat="1" x14ac:dyDescent="0.2">
      <c r="B143" s="37" t="s">
        <v>109</v>
      </c>
      <c r="C143" s="315">
        <v>14250</v>
      </c>
      <c r="D143" s="54"/>
    </row>
    <row r="144" spans="2:4" s="3" customFormat="1" x14ac:dyDescent="0.2">
      <c r="B144" s="37" t="s">
        <v>110</v>
      </c>
      <c r="C144" s="315">
        <v>0</v>
      </c>
      <c r="D144" s="54"/>
    </row>
    <row r="145" spans="2:4" s="3" customFormat="1" x14ac:dyDescent="0.2">
      <c r="B145" s="37" t="s">
        <v>111</v>
      </c>
      <c r="C145" s="315">
        <v>25730</v>
      </c>
      <c r="D145" s="54"/>
    </row>
    <row r="146" spans="2:4" s="3" customFormat="1" x14ac:dyDescent="0.2">
      <c r="B146" s="37" t="s">
        <v>112</v>
      </c>
      <c r="C146" s="315">
        <v>0</v>
      </c>
      <c r="D146" s="54"/>
    </row>
    <row r="147" spans="2:4" s="3" customFormat="1" x14ac:dyDescent="0.2">
      <c r="C147" s="180"/>
      <c r="D147" s="54"/>
    </row>
    <row r="148" spans="2:4" s="3" customFormat="1" x14ac:dyDescent="0.2">
      <c r="C148" s="179"/>
      <c r="D148" s="54"/>
    </row>
    <row r="149" spans="2:4" s="3" customFormat="1" x14ac:dyDescent="0.2">
      <c r="B149" s="15" t="s">
        <v>113</v>
      </c>
      <c r="C149" s="173"/>
      <c r="D149" s="54"/>
    </row>
    <row r="150" spans="2:4" s="3" customFormat="1" x14ac:dyDescent="0.2">
      <c r="C150" s="179"/>
      <c r="D150" s="54"/>
    </row>
    <row r="151" spans="2:4" s="3" customFormat="1" x14ac:dyDescent="0.2">
      <c r="C151" s="160" t="s">
        <v>355</v>
      </c>
      <c r="D151" s="54"/>
    </row>
    <row r="152" spans="2:4" s="3" customFormat="1" x14ac:dyDescent="0.2">
      <c r="C152" s="389">
        <f>SUM(C154:C158)</f>
        <v>0</v>
      </c>
      <c r="D152" s="54"/>
    </row>
    <row r="153" spans="2:4" s="3" customFormat="1" x14ac:dyDescent="0.2">
      <c r="C153" s="179"/>
      <c r="D153" s="54"/>
    </row>
    <row r="154" spans="2:4" s="3" customFormat="1" x14ac:dyDescent="0.2">
      <c r="B154" s="37" t="s">
        <v>114</v>
      </c>
      <c r="C154" s="315">
        <v>0</v>
      </c>
      <c r="D154" s="54"/>
    </row>
    <row r="155" spans="2:4" s="3" customFormat="1" x14ac:dyDescent="0.2">
      <c r="C155" s="179"/>
      <c r="D155" s="54"/>
    </row>
    <row r="156" spans="2:4" s="3" customFormat="1" x14ac:dyDescent="0.2">
      <c r="C156" s="179"/>
      <c r="D156" s="54"/>
    </row>
    <row r="157" spans="2:4" s="3" customFormat="1" x14ac:dyDescent="0.2">
      <c r="C157" s="179"/>
      <c r="D157" s="54"/>
    </row>
    <row r="158" spans="2:4" s="3" customFormat="1" x14ac:dyDescent="0.2">
      <c r="C158" s="179"/>
      <c r="D158" s="54"/>
    </row>
    <row r="159" spans="2:4" s="3" customFormat="1" x14ac:dyDescent="0.2">
      <c r="B159" s="15" t="s">
        <v>120</v>
      </c>
      <c r="C159" s="173"/>
      <c r="D159" s="54"/>
    </row>
    <row r="160" spans="2:4" s="3" customFormat="1" x14ac:dyDescent="0.2">
      <c r="C160" s="179"/>
      <c r="D160" s="54"/>
    </row>
    <row r="161" spans="2:4" s="3" customFormat="1" x14ac:dyDescent="0.2">
      <c r="C161" s="160" t="s">
        <v>355</v>
      </c>
      <c r="D161" s="54"/>
    </row>
    <row r="162" spans="2:4" s="3" customFormat="1" x14ac:dyDescent="0.2">
      <c r="C162" s="389">
        <f>SUM(C164:C167)</f>
        <v>0</v>
      </c>
      <c r="D162" s="54"/>
    </row>
    <row r="163" spans="2:4" s="3" customFormat="1" x14ac:dyDescent="0.2">
      <c r="C163" s="179"/>
      <c r="D163" s="54"/>
    </row>
    <row r="164" spans="2:4" s="3" customFormat="1" x14ac:dyDescent="0.2">
      <c r="B164" s="37" t="s">
        <v>122</v>
      </c>
      <c r="C164" s="315">
        <v>0</v>
      </c>
      <c r="D164" s="54"/>
    </row>
    <row r="165" spans="2:4" s="3" customFormat="1" x14ac:dyDescent="0.2">
      <c r="B165" s="37" t="s">
        <v>123</v>
      </c>
      <c r="C165" s="315">
        <v>0</v>
      </c>
      <c r="D165" s="54"/>
    </row>
    <row r="166" spans="2:4" s="3" customFormat="1" x14ac:dyDescent="0.2">
      <c r="B166" s="37" t="s">
        <v>124</v>
      </c>
      <c r="C166" s="315">
        <v>0</v>
      </c>
      <c r="D166" s="54"/>
    </row>
    <row r="167" spans="2:4" s="3" customFormat="1" x14ac:dyDescent="0.2">
      <c r="B167" s="37" t="s">
        <v>125</v>
      </c>
      <c r="C167" s="315">
        <v>0</v>
      </c>
      <c r="D167" s="54"/>
    </row>
    <row r="168" spans="2:4" s="3" customFormat="1" x14ac:dyDescent="0.2">
      <c r="C168" s="179"/>
      <c r="D168" s="54"/>
    </row>
    <row r="169" spans="2:4" s="3" customFormat="1" x14ac:dyDescent="0.2">
      <c r="C169" s="179"/>
      <c r="D169" s="54"/>
    </row>
    <row r="170" spans="2:4" s="3" customFormat="1" x14ac:dyDescent="0.2">
      <c r="B170" s="15" t="s">
        <v>126</v>
      </c>
      <c r="C170" s="173"/>
      <c r="D170" s="54"/>
    </row>
    <row r="171" spans="2:4" s="3" customFormat="1" x14ac:dyDescent="0.2">
      <c r="C171" s="179"/>
      <c r="D171" s="54"/>
    </row>
    <row r="172" spans="2:4" s="3" customFormat="1" x14ac:dyDescent="0.2">
      <c r="C172" s="160" t="s">
        <v>355</v>
      </c>
      <c r="D172" s="54"/>
    </row>
    <row r="173" spans="2:4" s="3" customFormat="1" x14ac:dyDescent="0.2">
      <c r="C173" s="389">
        <f>SUM(C175:C199)</f>
        <v>2727857.27</v>
      </c>
      <c r="D173" s="54"/>
    </row>
    <row r="174" spans="2:4" s="3" customFormat="1" x14ac:dyDescent="0.2">
      <c r="C174" s="179"/>
      <c r="D174" s="54"/>
    </row>
    <row r="175" spans="2:4" s="3" customFormat="1" x14ac:dyDescent="0.2">
      <c r="B175" s="37" t="s">
        <v>128</v>
      </c>
      <c r="C175" s="315">
        <v>180349.82</v>
      </c>
      <c r="D175" s="54"/>
    </row>
    <row r="176" spans="2:4" s="3" customFormat="1" x14ac:dyDescent="0.2">
      <c r="B176" s="37" t="s">
        <v>129</v>
      </c>
      <c r="C176" s="315">
        <v>0</v>
      </c>
      <c r="D176" s="54"/>
    </row>
    <row r="177" spans="2:4" s="3" customFormat="1" x14ac:dyDescent="0.2">
      <c r="B177" s="37" t="s">
        <v>130</v>
      </c>
      <c r="C177" s="315">
        <v>0</v>
      </c>
      <c r="D177" s="54"/>
    </row>
    <row r="178" spans="2:4" s="3" customFormat="1" x14ac:dyDescent="0.2">
      <c r="B178" s="37" t="s">
        <v>131</v>
      </c>
      <c r="C178" s="315">
        <v>88245</v>
      </c>
      <c r="D178" s="54"/>
    </row>
    <row r="179" spans="2:4" s="3" customFormat="1" x14ac:dyDescent="0.2">
      <c r="B179" s="37" t="s">
        <v>132</v>
      </c>
      <c r="C179" s="315">
        <v>11277.97</v>
      </c>
      <c r="D179" s="54"/>
    </row>
    <row r="180" spans="2:4" s="3" customFormat="1" x14ac:dyDescent="0.2">
      <c r="B180" s="37" t="s">
        <v>133</v>
      </c>
      <c r="C180" s="315">
        <v>0</v>
      </c>
      <c r="D180" s="54"/>
    </row>
    <row r="181" spans="2:4" s="3" customFormat="1" x14ac:dyDescent="0.2">
      <c r="B181" s="37" t="s">
        <v>134</v>
      </c>
      <c r="C181" s="315">
        <v>81198</v>
      </c>
      <c r="D181" s="54"/>
    </row>
    <row r="182" spans="2:4" s="3" customFormat="1" x14ac:dyDescent="0.2">
      <c r="B182" s="37" t="s">
        <v>135</v>
      </c>
      <c r="C182" s="315">
        <v>15628.5</v>
      </c>
      <c r="D182" s="54"/>
    </row>
    <row r="183" spans="2:4" s="3" customFormat="1" x14ac:dyDescent="0.2">
      <c r="B183" s="37" t="s">
        <v>545</v>
      </c>
      <c r="C183" s="315">
        <v>0</v>
      </c>
      <c r="D183" s="54"/>
    </row>
    <row r="184" spans="2:4" s="3" customFormat="1" x14ac:dyDescent="0.2">
      <c r="B184" s="37" t="s">
        <v>136</v>
      </c>
      <c r="C184" s="315">
        <v>299314.77</v>
      </c>
      <c r="D184" s="54"/>
    </row>
    <row r="185" spans="2:4" s="3" customFormat="1" x14ac:dyDescent="0.2">
      <c r="B185" s="37" t="s">
        <v>137</v>
      </c>
      <c r="C185" s="315">
        <v>0</v>
      </c>
      <c r="D185" s="54"/>
    </row>
    <row r="186" spans="2:4" s="3" customFormat="1" x14ac:dyDescent="0.2">
      <c r="B186" s="37" t="s">
        <v>138</v>
      </c>
      <c r="C186" s="315">
        <v>92000</v>
      </c>
      <c r="D186" s="54"/>
    </row>
    <row r="187" spans="2:4" s="3" customFormat="1" x14ac:dyDescent="0.2">
      <c r="B187" s="37" t="s">
        <v>139</v>
      </c>
      <c r="C187" s="315">
        <v>0</v>
      </c>
      <c r="D187" s="54"/>
    </row>
    <row r="188" spans="2:4" s="3" customFormat="1" x14ac:dyDescent="0.2">
      <c r="B188" s="37" t="s">
        <v>539</v>
      </c>
      <c r="C188" s="315">
        <v>11128.44</v>
      </c>
      <c r="D188" s="54"/>
    </row>
    <row r="189" spans="2:4" s="3" customFormat="1" x14ac:dyDescent="0.2">
      <c r="B189" s="37" t="s">
        <v>140</v>
      </c>
      <c r="C189" s="315">
        <v>0</v>
      </c>
      <c r="D189" s="54"/>
    </row>
    <row r="190" spans="2:4" s="3" customFormat="1" x14ac:dyDescent="0.2">
      <c r="B190" s="37" t="s">
        <v>141</v>
      </c>
      <c r="C190" s="315">
        <v>0</v>
      </c>
      <c r="D190" s="54"/>
    </row>
    <row r="191" spans="2:4" s="3" customFormat="1" x14ac:dyDescent="0.2">
      <c r="B191" s="37" t="s">
        <v>142</v>
      </c>
      <c r="C191" s="315">
        <v>0</v>
      </c>
      <c r="D191" s="54"/>
    </row>
    <row r="192" spans="2:4" s="3" customFormat="1" x14ac:dyDescent="0.2">
      <c r="B192" s="37" t="s">
        <v>143</v>
      </c>
      <c r="C192" s="315">
        <v>154584.79999999999</v>
      </c>
      <c r="D192" s="54"/>
    </row>
    <row r="193" spans="2:4" s="3" customFormat="1" x14ac:dyDescent="0.2">
      <c r="B193" s="263" t="s">
        <v>561</v>
      </c>
      <c r="C193" s="315">
        <v>77308</v>
      </c>
      <c r="D193" s="54"/>
    </row>
    <row r="194" spans="2:4" s="3" customFormat="1" x14ac:dyDescent="0.2">
      <c r="B194" s="37" t="s">
        <v>562</v>
      </c>
      <c r="C194" s="315">
        <v>1293526</v>
      </c>
      <c r="D194" s="54"/>
    </row>
    <row r="195" spans="2:4" s="3" customFormat="1" x14ac:dyDescent="0.2">
      <c r="B195" s="37" t="s">
        <v>144</v>
      </c>
      <c r="C195" s="315">
        <v>253125.97</v>
      </c>
      <c r="D195" s="54"/>
    </row>
    <row r="196" spans="2:4" s="3" customFormat="1" x14ac:dyDescent="0.2">
      <c r="B196" s="37" t="s">
        <v>145</v>
      </c>
      <c r="C196" s="315">
        <v>0</v>
      </c>
      <c r="D196" s="54"/>
    </row>
    <row r="197" spans="2:4" s="3" customFormat="1" x14ac:dyDescent="0.2">
      <c r="B197" s="37" t="s">
        <v>546</v>
      </c>
      <c r="C197" s="315">
        <v>0</v>
      </c>
      <c r="D197" s="54"/>
    </row>
    <row r="198" spans="2:4" s="3" customFormat="1" x14ac:dyDescent="0.2">
      <c r="B198" s="37" t="s">
        <v>147</v>
      </c>
      <c r="C198" s="476">
        <v>170170</v>
      </c>
      <c r="D198" s="54"/>
    </row>
    <row r="199" spans="2:4" s="3" customFormat="1" x14ac:dyDescent="0.2">
      <c r="B199" s="37" t="s">
        <v>148</v>
      </c>
      <c r="C199" s="315">
        <v>0</v>
      </c>
      <c r="D199" s="54"/>
    </row>
    <row r="200" spans="2:4" s="3" customFormat="1" x14ac:dyDescent="0.2">
      <c r="C200" s="180"/>
      <c r="D200" s="54"/>
    </row>
    <row r="201" spans="2:4" s="3" customFormat="1" x14ac:dyDescent="0.2">
      <c r="C201" s="179"/>
      <c r="D201" s="54"/>
    </row>
    <row r="202" spans="2:4" s="3" customFormat="1" x14ac:dyDescent="0.2">
      <c r="B202" s="15" t="s">
        <v>149</v>
      </c>
      <c r="C202" s="173"/>
      <c r="D202" s="54"/>
    </row>
    <row r="203" spans="2:4" s="3" customFormat="1" x14ac:dyDescent="0.2">
      <c r="C203" s="179"/>
      <c r="D203" s="54"/>
    </row>
    <row r="204" spans="2:4" s="3" customFormat="1" x14ac:dyDescent="0.2">
      <c r="C204" s="160" t="s">
        <v>355</v>
      </c>
      <c r="D204" s="54"/>
    </row>
    <row r="205" spans="2:4" s="3" customFormat="1" x14ac:dyDescent="0.2">
      <c r="C205" s="389">
        <f>SUM(C207)</f>
        <v>0</v>
      </c>
      <c r="D205" s="54"/>
    </row>
    <row r="206" spans="2:4" s="3" customFormat="1" x14ac:dyDescent="0.2">
      <c r="C206" s="179"/>
      <c r="D206" s="54"/>
    </row>
    <row r="207" spans="2:4" s="3" customFormat="1" x14ac:dyDescent="0.2">
      <c r="B207" s="37" t="s">
        <v>150</v>
      </c>
      <c r="C207" s="315">
        <v>0</v>
      </c>
      <c r="D207" s="54"/>
    </row>
    <row r="208" spans="2:4" s="3" customFormat="1" x14ac:dyDescent="0.2">
      <c r="B208" s="37"/>
      <c r="C208" s="434"/>
      <c r="D208" s="54"/>
    </row>
    <row r="209" spans="2:4" s="3" customFormat="1" x14ac:dyDescent="0.2">
      <c r="C209" s="179"/>
      <c r="D209" s="54"/>
    </row>
    <row r="210" spans="2:4" ht="15" x14ac:dyDescent="0.25">
      <c r="B210" s="16" t="s">
        <v>509</v>
      </c>
      <c r="C210" s="176"/>
      <c r="D210" s="5"/>
    </row>
    <row r="211" spans="2:4" s="3" customFormat="1" x14ac:dyDescent="0.2">
      <c r="C211" s="179"/>
      <c r="D211" s="54"/>
    </row>
    <row r="212" spans="2:4" s="3" customFormat="1" x14ac:dyDescent="0.2">
      <c r="C212" s="179"/>
      <c r="D212" s="54"/>
    </row>
    <row r="213" spans="2:4" s="3" customFormat="1" x14ac:dyDescent="0.2">
      <c r="C213" s="179"/>
      <c r="D213" s="54"/>
    </row>
    <row r="214" spans="2:4" s="3" customFormat="1" x14ac:dyDescent="0.2">
      <c r="C214" s="179"/>
      <c r="D214" s="54"/>
    </row>
    <row r="215" spans="2:4" s="3" customFormat="1" x14ac:dyDescent="0.2">
      <c r="C215" s="179"/>
      <c r="D215" s="54"/>
    </row>
    <row r="216" spans="2:4" s="3" customFormat="1" x14ac:dyDescent="0.2">
      <c r="C216" s="179"/>
      <c r="D216" s="54"/>
    </row>
    <row r="217" spans="2:4" s="3" customFormat="1" x14ac:dyDescent="0.2">
      <c r="C217" s="179"/>
      <c r="D217" s="54"/>
    </row>
    <row r="218" spans="2:4" s="3" customFormat="1" x14ac:dyDescent="0.2">
      <c r="C218" s="179"/>
      <c r="D218" s="54"/>
    </row>
    <row r="219" spans="2:4" s="3" customFormat="1" x14ac:dyDescent="0.2">
      <c r="C219" s="179"/>
      <c r="D219" s="54"/>
    </row>
    <row r="220" spans="2:4" s="3" customFormat="1" x14ac:dyDescent="0.2">
      <c r="C220" s="179"/>
      <c r="D220" s="54"/>
    </row>
    <row r="221" spans="2:4" s="3" customFormat="1" x14ac:dyDescent="0.2">
      <c r="C221" s="179"/>
      <c r="D221" s="54"/>
    </row>
    <row r="222" spans="2:4" s="3" customFormat="1" x14ac:dyDescent="0.2">
      <c r="C222" s="179"/>
      <c r="D222" s="54"/>
    </row>
    <row r="223" spans="2:4" s="3" customFormat="1" x14ac:dyDescent="0.2">
      <c r="C223" s="179"/>
      <c r="D223" s="54"/>
    </row>
    <row r="224" spans="2: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s="3" customFormat="1" x14ac:dyDescent="0.2">
      <c r="C290" s="179"/>
      <c r="D290" s="54"/>
    </row>
    <row r="291" spans="3:4" s="3" customFormat="1" x14ac:dyDescent="0.2">
      <c r="C291" s="179"/>
      <c r="D291" s="54"/>
    </row>
    <row r="292" spans="3:4" s="3" customFormat="1" x14ac:dyDescent="0.2">
      <c r="C292" s="179"/>
      <c r="D292" s="54"/>
    </row>
    <row r="293" spans="3:4" s="3" customFormat="1" x14ac:dyDescent="0.2">
      <c r="C293" s="179"/>
      <c r="D293" s="54"/>
    </row>
    <row r="294" spans="3:4" s="3" customFormat="1" x14ac:dyDescent="0.2">
      <c r="C294" s="179"/>
      <c r="D294" s="54"/>
    </row>
    <row r="295" spans="3:4" s="3" customFormat="1" x14ac:dyDescent="0.2">
      <c r="C295" s="179"/>
      <c r="D295" s="54"/>
    </row>
    <row r="296" spans="3:4" s="3" customFormat="1" x14ac:dyDescent="0.2">
      <c r="C296" s="179"/>
      <c r="D296" s="54"/>
    </row>
    <row r="297" spans="3:4" s="3" customFormat="1" x14ac:dyDescent="0.2">
      <c r="C297" s="179"/>
      <c r="D297" s="54"/>
    </row>
    <row r="298" spans="3:4" s="3" customFormat="1" x14ac:dyDescent="0.2">
      <c r="C298" s="179"/>
      <c r="D298" s="54"/>
    </row>
    <row r="299" spans="3:4" s="3" customFormat="1" x14ac:dyDescent="0.2">
      <c r="C299" s="179"/>
      <c r="D299" s="54"/>
    </row>
    <row r="300" spans="3:4" s="3" customFormat="1" x14ac:dyDescent="0.2">
      <c r="C300" s="179"/>
      <c r="D300" s="54"/>
    </row>
    <row r="301" spans="3:4" s="3" customFormat="1" x14ac:dyDescent="0.2">
      <c r="C301" s="179"/>
      <c r="D301" s="5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row r="331" spans="4:4" x14ac:dyDescent="0.2">
      <c r="D331" s="24"/>
    </row>
    <row r="332" spans="4:4" x14ac:dyDescent="0.2">
      <c r="D332" s="24"/>
    </row>
    <row r="333" spans="4:4" x14ac:dyDescent="0.2">
      <c r="D333" s="24"/>
    </row>
    <row r="334" spans="4:4" x14ac:dyDescent="0.2">
      <c r="D334" s="24"/>
    </row>
    <row r="335" spans="4:4" x14ac:dyDescent="0.2">
      <c r="D335" s="24"/>
    </row>
    <row r="336" spans="4:4" x14ac:dyDescent="0.2">
      <c r="D336" s="24"/>
    </row>
    <row r="337" spans="4:4" x14ac:dyDescent="0.2">
      <c r="D337" s="24"/>
    </row>
    <row r="338" spans="4:4" x14ac:dyDescent="0.2">
      <c r="D338" s="24"/>
    </row>
    <row r="339" spans="4:4" x14ac:dyDescent="0.2">
      <c r="D339" s="24"/>
    </row>
    <row r="340" spans="4:4" x14ac:dyDescent="0.2">
      <c r="D340" s="24"/>
    </row>
    <row r="341" spans="4:4" x14ac:dyDescent="0.2">
      <c r="D341" s="24"/>
    </row>
    <row r="342" spans="4:4" x14ac:dyDescent="0.2">
      <c r="D342"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2"/>
  <sheetViews>
    <sheetView showGridLines="0" zoomScaleNormal="100" workbookViewId="0">
      <selection activeCell="N2" sqref="N2"/>
    </sheetView>
  </sheetViews>
  <sheetFormatPr baseColWidth="10" defaultRowHeight="12.75" x14ac:dyDescent="0.2"/>
  <cols>
    <col min="1" max="1" width="3.5703125" style="2" customWidth="1"/>
    <col min="2" max="2" width="81.140625" style="2" customWidth="1"/>
    <col min="3" max="3" width="14" style="82" customWidth="1"/>
    <col min="4" max="4" width="13.85546875" style="103" customWidth="1"/>
    <col min="5" max="5" width="14.7109375" style="103" customWidth="1"/>
    <col min="6" max="6" width="10.28515625" style="103" customWidth="1"/>
    <col min="7" max="7" width="10.28515625" style="82" customWidth="1"/>
    <col min="8" max="8" width="10.5703125" style="82" customWidth="1"/>
    <col min="9" max="9" width="14.85546875" style="82" customWidth="1"/>
    <col min="10" max="10" width="17.5703125" style="82" customWidth="1"/>
    <col min="11" max="11" width="10.5703125" style="82" customWidth="1"/>
    <col min="12" max="12" width="11" style="82" customWidth="1"/>
    <col min="13"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2" x14ac:dyDescent="0.2">
      <c r="C1" s="2"/>
      <c r="D1" s="24"/>
      <c r="E1" s="24"/>
      <c r="F1" s="2"/>
      <c r="G1" s="2"/>
      <c r="H1" s="2"/>
      <c r="I1" s="2"/>
      <c r="J1" s="2"/>
      <c r="K1" s="2"/>
      <c r="L1" s="2"/>
    </row>
    <row r="2" spans="1:12" x14ac:dyDescent="0.2">
      <c r="C2" s="2"/>
      <c r="D2" s="24"/>
      <c r="E2" s="24"/>
      <c r="F2" s="2"/>
      <c r="G2" s="2"/>
      <c r="H2" s="2"/>
      <c r="I2" s="2"/>
      <c r="J2" s="2"/>
      <c r="K2" s="2"/>
      <c r="L2" s="2"/>
    </row>
    <row r="3" spans="1:12" x14ac:dyDescent="0.2">
      <c r="C3" s="2"/>
      <c r="D3" s="24"/>
      <c r="E3" s="24"/>
      <c r="F3" s="2"/>
      <c r="G3" s="2"/>
      <c r="H3" s="2"/>
      <c r="I3" s="2"/>
      <c r="J3" s="2"/>
      <c r="K3" s="2"/>
      <c r="L3" s="2"/>
    </row>
    <row r="4" spans="1:12" ht="15.75" x14ac:dyDescent="0.2">
      <c r="B4" s="421" t="s">
        <v>567</v>
      </c>
      <c r="C4" s="2"/>
      <c r="D4" s="24"/>
      <c r="E4" s="24"/>
      <c r="F4" s="2"/>
      <c r="G4" s="2"/>
      <c r="H4" s="2"/>
      <c r="I4" s="2"/>
      <c r="J4" s="2"/>
      <c r="K4" s="2"/>
      <c r="L4" s="2"/>
    </row>
    <row r="5" spans="1:12" x14ac:dyDescent="0.2">
      <c r="C5" s="2"/>
      <c r="D5" s="24"/>
      <c r="E5" s="24"/>
      <c r="F5" s="2"/>
      <c r="G5" s="2"/>
      <c r="H5" s="2"/>
      <c r="I5" s="2"/>
      <c r="J5" s="2"/>
      <c r="K5" s="2"/>
      <c r="L5" s="2"/>
    </row>
    <row r="6" spans="1:12" x14ac:dyDescent="0.2">
      <c r="C6" s="2"/>
      <c r="D6" s="2"/>
      <c r="E6" s="2"/>
      <c r="F6" s="2"/>
      <c r="G6" s="2"/>
      <c r="H6" s="2"/>
      <c r="I6" s="2"/>
      <c r="J6" s="2"/>
      <c r="K6" s="2"/>
      <c r="L6" s="358" t="s">
        <v>4</v>
      </c>
    </row>
    <row r="7" spans="1:12" ht="4.5" customHeight="1" x14ac:dyDescent="0.2">
      <c r="C7" s="359"/>
      <c r="D7" s="2"/>
      <c r="E7" s="2"/>
      <c r="F7" s="2"/>
      <c r="G7" s="2"/>
      <c r="H7" s="2"/>
      <c r="I7" s="2"/>
      <c r="J7" s="2"/>
      <c r="K7" s="2"/>
      <c r="L7" s="2"/>
    </row>
    <row r="8" spans="1:12" ht="5.25" customHeight="1" thickBot="1" x14ac:dyDescent="0.25">
      <c r="B8" s="4"/>
      <c r="C8" s="83"/>
      <c r="D8" s="128"/>
      <c r="E8" s="128"/>
      <c r="F8" s="128"/>
      <c r="G8" s="83"/>
      <c r="H8" s="83"/>
      <c r="I8" s="83"/>
      <c r="J8" s="71"/>
      <c r="K8" s="83"/>
      <c r="L8" s="83"/>
    </row>
    <row r="9" spans="1:12" ht="5.25" customHeight="1" x14ac:dyDescent="0.2">
      <c r="B9" s="5"/>
      <c r="C9" s="86"/>
      <c r="D9" s="108"/>
      <c r="E9" s="108"/>
      <c r="F9" s="108"/>
      <c r="G9" s="86"/>
      <c r="H9" s="86"/>
      <c r="I9" s="86"/>
      <c r="J9" s="21"/>
    </row>
    <row r="10" spans="1:12" x14ac:dyDescent="0.2">
      <c r="G10" s="129"/>
      <c r="H10" s="129"/>
      <c r="I10" s="129"/>
      <c r="J10" s="211"/>
      <c r="K10" s="129"/>
      <c r="L10" s="129"/>
    </row>
    <row r="11" spans="1:12" ht="15" x14ac:dyDescent="0.25">
      <c r="B11" s="16" t="s">
        <v>356</v>
      </c>
      <c r="C11" s="91"/>
      <c r="D11" s="130"/>
      <c r="E11" s="130"/>
      <c r="F11" s="130"/>
      <c r="G11" s="132"/>
      <c r="H11" s="132"/>
      <c r="I11" s="132"/>
      <c r="J11" s="132"/>
      <c r="K11" s="132"/>
      <c r="L11" s="131"/>
    </row>
    <row r="12" spans="1:12" x14ac:dyDescent="0.2">
      <c r="B12" s="6"/>
      <c r="C12" s="86"/>
    </row>
    <row r="13" spans="1:12" s="77" customFormat="1" x14ac:dyDescent="0.2">
      <c r="A13" s="424"/>
      <c r="B13" s="13" t="s">
        <v>5</v>
      </c>
      <c r="C13" s="95" t="s">
        <v>357</v>
      </c>
      <c r="D13" s="96" t="s">
        <v>358</v>
      </c>
      <c r="E13" s="97" t="s">
        <v>359</v>
      </c>
      <c r="F13" s="97" t="s">
        <v>360</v>
      </c>
      <c r="G13" s="97" t="s">
        <v>361</v>
      </c>
      <c r="H13" s="97" t="s">
        <v>362</v>
      </c>
      <c r="I13" s="97" t="s">
        <v>363</v>
      </c>
      <c r="J13" s="97" t="s">
        <v>364</v>
      </c>
      <c r="K13" s="97" t="s">
        <v>365</v>
      </c>
      <c r="L13" s="97" t="s">
        <v>340</v>
      </c>
    </row>
    <row r="14" spans="1:12" x14ac:dyDescent="0.2">
      <c r="B14" s="3" t="s">
        <v>31</v>
      </c>
      <c r="C14" s="82">
        <f t="shared" ref="C14:L14" si="0">SUM(C21,C31,C52,C66,C74,C82,C92,C152)</f>
        <v>2</v>
      </c>
      <c r="D14" s="102">
        <f t="shared" si="0"/>
        <v>9</v>
      </c>
      <c r="E14" s="103">
        <f t="shared" si="0"/>
        <v>0</v>
      </c>
      <c r="F14" s="103">
        <f t="shared" si="0"/>
        <v>3</v>
      </c>
      <c r="G14" s="82">
        <f t="shared" si="0"/>
        <v>0</v>
      </c>
      <c r="H14" s="82">
        <f t="shared" si="0"/>
        <v>21</v>
      </c>
      <c r="I14" s="82">
        <f t="shared" si="0"/>
        <v>15</v>
      </c>
      <c r="J14" s="82">
        <f t="shared" si="0"/>
        <v>2</v>
      </c>
      <c r="K14" s="82">
        <f t="shared" si="0"/>
        <v>20</v>
      </c>
      <c r="L14" s="82">
        <f t="shared" si="0"/>
        <v>9</v>
      </c>
    </row>
    <row r="15" spans="1:12" x14ac:dyDescent="0.2">
      <c r="B15" s="3" t="s">
        <v>34</v>
      </c>
      <c r="C15" s="82">
        <f t="shared" ref="C15:L15" si="1">SUM(C162,C173,C205)</f>
        <v>2</v>
      </c>
      <c r="D15" s="103">
        <f t="shared" si="1"/>
        <v>5</v>
      </c>
      <c r="E15" s="103">
        <f t="shared" si="1"/>
        <v>0</v>
      </c>
      <c r="F15" s="103">
        <f t="shared" si="1"/>
        <v>1</v>
      </c>
      <c r="G15" s="82">
        <f t="shared" si="1"/>
        <v>0</v>
      </c>
      <c r="H15" s="82">
        <f t="shared" si="1"/>
        <v>11</v>
      </c>
      <c r="I15" s="82">
        <f t="shared" si="1"/>
        <v>5</v>
      </c>
      <c r="J15" s="82">
        <f t="shared" si="1"/>
        <v>1</v>
      </c>
      <c r="K15" s="82">
        <f t="shared" si="1"/>
        <v>8</v>
      </c>
      <c r="L15" s="82">
        <f t="shared" si="1"/>
        <v>4</v>
      </c>
    </row>
    <row r="16" spans="1:12" x14ac:dyDescent="0.2">
      <c r="B16" s="10" t="s">
        <v>6</v>
      </c>
      <c r="C16" s="104">
        <f>SUM(C14:C15)</f>
        <v>4</v>
      </c>
      <c r="D16" s="105">
        <f>SUM(D14:D15)</f>
        <v>14</v>
      </c>
      <c r="E16" s="105">
        <f t="shared" ref="E16:K16" si="2">SUM(E14,E15)</f>
        <v>0</v>
      </c>
      <c r="F16" s="105">
        <f t="shared" si="2"/>
        <v>4</v>
      </c>
      <c r="G16" s="104">
        <f t="shared" si="2"/>
        <v>0</v>
      </c>
      <c r="H16" s="104">
        <f t="shared" si="2"/>
        <v>32</v>
      </c>
      <c r="I16" s="104">
        <f t="shared" si="2"/>
        <v>20</v>
      </c>
      <c r="J16" s="104">
        <f t="shared" si="2"/>
        <v>3</v>
      </c>
      <c r="K16" s="104">
        <f t="shared" si="2"/>
        <v>28</v>
      </c>
      <c r="L16" s="104">
        <f>SUM(L14,L15)</f>
        <v>13</v>
      </c>
    </row>
    <row r="19" spans="2:12" s="3" customFormat="1" x14ac:dyDescent="0.2">
      <c r="B19" s="15" t="s">
        <v>43</v>
      </c>
      <c r="C19" s="107"/>
      <c r="D19" s="108"/>
      <c r="E19" s="103"/>
      <c r="F19" s="103"/>
      <c r="G19" s="82"/>
      <c r="H19" s="82"/>
      <c r="I19" s="82"/>
      <c r="J19" s="82"/>
      <c r="K19" s="82"/>
      <c r="L19" s="82"/>
    </row>
    <row r="20" spans="2:12" s="3" customFormat="1" x14ac:dyDescent="0.2">
      <c r="B20" s="41"/>
      <c r="C20" s="109" t="s">
        <v>357</v>
      </c>
      <c r="D20" s="110" t="s">
        <v>358</v>
      </c>
      <c r="E20" s="110" t="s">
        <v>359</v>
      </c>
      <c r="F20" s="110" t="s">
        <v>360</v>
      </c>
      <c r="G20" s="110" t="s">
        <v>361</v>
      </c>
      <c r="H20" s="110" t="s">
        <v>362</v>
      </c>
      <c r="I20" s="110" t="s">
        <v>363</v>
      </c>
      <c r="J20" s="110" t="s">
        <v>364</v>
      </c>
      <c r="K20" s="110" t="s">
        <v>365</v>
      </c>
      <c r="L20" s="110" t="s">
        <v>340</v>
      </c>
    </row>
    <row r="21" spans="2:12" s="3" customFormat="1" x14ac:dyDescent="0.2">
      <c r="C21" s="112">
        <f t="shared" ref="C21:L21" si="3">COUNTA(C23:C26)</f>
        <v>0</v>
      </c>
      <c r="D21" s="112">
        <f t="shared" si="3"/>
        <v>2</v>
      </c>
      <c r="E21" s="112">
        <f t="shared" si="3"/>
        <v>0</v>
      </c>
      <c r="F21" s="112">
        <f t="shared" si="3"/>
        <v>0</v>
      </c>
      <c r="G21" s="112">
        <f t="shared" si="3"/>
        <v>0</v>
      </c>
      <c r="H21" s="112">
        <f t="shared" si="3"/>
        <v>3</v>
      </c>
      <c r="I21" s="112">
        <f t="shared" si="3"/>
        <v>3</v>
      </c>
      <c r="J21" s="112">
        <f t="shared" si="3"/>
        <v>1</v>
      </c>
      <c r="K21" s="112">
        <f t="shared" si="3"/>
        <v>3</v>
      </c>
      <c r="L21" s="112">
        <f t="shared" si="3"/>
        <v>2</v>
      </c>
    </row>
    <row r="22" spans="2:12" s="3" customFormat="1" x14ac:dyDescent="0.2">
      <c r="C22" s="82"/>
      <c r="D22" s="103"/>
      <c r="E22" s="103"/>
      <c r="F22" s="103"/>
      <c r="G22" s="103"/>
      <c r="H22" s="103"/>
      <c r="I22" s="103"/>
      <c r="J22" s="103"/>
      <c r="K22" s="103"/>
      <c r="L22" s="103"/>
    </row>
    <row r="23" spans="2:12" s="3" customFormat="1" ht="13.5" customHeight="1" x14ac:dyDescent="0.2">
      <c r="B23" s="3" t="s">
        <v>544</v>
      </c>
      <c r="C23" s="322"/>
      <c r="D23" s="296"/>
      <c r="E23" s="322"/>
      <c r="F23" s="322"/>
      <c r="G23" s="322"/>
      <c r="H23" s="323" t="s">
        <v>417</v>
      </c>
      <c r="I23" s="324" t="s">
        <v>417</v>
      </c>
      <c r="J23" s="322"/>
      <c r="K23" s="327" t="s">
        <v>417</v>
      </c>
      <c r="L23" s="322"/>
    </row>
    <row r="24" spans="2:12" s="3" customFormat="1" x14ac:dyDescent="0.2">
      <c r="B24" s="3" t="s">
        <v>37</v>
      </c>
      <c r="C24" s="322"/>
      <c r="D24" s="322"/>
      <c r="E24" s="322"/>
      <c r="F24" s="322"/>
      <c r="G24" s="322"/>
      <c r="H24" s="323" t="s">
        <v>417</v>
      </c>
      <c r="I24" s="324" t="s">
        <v>417</v>
      </c>
      <c r="J24" s="327" t="s">
        <v>417</v>
      </c>
      <c r="K24" s="327" t="s">
        <v>417</v>
      </c>
      <c r="L24" s="327" t="s">
        <v>417</v>
      </c>
    </row>
    <row r="25" spans="2:12" s="3" customFormat="1" x14ac:dyDescent="0.2">
      <c r="B25" s="3" t="s">
        <v>38</v>
      </c>
      <c r="C25" s="322"/>
      <c r="D25" s="327" t="s">
        <v>417</v>
      </c>
      <c r="E25" s="322"/>
      <c r="F25" s="322"/>
      <c r="G25" s="322"/>
      <c r="H25" s="325"/>
      <c r="I25" s="326"/>
      <c r="J25" s="322"/>
      <c r="K25" s="322"/>
      <c r="L25" s="322"/>
    </row>
    <row r="26" spans="2:12" s="3" customFormat="1" x14ac:dyDescent="0.2">
      <c r="B26" s="3" t="s">
        <v>39</v>
      </c>
      <c r="C26" s="322"/>
      <c r="D26" s="327" t="s">
        <v>417</v>
      </c>
      <c r="E26" s="322"/>
      <c r="F26" s="322"/>
      <c r="G26" s="322"/>
      <c r="H26" s="323" t="s">
        <v>417</v>
      </c>
      <c r="I26" s="324" t="s">
        <v>417</v>
      </c>
      <c r="J26" s="322"/>
      <c r="K26" s="327" t="s">
        <v>417</v>
      </c>
      <c r="L26" s="327" t="s">
        <v>417</v>
      </c>
    </row>
    <row r="27" spans="2:12" s="3" customFormat="1" x14ac:dyDescent="0.2">
      <c r="C27" s="82"/>
      <c r="D27" s="103"/>
      <c r="E27" s="103"/>
      <c r="F27" s="103"/>
      <c r="G27" s="103"/>
      <c r="H27" s="103"/>
      <c r="I27" s="103"/>
      <c r="J27" s="103"/>
      <c r="K27" s="103"/>
      <c r="L27" s="103"/>
    </row>
    <row r="28" spans="2:12" s="3" customFormat="1" x14ac:dyDescent="0.2">
      <c r="C28" s="82"/>
      <c r="D28" s="103"/>
      <c r="E28" s="103"/>
      <c r="F28" s="103"/>
      <c r="G28" s="103"/>
      <c r="H28" s="103"/>
      <c r="I28" s="103"/>
      <c r="J28" s="103"/>
      <c r="K28" s="103"/>
      <c r="L28" s="103"/>
    </row>
    <row r="29" spans="2:12" s="3" customFormat="1" x14ac:dyDescent="0.2">
      <c r="B29" s="15" t="s">
        <v>44</v>
      </c>
      <c r="C29" s="79"/>
      <c r="D29" s="103"/>
      <c r="E29" s="103"/>
      <c r="F29" s="103"/>
      <c r="G29" s="103"/>
      <c r="H29" s="103"/>
      <c r="I29" s="103"/>
      <c r="J29" s="103"/>
      <c r="K29" s="103"/>
      <c r="L29" s="103"/>
    </row>
    <row r="30" spans="2:12" s="3" customFormat="1" x14ac:dyDescent="0.2">
      <c r="C30" s="109" t="s">
        <v>357</v>
      </c>
      <c r="D30" s="110" t="s">
        <v>358</v>
      </c>
      <c r="E30" s="110" t="s">
        <v>359</v>
      </c>
      <c r="F30" s="110" t="s">
        <v>360</v>
      </c>
      <c r="G30" s="110" t="s">
        <v>361</v>
      </c>
      <c r="H30" s="110" t="s">
        <v>362</v>
      </c>
      <c r="I30" s="110" t="s">
        <v>363</v>
      </c>
      <c r="J30" s="110" t="s">
        <v>364</v>
      </c>
      <c r="K30" s="110" t="s">
        <v>365</v>
      </c>
      <c r="L30" s="110" t="s">
        <v>340</v>
      </c>
    </row>
    <row r="31" spans="2:12" s="3" customFormat="1" x14ac:dyDescent="0.2">
      <c r="C31" s="112">
        <f t="shared" ref="C31:L31" si="4">COUNTA(C33:C47)</f>
        <v>1</v>
      </c>
      <c r="D31" s="112">
        <f t="shared" si="4"/>
        <v>0</v>
      </c>
      <c r="E31" s="112">
        <f t="shared" si="4"/>
        <v>0</v>
      </c>
      <c r="F31" s="112">
        <f t="shared" si="4"/>
        <v>0</v>
      </c>
      <c r="G31" s="112">
        <f t="shared" si="4"/>
        <v>0</v>
      </c>
      <c r="H31" s="112">
        <f t="shared" si="4"/>
        <v>10</v>
      </c>
      <c r="I31" s="112">
        <f t="shared" si="4"/>
        <v>9</v>
      </c>
      <c r="J31" s="112">
        <f t="shared" si="4"/>
        <v>0</v>
      </c>
      <c r="K31" s="112">
        <f t="shared" si="4"/>
        <v>11</v>
      </c>
      <c r="L31" s="112">
        <f t="shared" si="4"/>
        <v>2</v>
      </c>
    </row>
    <row r="32" spans="2:12" s="3" customFormat="1" x14ac:dyDescent="0.2">
      <c r="C32" s="82"/>
      <c r="D32" s="116"/>
      <c r="E32" s="116"/>
      <c r="F32" s="116"/>
      <c r="G32" s="103"/>
      <c r="H32" s="103"/>
      <c r="I32" s="103"/>
      <c r="J32" s="103"/>
      <c r="K32" s="103"/>
      <c r="L32" s="103"/>
    </row>
    <row r="33" spans="2:12" s="3" customFormat="1" x14ac:dyDescent="0.2">
      <c r="B33" s="3" t="s">
        <v>543</v>
      </c>
      <c r="C33" s="328"/>
      <c r="D33" s="328"/>
      <c r="E33" s="328"/>
      <c r="F33" s="328"/>
      <c r="G33" s="328"/>
      <c r="H33" s="328"/>
      <c r="I33" s="327" t="s">
        <v>417</v>
      </c>
      <c r="J33" s="328"/>
      <c r="K33" s="327" t="s">
        <v>417</v>
      </c>
      <c r="L33" s="328"/>
    </row>
    <row r="34" spans="2:12" s="3" customFormat="1" x14ac:dyDescent="0.2">
      <c r="B34" s="3" t="s">
        <v>536</v>
      </c>
      <c r="C34" s="327"/>
      <c r="D34" s="322"/>
      <c r="E34" s="322"/>
      <c r="F34" s="322"/>
      <c r="G34" s="322"/>
      <c r="H34" s="327" t="s">
        <v>417</v>
      </c>
      <c r="I34" s="327" t="s">
        <v>417</v>
      </c>
      <c r="J34" s="322"/>
      <c r="K34" s="327"/>
      <c r="L34" s="327"/>
    </row>
    <row r="35" spans="2:12" s="3" customFormat="1" x14ac:dyDescent="0.2">
      <c r="B35" s="469" t="s">
        <v>564</v>
      </c>
      <c r="C35" s="322"/>
      <c r="D35" s="322"/>
      <c r="E35" s="322"/>
      <c r="F35" s="322"/>
      <c r="G35" s="322"/>
      <c r="H35" s="327" t="s">
        <v>417</v>
      </c>
      <c r="I35" s="327" t="s">
        <v>417</v>
      </c>
      <c r="J35" s="322"/>
      <c r="K35" s="327" t="s">
        <v>417</v>
      </c>
      <c r="L35" s="322"/>
    </row>
    <row r="36" spans="2:12" s="3" customFormat="1" x14ac:dyDescent="0.2">
      <c r="B36" s="3" t="s">
        <v>537</v>
      </c>
      <c r="C36" s="322"/>
      <c r="D36" s="322"/>
      <c r="E36" s="322"/>
      <c r="F36" s="322"/>
      <c r="G36" s="322"/>
      <c r="H36" s="327" t="s">
        <v>417</v>
      </c>
      <c r="I36" s="327" t="s">
        <v>417</v>
      </c>
      <c r="J36" s="322"/>
      <c r="K36" s="327" t="s">
        <v>417</v>
      </c>
      <c r="L36" s="322"/>
    </row>
    <row r="37" spans="2:12" s="3" customFormat="1" x14ac:dyDescent="0.2">
      <c r="B37" s="3" t="s">
        <v>532</v>
      </c>
      <c r="C37" s="327" t="s">
        <v>417</v>
      </c>
      <c r="D37" s="322"/>
      <c r="E37" s="322"/>
      <c r="F37" s="322"/>
      <c r="G37" s="322"/>
      <c r="H37" s="327" t="s">
        <v>417</v>
      </c>
      <c r="I37" s="327" t="s">
        <v>417</v>
      </c>
      <c r="J37" s="322"/>
      <c r="K37" s="327" t="s">
        <v>417</v>
      </c>
      <c r="L37" s="327" t="s">
        <v>417</v>
      </c>
    </row>
    <row r="38" spans="2:12" s="3" customFormat="1" x14ac:dyDescent="0.2">
      <c r="B38" s="455" t="s">
        <v>530</v>
      </c>
      <c r="C38" s="322"/>
      <c r="D38" s="322"/>
      <c r="E38" s="322"/>
      <c r="F38" s="322"/>
      <c r="G38" s="322"/>
      <c r="H38" s="327" t="s">
        <v>417</v>
      </c>
      <c r="I38" s="327" t="s">
        <v>417</v>
      </c>
      <c r="J38" s="322"/>
      <c r="K38" s="327" t="s">
        <v>417</v>
      </c>
      <c r="L38" s="322"/>
    </row>
    <row r="39" spans="2:12" s="3" customFormat="1" x14ac:dyDescent="0.2">
      <c r="B39" s="475" t="s">
        <v>531</v>
      </c>
      <c r="C39" s="322"/>
      <c r="D39" s="322"/>
      <c r="E39" s="322"/>
      <c r="F39" s="322"/>
      <c r="G39" s="322"/>
      <c r="H39" s="327" t="s">
        <v>417</v>
      </c>
      <c r="I39" s="327" t="s">
        <v>417</v>
      </c>
      <c r="J39" s="322"/>
      <c r="K39" s="327" t="s">
        <v>417</v>
      </c>
      <c r="L39" s="327"/>
    </row>
    <row r="40" spans="2:12" s="3" customFormat="1" x14ac:dyDescent="0.2">
      <c r="B40" s="3" t="s">
        <v>533</v>
      </c>
      <c r="C40" s="322"/>
      <c r="D40" s="322"/>
      <c r="E40" s="322"/>
      <c r="F40" s="322"/>
      <c r="G40" s="322"/>
      <c r="H40" s="327" t="s">
        <v>417</v>
      </c>
      <c r="I40" s="322"/>
      <c r="J40" s="322"/>
      <c r="K40" s="327" t="s">
        <v>417</v>
      </c>
      <c r="L40" s="327"/>
    </row>
    <row r="41" spans="2:12" s="3" customFormat="1" x14ac:dyDescent="0.2">
      <c r="B41" s="3" t="s">
        <v>557</v>
      </c>
      <c r="C41" s="322"/>
      <c r="D41" s="322"/>
      <c r="E41" s="322"/>
      <c r="F41" s="322"/>
      <c r="G41" s="322"/>
      <c r="H41" s="327" t="s">
        <v>417</v>
      </c>
      <c r="I41" s="327" t="s">
        <v>417</v>
      </c>
      <c r="J41" s="322"/>
      <c r="K41" s="327" t="s">
        <v>417</v>
      </c>
      <c r="L41" s="327"/>
    </row>
    <row r="42" spans="2:12" s="3" customFormat="1" x14ac:dyDescent="0.2">
      <c r="B42" s="469" t="s">
        <v>534</v>
      </c>
      <c r="C42" s="322"/>
      <c r="D42" s="322"/>
      <c r="E42" s="322"/>
      <c r="F42" s="322"/>
      <c r="G42" s="322"/>
      <c r="H42" s="322"/>
      <c r="I42" s="322"/>
      <c r="J42" s="322"/>
      <c r="K42" s="322"/>
      <c r="L42" s="327"/>
    </row>
    <row r="43" spans="2:12" s="3" customFormat="1" x14ac:dyDescent="0.2">
      <c r="B43" s="3" t="s">
        <v>556</v>
      </c>
      <c r="C43" s="322"/>
      <c r="D43" s="322"/>
      <c r="E43" s="322"/>
      <c r="F43" s="322"/>
      <c r="G43" s="322"/>
      <c r="H43" s="322"/>
      <c r="I43" s="322"/>
      <c r="J43" s="322"/>
      <c r="K43" s="322"/>
      <c r="L43" s="327"/>
    </row>
    <row r="44" spans="2:12" s="3" customFormat="1" x14ac:dyDescent="0.2">
      <c r="B44" s="3" t="s">
        <v>535</v>
      </c>
      <c r="C44" s="322"/>
      <c r="D44" s="322"/>
      <c r="E44" s="322"/>
      <c r="F44" s="322"/>
      <c r="G44" s="322"/>
      <c r="H44" s="327" t="s">
        <v>417</v>
      </c>
      <c r="I44" s="327" t="s">
        <v>417</v>
      </c>
      <c r="J44" s="322"/>
      <c r="K44" s="327" t="s">
        <v>417</v>
      </c>
      <c r="L44" s="327" t="s">
        <v>417</v>
      </c>
    </row>
    <row r="45" spans="2:12" s="3" customFormat="1" x14ac:dyDescent="0.2">
      <c r="B45" s="475" t="s">
        <v>40</v>
      </c>
      <c r="C45" s="322"/>
      <c r="D45" s="327"/>
      <c r="E45" s="322"/>
      <c r="F45" s="322"/>
      <c r="G45" s="322"/>
      <c r="H45" s="327" t="s">
        <v>417</v>
      </c>
      <c r="I45" s="322"/>
      <c r="J45" s="322"/>
      <c r="K45" s="327" t="s">
        <v>417</v>
      </c>
      <c r="L45" s="322"/>
    </row>
    <row r="46" spans="2:12" s="3" customFormat="1" x14ac:dyDescent="0.2">
      <c r="B46" s="3" t="s">
        <v>41</v>
      </c>
      <c r="C46" s="322"/>
      <c r="D46" s="322"/>
      <c r="E46" s="322"/>
      <c r="F46" s="322"/>
      <c r="G46" s="322"/>
      <c r="H46" s="327"/>
      <c r="I46" s="322"/>
      <c r="J46" s="322"/>
      <c r="K46" s="327" t="s">
        <v>417</v>
      </c>
      <c r="L46" s="322"/>
    </row>
    <row r="47" spans="2:12" s="3" customFormat="1" x14ac:dyDescent="0.2">
      <c r="B47" s="3" t="s">
        <v>42</v>
      </c>
      <c r="C47" s="322"/>
      <c r="D47" s="322"/>
      <c r="E47" s="322"/>
      <c r="F47" s="322"/>
      <c r="G47" s="322"/>
      <c r="H47" s="327"/>
      <c r="I47" s="327"/>
      <c r="J47" s="322"/>
      <c r="K47" s="327"/>
      <c r="L47" s="322"/>
    </row>
    <row r="48" spans="2:12" s="3" customFormat="1" x14ac:dyDescent="0.2">
      <c r="C48" s="82"/>
      <c r="D48" s="103"/>
      <c r="E48" s="103"/>
      <c r="F48" s="103"/>
      <c r="G48" s="103"/>
      <c r="H48" s="103"/>
      <c r="I48" s="103"/>
      <c r="J48" s="103"/>
      <c r="K48" s="103"/>
      <c r="L48" s="103"/>
    </row>
    <row r="49" spans="2:12" s="3" customFormat="1" x14ac:dyDescent="0.2">
      <c r="C49" s="82"/>
      <c r="D49" s="103"/>
      <c r="E49" s="103"/>
      <c r="F49" s="103"/>
      <c r="G49" s="103"/>
      <c r="H49" s="103"/>
      <c r="I49" s="103"/>
      <c r="J49" s="103"/>
      <c r="K49" s="103"/>
      <c r="L49" s="103"/>
    </row>
    <row r="50" spans="2:12" s="3" customFormat="1" x14ac:dyDescent="0.2">
      <c r="B50" s="15" t="s">
        <v>45</v>
      </c>
      <c r="C50" s="79"/>
      <c r="D50" s="103"/>
      <c r="E50" s="103"/>
      <c r="F50" s="103"/>
      <c r="G50" s="103"/>
      <c r="H50" s="103"/>
      <c r="I50" s="103"/>
      <c r="J50" s="103"/>
      <c r="K50" s="103"/>
      <c r="L50" s="103"/>
    </row>
    <row r="51" spans="2:12" s="3" customFormat="1" x14ac:dyDescent="0.2">
      <c r="C51" s="109" t="s">
        <v>357</v>
      </c>
      <c r="D51" s="110" t="s">
        <v>358</v>
      </c>
      <c r="E51" s="110" t="s">
        <v>359</v>
      </c>
      <c r="F51" s="110" t="s">
        <v>360</v>
      </c>
      <c r="G51" s="110" t="s">
        <v>361</v>
      </c>
      <c r="H51" s="110" t="s">
        <v>362</v>
      </c>
      <c r="I51" s="110" t="s">
        <v>363</v>
      </c>
      <c r="J51" s="110" t="s">
        <v>364</v>
      </c>
      <c r="K51" s="110" t="s">
        <v>365</v>
      </c>
      <c r="L51" s="110" t="s">
        <v>340</v>
      </c>
    </row>
    <row r="52" spans="2:12" s="3" customFormat="1" x14ac:dyDescent="0.2">
      <c r="C52" s="112">
        <f>COUNTA(C54:C60)</f>
        <v>0</v>
      </c>
      <c r="D52" s="112">
        <f t="shared" ref="D52:L52" si="5">COUNTA(D54:D60)</f>
        <v>0</v>
      </c>
      <c r="E52" s="112">
        <f t="shared" si="5"/>
        <v>0</v>
      </c>
      <c r="F52" s="112">
        <f t="shared" si="5"/>
        <v>0</v>
      </c>
      <c r="G52" s="112">
        <f t="shared" si="5"/>
        <v>0</v>
      </c>
      <c r="H52" s="112">
        <f t="shared" si="5"/>
        <v>3</v>
      </c>
      <c r="I52" s="112">
        <f t="shared" si="5"/>
        <v>0</v>
      </c>
      <c r="J52" s="112">
        <f t="shared" si="5"/>
        <v>0</v>
      </c>
      <c r="K52" s="112">
        <f t="shared" si="5"/>
        <v>1</v>
      </c>
      <c r="L52" s="112">
        <f t="shared" si="5"/>
        <v>2</v>
      </c>
    </row>
    <row r="53" spans="2:12" s="3" customFormat="1" x14ac:dyDescent="0.2">
      <c r="C53" s="82"/>
      <c r="D53" s="103"/>
      <c r="E53" s="103"/>
      <c r="F53" s="103"/>
      <c r="G53" s="103"/>
      <c r="H53" s="103"/>
      <c r="I53" s="103"/>
      <c r="J53" s="103"/>
      <c r="K53" s="103"/>
      <c r="L53" s="103"/>
    </row>
    <row r="54" spans="2:12" s="3" customFormat="1" x14ac:dyDescent="0.2">
      <c r="B54" s="37" t="s">
        <v>538</v>
      </c>
      <c r="C54" s="322"/>
      <c r="D54" s="322"/>
      <c r="E54" s="322"/>
      <c r="F54" s="322"/>
      <c r="G54" s="322"/>
      <c r="H54" s="322"/>
      <c r="I54" s="322"/>
      <c r="J54" s="322"/>
      <c r="K54" s="322"/>
      <c r="L54" s="327"/>
    </row>
    <row r="55" spans="2:12" s="3" customFormat="1" x14ac:dyDescent="0.2">
      <c r="B55" s="37" t="s">
        <v>46</v>
      </c>
      <c r="C55" s="322"/>
      <c r="D55" s="322"/>
      <c r="E55" s="322"/>
      <c r="F55" s="322"/>
      <c r="G55" s="322"/>
      <c r="H55" s="322"/>
      <c r="I55" s="322"/>
      <c r="J55" s="322"/>
      <c r="K55" s="322"/>
      <c r="L55" s="327" t="s">
        <v>417</v>
      </c>
    </row>
    <row r="56" spans="2:12" s="3" customFormat="1" x14ac:dyDescent="0.2">
      <c r="B56" s="37" t="s">
        <v>47</v>
      </c>
      <c r="C56" s="322"/>
      <c r="D56" s="322"/>
      <c r="E56" s="322"/>
      <c r="F56" s="322"/>
      <c r="G56" s="322"/>
      <c r="H56" s="327" t="s">
        <v>417</v>
      </c>
      <c r="I56" s="327"/>
      <c r="J56" s="322"/>
      <c r="K56" s="327"/>
      <c r="L56" s="327" t="s">
        <v>417</v>
      </c>
    </row>
    <row r="57" spans="2:12" s="3" customFormat="1" x14ac:dyDescent="0.2">
      <c r="B57" s="37" t="s">
        <v>48</v>
      </c>
      <c r="C57" s="322"/>
      <c r="D57" s="322"/>
      <c r="E57" s="322"/>
      <c r="F57" s="322"/>
      <c r="G57" s="322"/>
      <c r="H57" s="327" t="s">
        <v>417</v>
      </c>
      <c r="I57" s="322"/>
      <c r="J57" s="322"/>
      <c r="K57" s="327"/>
      <c r="L57" s="322"/>
    </row>
    <row r="58" spans="2:12" s="3" customFormat="1" x14ac:dyDescent="0.2">
      <c r="B58" s="37" t="s">
        <v>49</v>
      </c>
      <c r="C58" s="322"/>
      <c r="D58" s="322"/>
      <c r="E58" s="322"/>
      <c r="F58" s="322"/>
      <c r="G58" s="322"/>
      <c r="H58" s="322"/>
      <c r="I58" s="322"/>
      <c r="J58" s="322"/>
      <c r="K58" s="322"/>
      <c r="L58" s="322"/>
    </row>
    <row r="59" spans="2:12" s="3" customFormat="1" x14ac:dyDescent="0.2">
      <c r="B59" s="37" t="s">
        <v>50</v>
      </c>
      <c r="C59" s="322"/>
      <c r="D59" s="322"/>
      <c r="E59" s="322"/>
      <c r="F59" s="322"/>
      <c r="G59" s="322"/>
      <c r="H59" s="322"/>
      <c r="I59" s="322"/>
      <c r="J59" s="322"/>
      <c r="K59" s="322"/>
      <c r="L59" s="322"/>
    </row>
    <row r="60" spans="2:12" s="3" customFormat="1" x14ac:dyDescent="0.2">
      <c r="B60" s="37" t="s">
        <v>540</v>
      </c>
      <c r="C60" s="322"/>
      <c r="D60" s="322"/>
      <c r="E60" s="322"/>
      <c r="F60" s="322"/>
      <c r="G60" s="322"/>
      <c r="H60" s="327" t="s">
        <v>417</v>
      </c>
      <c r="I60" s="322"/>
      <c r="J60" s="322"/>
      <c r="K60" s="327" t="s">
        <v>417</v>
      </c>
      <c r="L60" s="322"/>
    </row>
    <row r="61" spans="2:12" s="3" customFormat="1" x14ac:dyDescent="0.2">
      <c r="C61" s="82"/>
      <c r="D61" s="103"/>
      <c r="E61" s="103"/>
      <c r="F61" s="103"/>
      <c r="G61" s="103"/>
      <c r="H61" s="103"/>
      <c r="I61" s="103"/>
      <c r="J61" s="103"/>
      <c r="K61" s="103"/>
      <c r="L61" s="103"/>
    </row>
    <row r="62" spans="2:12" s="3" customFormat="1" x14ac:dyDescent="0.2">
      <c r="C62" s="82"/>
      <c r="D62" s="103"/>
      <c r="E62" s="103"/>
      <c r="F62" s="103"/>
      <c r="G62" s="103"/>
      <c r="H62" s="103"/>
      <c r="I62" s="103"/>
      <c r="J62" s="103"/>
      <c r="K62" s="103"/>
      <c r="L62" s="103"/>
    </row>
    <row r="63" spans="2:12" s="3" customFormat="1" x14ac:dyDescent="0.2">
      <c r="B63" s="15" t="s">
        <v>115</v>
      </c>
      <c r="C63" s="79"/>
      <c r="D63" s="103"/>
      <c r="E63" s="103"/>
      <c r="F63" s="103"/>
      <c r="G63" s="103"/>
      <c r="H63" s="103"/>
      <c r="I63" s="103"/>
      <c r="J63" s="103"/>
      <c r="K63" s="103"/>
      <c r="L63" s="103"/>
    </row>
    <row r="64" spans="2:12" s="3" customFormat="1" x14ac:dyDescent="0.2">
      <c r="C64" s="82"/>
      <c r="D64" s="103"/>
      <c r="E64" s="103"/>
      <c r="F64" s="103"/>
      <c r="G64" s="103"/>
      <c r="H64" s="103"/>
      <c r="I64" s="103"/>
      <c r="J64" s="103"/>
      <c r="K64" s="103"/>
      <c r="L64" s="103"/>
    </row>
    <row r="65" spans="2:12" s="3" customFormat="1" x14ac:dyDescent="0.2">
      <c r="C65" s="109" t="s">
        <v>357</v>
      </c>
      <c r="D65" s="110" t="s">
        <v>358</v>
      </c>
      <c r="E65" s="110" t="s">
        <v>359</v>
      </c>
      <c r="F65" s="110" t="s">
        <v>360</v>
      </c>
      <c r="G65" s="110" t="s">
        <v>361</v>
      </c>
      <c r="H65" s="110" t="s">
        <v>362</v>
      </c>
      <c r="I65" s="110" t="s">
        <v>363</v>
      </c>
      <c r="J65" s="110" t="s">
        <v>364</v>
      </c>
      <c r="K65" s="110" t="s">
        <v>365</v>
      </c>
      <c r="L65" s="110" t="s">
        <v>340</v>
      </c>
    </row>
    <row r="66" spans="2:12" s="3" customFormat="1" x14ac:dyDescent="0.2">
      <c r="C66" s="112">
        <f>COUNTA(C68)</f>
        <v>0</v>
      </c>
      <c r="D66" s="112">
        <f t="shared" ref="D66:L66" si="6">COUNTA(D68)</f>
        <v>0</v>
      </c>
      <c r="E66" s="112">
        <f t="shared" si="6"/>
        <v>0</v>
      </c>
      <c r="F66" s="112">
        <f t="shared" si="6"/>
        <v>0</v>
      </c>
      <c r="G66" s="112">
        <f t="shared" si="6"/>
        <v>0</v>
      </c>
      <c r="H66" s="112">
        <f t="shared" si="6"/>
        <v>0</v>
      </c>
      <c r="I66" s="112">
        <f t="shared" si="6"/>
        <v>0</v>
      </c>
      <c r="J66" s="112">
        <f t="shared" si="6"/>
        <v>0</v>
      </c>
      <c r="K66" s="112">
        <f>COUNTA(K68)</f>
        <v>0</v>
      </c>
      <c r="L66" s="112">
        <f t="shared" si="6"/>
        <v>0</v>
      </c>
    </row>
    <row r="67" spans="2:12" s="3" customFormat="1" x14ac:dyDescent="0.2">
      <c r="C67" s="82"/>
      <c r="D67" s="103"/>
      <c r="E67" s="103"/>
      <c r="F67" s="103"/>
      <c r="G67" s="103"/>
      <c r="H67" s="103"/>
      <c r="I67" s="103"/>
      <c r="J67" s="103"/>
      <c r="K67" s="103"/>
      <c r="L67" s="103"/>
    </row>
    <row r="68" spans="2:12" s="3" customFormat="1" x14ac:dyDescent="0.2">
      <c r="B68" s="3" t="s">
        <v>52</v>
      </c>
      <c r="C68" s="329"/>
      <c r="D68" s="329"/>
      <c r="E68" s="329"/>
      <c r="F68" s="329"/>
      <c r="G68" s="329"/>
      <c r="H68" s="329"/>
      <c r="I68" s="329"/>
      <c r="J68" s="329"/>
      <c r="K68" s="329"/>
      <c r="L68" s="329"/>
    </row>
    <row r="69" spans="2:12" s="3" customFormat="1" x14ac:dyDescent="0.2">
      <c r="C69" s="82"/>
      <c r="D69" s="103"/>
      <c r="E69" s="103"/>
      <c r="F69" s="103"/>
      <c r="G69" s="103"/>
      <c r="H69" s="103"/>
      <c r="I69" s="103"/>
      <c r="J69" s="103"/>
      <c r="K69" s="103"/>
      <c r="L69" s="103"/>
    </row>
    <row r="70" spans="2:12" s="3" customFormat="1" x14ac:dyDescent="0.2">
      <c r="C70" s="82"/>
      <c r="D70" s="103"/>
      <c r="E70" s="103"/>
      <c r="F70" s="103"/>
      <c r="G70" s="103"/>
      <c r="H70" s="103"/>
      <c r="I70" s="103"/>
      <c r="J70" s="103"/>
      <c r="K70" s="103"/>
      <c r="L70" s="103"/>
    </row>
    <row r="71" spans="2:12" s="3" customFormat="1" x14ac:dyDescent="0.2">
      <c r="B71" s="15" t="s">
        <v>117</v>
      </c>
      <c r="C71" s="79"/>
      <c r="D71" s="103"/>
      <c r="E71" s="103"/>
      <c r="F71" s="103"/>
      <c r="G71" s="103"/>
      <c r="H71" s="103"/>
      <c r="I71" s="103"/>
      <c r="J71" s="103"/>
      <c r="K71" s="103"/>
      <c r="L71" s="103"/>
    </row>
    <row r="72" spans="2:12" s="3" customFormat="1" x14ac:dyDescent="0.2">
      <c r="C72" s="82"/>
      <c r="D72" s="103"/>
      <c r="E72" s="103"/>
      <c r="F72" s="103"/>
      <c r="G72" s="103"/>
      <c r="H72" s="103"/>
      <c r="I72" s="103"/>
      <c r="J72" s="103"/>
      <c r="K72" s="103"/>
      <c r="L72" s="103"/>
    </row>
    <row r="73" spans="2:12" s="3" customFormat="1" x14ac:dyDescent="0.2">
      <c r="C73" s="109" t="s">
        <v>357</v>
      </c>
      <c r="D73" s="110" t="s">
        <v>358</v>
      </c>
      <c r="E73" s="110" t="s">
        <v>359</v>
      </c>
      <c r="F73" s="110" t="s">
        <v>360</v>
      </c>
      <c r="G73" s="110" t="s">
        <v>361</v>
      </c>
      <c r="H73" s="110" t="s">
        <v>362</v>
      </c>
      <c r="I73" s="110" t="s">
        <v>363</v>
      </c>
      <c r="J73" s="110" t="s">
        <v>364</v>
      </c>
      <c r="K73" s="110" t="s">
        <v>365</v>
      </c>
      <c r="L73" s="110" t="s">
        <v>340</v>
      </c>
    </row>
    <row r="74" spans="2:12" s="3" customFormat="1" x14ac:dyDescent="0.2">
      <c r="C74" s="112">
        <f>COUNTA(C76)</f>
        <v>0</v>
      </c>
      <c r="D74" s="112">
        <f t="shared" ref="D74:L74" si="7">COUNTA(D76)</f>
        <v>0</v>
      </c>
      <c r="E74" s="112">
        <f t="shared" si="7"/>
        <v>0</v>
      </c>
      <c r="F74" s="112">
        <f t="shared" si="7"/>
        <v>0</v>
      </c>
      <c r="G74" s="112">
        <f t="shared" si="7"/>
        <v>0</v>
      </c>
      <c r="H74" s="112">
        <f t="shared" si="7"/>
        <v>0</v>
      </c>
      <c r="I74" s="112">
        <f t="shared" si="7"/>
        <v>0</v>
      </c>
      <c r="J74" s="112">
        <f t="shared" si="7"/>
        <v>0</v>
      </c>
      <c r="K74" s="112">
        <f t="shared" si="7"/>
        <v>0</v>
      </c>
      <c r="L74" s="112">
        <f t="shared" si="7"/>
        <v>0</v>
      </c>
    </row>
    <row r="75" spans="2:12" s="3" customFormat="1" x14ac:dyDescent="0.2">
      <c r="C75" s="82"/>
      <c r="D75" s="103"/>
      <c r="E75" s="103"/>
      <c r="F75" s="103"/>
      <c r="G75" s="103"/>
      <c r="H75" s="103"/>
      <c r="I75" s="103"/>
      <c r="J75" s="103"/>
      <c r="K75" s="103"/>
      <c r="L75" s="103"/>
    </row>
    <row r="76" spans="2:12" s="3" customFormat="1" x14ac:dyDescent="0.2">
      <c r="B76" s="3" t="s">
        <v>53</v>
      </c>
      <c r="C76" s="329"/>
      <c r="D76" s="329"/>
      <c r="E76" s="329"/>
      <c r="F76" s="329"/>
      <c r="G76" s="329"/>
      <c r="H76" s="329"/>
      <c r="I76" s="329"/>
      <c r="J76" s="329"/>
      <c r="K76" s="329"/>
      <c r="L76" s="327"/>
    </row>
    <row r="77" spans="2:12" s="3" customFormat="1" x14ac:dyDescent="0.2">
      <c r="C77" s="82"/>
      <c r="D77" s="103"/>
      <c r="E77" s="103"/>
      <c r="F77" s="103"/>
      <c r="G77" s="103"/>
      <c r="H77" s="103"/>
      <c r="I77" s="103"/>
      <c r="J77" s="103"/>
      <c r="K77" s="103"/>
      <c r="L77" s="103"/>
    </row>
    <row r="78" spans="2:12" s="3" customFormat="1" x14ac:dyDescent="0.2">
      <c r="C78" s="82"/>
      <c r="D78" s="103"/>
      <c r="E78" s="103"/>
      <c r="F78" s="103"/>
      <c r="G78" s="103"/>
      <c r="H78" s="103"/>
      <c r="I78" s="103"/>
      <c r="J78" s="103"/>
      <c r="K78" s="103"/>
      <c r="L78" s="103"/>
    </row>
    <row r="79" spans="2:12" s="3" customFormat="1" x14ac:dyDescent="0.2">
      <c r="B79" s="15" t="s">
        <v>116</v>
      </c>
      <c r="C79" s="79"/>
      <c r="D79" s="103"/>
      <c r="E79" s="103"/>
      <c r="F79" s="103"/>
      <c r="G79" s="103"/>
      <c r="H79" s="103"/>
      <c r="I79" s="103"/>
      <c r="J79" s="103"/>
      <c r="K79" s="103"/>
      <c r="L79" s="103"/>
    </row>
    <row r="80" spans="2:12" s="3" customFormat="1" x14ac:dyDescent="0.2">
      <c r="C80" s="82"/>
      <c r="D80" s="103"/>
      <c r="E80" s="103"/>
      <c r="F80" s="103"/>
      <c r="G80" s="103"/>
      <c r="H80" s="103"/>
      <c r="I80" s="103"/>
      <c r="J80" s="103"/>
      <c r="K80" s="103"/>
      <c r="L80" s="103"/>
    </row>
    <row r="81" spans="2:12" s="3" customFormat="1" x14ac:dyDescent="0.2">
      <c r="C81" s="109" t="s">
        <v>357</v>
      </c>
      <c r="D81" s="110" t="s">
        <v>358</v>
      </c>
      <c r="E81" s="110" t="s">
        <v>359</v>
      </c>
      <c r="F81" s="110" t="s">
        <v>360</v>
      </c>
      <c r="G81" s="110" t="s">
        <v>361</v>
      </c>
      <c r="H81" s="110" t="s">
        <v>362</v>
      </c>
      <c r="I81" s="110" t="s">
        <v>363</v>
      </c>
      <c r="J81" s="110" t="s">
        <v>364</v>
      </c>
      <c r="K81" s="110" t="s">
        <v>365</v>
      </c>
      <c r="L81" s="110" t="s">
        <v>340</v>
      </c>
    </row>
    <row r="82" spans="2:12" s="3" customFormat="1" x14ac:dyDescent="0.2">
      <c r="C82" s="112">
        <f>COUNTA(C84:C86)</f>
        <v>0</v>
      </c>
      <c r="D82" s="112">
        <f t="shared" ref="D82:L82" si="8">COUNTA(D84:D86)</f>
        <v>0</v>
      </c>
      <c r="E82" s="112">
        <f t="shared" si="8"/>
        <v>0</v>
      </c>
      <c r="F82" s="112">
        <f t="shared" si="8"/>
        <v>0</v>
      </c>
      <c r="G82" s="112">
        <f t="shared" si="8"/>
        <v>0</v>
      </c>
      <c r="H82" s="112">
        <f t="shared" si="8"/>
        <v>1</v>
      </c>
      <c r="I82" s="112">
        <f t="shared" si="8"/>
        <v>1</v>
      </c>
      <c r="J82" s="112">
        <f t="shared" si="8"/>
        <v>0</v>
      </c>
      <c r="K82" s="112">
        <f t="shared" si="8"/>
        <v>1</v>
      </c>
      <c r="L82" s="112">
        <f t="shared" si="8"/>
        <v>1</v>
      </c>
    </row>
    <row r="83" spans="2:12" s="3" customFormat="1" x14ac:dyDescent="0.2">
      <c r="C83" s="82"/>
      <c r="D83" s="103"/>
      <c r="E83" s="103"/>
      <c r="F83" s="103"/>
      <c r="G83" s="103"/>
      <c r="H83" s="103"/>
      <c r="I83" s="103"/>
      <c r="J83" s="103"/>
      <c r="K83" s="103"/>
      <c r="L83" s="103"/>
    </row>
    <row r="84" spans="2:12" s="3" customFormat="1" x14ac:dyDescent="0.2">
      <c r="B84" s="37" t="s">
        <v>54</v>
      </c>
      <c r="C84" s="322"/>
      <c r="D84" s="322"/>
      <c r="E84" s="322"/>
      <c r="F84" s="322"/>
      <c r="G84" s="322"/>
      <c r="H84" s="322"/>
      <c r="I84" s="322"/>
      <c r="J84" s="322"/>
      <c r="K84" s="322"/>
      <c r="L84" s="322"/>
    </row>
    <row r="85" spans="2:12" s="3" customFormat="1" x14ac:dyDescent="0.2">
      <c r="B85" s="37" t="s">
        <v>55</v>
      </c>
      <c r="C85" s="322"/>
      <c r="D85" s="322"/>
      <c r="E85" s="322"/>
      <c r="F85" s="322"/>
      <c r="G85" s="322"/>
      <c r="H85" s="322"/>
      <c r="I85" s="322"/>
      <c r="J85" s="322"/>
      <c r="K85" s="322"/>
      <c r="L85" s="322"/>
    </row>
    <row r="86" spans="2:12" s="3" customFormat="1" x14ac:dyDescent="0.2">
      <c r="B86" s="37" t="s">
        <v>56</v>
      </c>
      <c r="C86" s="322"/>
      <c r="D86" s="322"/>
      <c r="E86" s="322"/>
      <c r="F86" s="322"/>
      <c r="G86" s="322"/>
      <c r="H86" s="327" t="s">
        <v>417</v>
      </c>
      <c r="I86" s="327" t="s">
        <v>417</v>
      </c>
      <c r="J86" s="322"/>
      <c r="K86" s="327" t="s">
        <v>417</v>
      </c>
      <c r="L86" s="327" t="s">
        <v>417</v>
      </c>
    </row>
    <row r="87" spans="2:12" s="3" customFormat="1" x14ac:dyDescent="0.2">
      <c r="C87" s="82"/>
      <c r="D87" s="103"/>
      <c r="E87" s="103"/>
      <c r="F87" s="103"/>
      <c r="G87" s="103"/>
      <c r="H87" s="103"/>
      <c r="I87" s="103"/>
      <c r="J87" s="103"/>
      <c r="K87" s="103"/>
      <c r="L87" s="103"/>
    </row>
    <row r="88" spans="2:12" s="3" customFormat="1" x14ac:dyDescent="0.2">
      <c r="C88" s="82"/>
      <c r="D88" s="103"/>
      <c r="E88" s="103"/>
      <c r="F88" s="103"/>
      <c r="G88" s="103"/>
      <c r="H88" s="103"/>
      <c r="I88" s="103"/>
      <c r="J88" s="103"/>
      <c r="K88" s="103"/>
      <c r="L88" s="103"/>
    </row>
    <row r="89" spans="2:12" s="3" customFormat="1" x14ac:dyDescent="0.2">
      <c r="B89" s="15" t="s">
        <v>118</v>
      </c>
      <c r="C89" s="79"/>
      <c r="D89" s="103"/>
      <c r="E89" s="103"/>
      <c r="F89" s="103"/>
      <c r="G89" s="103"/>
      <c r="H89" s="103"/>
      <c r="I89" s="103"/>
      <c r="J89" s="103"/>
      <c r="K89" s="103"/>
      <c r="L89" s="103"/>
    </row>
    <row r="90" spans="2:12" s="3" customFormat="1" x14ac:dyDescent="0.2">
      <c r="C90" s="82"/>
      <c r="D90" s="103"/>
      <c r="E90" s="103"/>
      <c r="F90" s="103"/>
      <c r="G90" s="103"/>
      <c r="H90" s="103"/>
      <c r="I90" s="103"/>
      <c r="J90" s="103"/>
      <c r="K90" s="103"/>
      <c r="L90" s="103"/>
    </row>
    <row r="91" spans="2:12" s="3" customFormat="1" x14ac:dyDescent="0.2">
      <c r="C91" s="109" t="s">
        <v>357</v>
      </c>
      <c r="D91" s="110" t="s">
        <v>358</v>
      </c>
      <c r="E91" s="110" t="s">
        <v>359</v>
      </c>
      <c r="F91" s="110" t="s">
        <v>360</v>
      </c>
      <c r="G91" s="110" t="s">
        <v>361</v>
      </c>
      <c r="H91" s="110" t="s">
        <v>362</v>
      </c>
      <c r="I91" s="110" t="s">
        <v>363</v>
      </c>
      <c r="J91" s="110" t="s">
        <v>364</v>
      </c>
      <c r="K91" s="110" t="s">
        <v>365</v>
      </c>
      <c r="L91" s="110" t="s">
        <v>340</v>
      </c>
    </row>
    <row r="92" spans="2:12" s="3" customFormat="1" x14ac:dyDescent="0.2">
      <c r="C92" s="112">
        <f t="shared" ref="C92:H92" si="9">COUNTA(C94:C146)</f>
        <v>1</v>
      </c>
      <c r="D92" s="112">
        <f t="shared" si="9"/>
        <v>7</v>
      </c>
      <c r="E92" s="112">
        <f t="shared" si="9"/>
        <v>0</v>
      </c>
      <c r="F92" s="112">
        <f t="shared" si="9"/>
        <v>3</v>
      </c>
      <c r="G92" s="112">
        <f t="shared" si="9"/>
        <v>0</v>
      </c>
      <c r="H92" s="112">
        <f t="shared" si="9"/>
        <v>4</v>
      </c>
      <c r="I92" s="112">
        <v>2</v>
      </c>
      <c r="J92" s="112">
        <f>COUNTA(J94:J146)</f>
        <v>1</v>
      </c>
      <c r="K92" s="112">
        <f>COUNTA(K94:K146)</f>
        <v>4</v>
      </c>
      <c r="L92" s="112">
        <f>COUNTA(L94:L146)</f>
        <v>2</v>
      </c>
    </row>
    <row r="93" spans="2:12" s="3" customFormat="1" x14ac:dyDescent="0.2">
      <c r="C93" s="82"/>
      <c r="D93" s="103"/>
      <c r="E93" s="103"/>
      <c r="F93" s="103"/>
      <c r="G93" s="103"/>
      <c r="H93" s="103"/>
      <c r="I93" s="103"/>
      <c r="J93" s="103"/>
      <c r="K93" s="103"/>
      <c r="L93" s="103"/>
    </row>
    <row r="94" spans="2:12" s="3" customFormat="1" x14ac:dyDescent="0.2">
      <c r="B94" s="37" t="s">
        <v>57</v>
      </c>
      <c r="C94" s="322"/>
      <c r="D94" s="322"/>
      <c r="E94" s="322"/>
      <c r="F94" s="322"/>
      <c r="G94" s="322"/>
      <c r="H94" s="322"/>
      <c r="I94" s="322"/>
      <c r="J94" s="322"/>
      <c r="K94" s="322"/>
      <c r="L94" s="322"/>
    </row>
    <row r="95" spans="2:12" s="3" customFormat="1" x14ac:dyDescent="0.2">
      <c r="B95" s="37" t="s">
        <v>58</v>
      </c>
      <c r="C95" s="327"/>
      <c r="D95" s="327" t="s">
        <v>417</v>
      </c>
      <c r="E95" s="322"/>
      <c r="F95" s="322"/>
      <c r="G95" s="322"/>
      <c r="H95" s="327" t="s">
        <v>417</v>
      </c>
      <c r="I95" s="327"/>
      <c r="J95" s="322"/>
      <c r="K95" s="327" t="s">
        <v>417</v>
      </c>
      <c r="L95" s="322"/>
    </row>
    <row r="96" spans="2:12" s="3" customFormat="1" x14ac:dyDescent="0.2">
      <c r="B96" s="37" t="s">
        <v>59</v>
      </c>
      <c r="C96" s="327" t="s">
        <v>417</v>
      </c>
      <c r="D96" s="322"/>
      <c r="E96" s="322"/>
      <c r="F96" s="322"/>
      <c r="G96" s="322"/>
      <c r="H96" s="322"/>
      <c r="I96" s="327" t="s">
        <v>417</v>
      </c>
      <c r="J96" s="322"/>
      <c r="K96" s="327" t="s">
        <v>417</v>
      </c>
      <c r="L96" s="322"/>
    </row>
    <row r="97" spans="2:12" s="3" customFormat="1" x14ac:dyDescent="0.2">
      <c r="B97" s="37" t="s">
        <v>60</v>
      </c>
      <c r="C97" s="322"/>
      <c r="D97" s="322"/>
      <c r="E97" s="322"/>
      <c r="F97" s="322"/>
      <c r="G97" s="322"/>
      <c r="H97" s="322"/>
      <c r="I97" s="322"/>
      <c r="J97" s="322"/>
      <c r="K97" s="322"/>
      <c r="L97" s="322"/>
    </row>
    <row r="98" spans="2:12" s="3" customFormat="1" x14ac:dyDescent="0.2">
      <c r="B98" s="37" t="s">
        <v>61</v>
      </c>
      <c r="C98" s="322"/>
      <c r="D98" s="322"/>
      <c r="E98" s="322"/>
      <c r="F98" s="322"/>
      <c r="G98" s="322"/>
      <c r="H98" s="322"/>
      <c r="I98" s="327"/>
      <c r="J98" s="322"/>
      <c r="K98" s="322"/>
      <c r="L98" s="327" t="s">
        <v>417</v>
      </c>
    </row>
    <row r="99" spans="2:12" s="3" customFormat="1" x14ac:dyDescent="0.2">
      <c r="B99" s="37" t="s">
        <v>62</v>
      </c>
      <c r="C99" s="322"/>
      <c r="D99" s="322"/>
      <c r="E99" s="322"/>
      <c r="F99" s="322"/>
      <c r="G99" s="322"/>
      <c r="H99" s="322"/>
      <c r="I99" s="322"/>
      <c r="J99" s="322"/>
      <c r="K99" s="322"/>
      <c r="L99" s="322"/>
    </row>
    <row r="100" spans="2:12" s="3" customFormat="1" x14ac:dyDescent="0.2">
      <c r="B100" s="37" t="s">
        <v>64</v>
      </c>
      <c r="C100" s="322"/>
      <c r="D100" s="322"/>
      <c r="E100" s="322"/>
      <c r="F100" s="327" t="s">
        <v>417</v>
      </c>
      <c r="G100" s="322"/>
      <c r="H100" s="322"/>
      <c r="I100" s="322"/>
      <c r="J100" s="322"/>
      <c r="K100" s="322"/>
      <c r="L100" s="322"/>
    </row>
    <row r="101" spans="2:12" s="3" customFormat="1" x14ac:dyDescent="0.2">
      <c r="B101" s="37" t="s">
        <v>65</v>
      </c>
      <c r="C101" s="322"/>
      <c r="D101" s="327" t="s">
        <v>417</v>
      </c>
      <c r="E101" s="322"/>
      <c r="F101" s="322"/>
      <c r="G101" s="322"/>
      <c r="H101" s="327"/>
      <c r="I101" s="327"/>
      <c r="J101" s="322"/>
      <c r="K101" s="327"/>
      <c r="L101" s="327" t="s">
        <v>417</v>
      </c>
    </row>
    <row r="102" spans="2:12" s="3" customFormat="1" x14ac:dyDescent="0.2">
      <c r="B102" s="37" t="s">
        <v>66</v>
      </c>
      <c r="C102" s="322"/>
      <c r="D102" s="322"/>
      <c r="E102" s="322"/>
      <c r="F102" s="322"/>
      <c r="G102" s="322"/>
      <c r="H102" s="327"/>
      <c r="I102" s="322"/>
      <c r="J102" s="322"/>
      <c r="K102" s="322"/>
      <c r="L102" s="322"/>
    </row>
    <row r="103" spans="2:12" s="3" customFormat="1" x14ac:dyDescent="0.2">
      <c r="B103" s="37" t="s">
        <v>67</v>
      </c>
      <c r="C103" s="322"/>
      <c r="D103" s="322"/>
      <c r="E103" s="322"/>
      <c r="F103" s="322"/>
      <c r="G103" s="322"/>
      <c r="H103" s="322"/>
      <c r="I103" s="322"/>
      <c r="J103" s="322"/>
      <c r="K103" s="322"/>
      <c r="L103" s="322"/>
    </row>
    <row r="104" spans="2:12" s="3" customFormat="1" x14ac:dyDescent="0.2">
      <c r="B104" s="37" t="s">
        <v>68</v>
      </c>
      <c r="C104" s="322"/>
      <c r="D104" s="327" t="s">
        <v>417</v>
      </c>
      <c r="E104" s="322"/>
      <c r="F104" s="322"/>
      <c r="G104" s="322"/>
      <c r="H104" s="322"/>
      <c r="I104" s="322"/>
      <c r="J104" s="322"/>
      <c r="K104" s="322"/>
      <c r="L104" s="322"/>
    </row>
    <row r="105" spans="2:12" s="3" customFormat="1" x14ac:dyDescent="0.2">
      <c r="B105" s="37" t="s">
        <v>69</v>
      </c>
      <c r="C105" s="322"/>
      <c r="D105" s="322"/>
      <c r="E105" s="322"/>
      <c r="F105" s="322"/>
      <c r="G105" s="322"/>
      <c r="H105" s="327"/>
      <c r="I105" s="322"/>
      <c r="J105" s="322"/>
      <c r="K105" s="322"/>
      <c r="L105" s="322"/>
    </row>
    <row r="106" spans="2:12" s="3" customFormat="1" x14ac:dyDescent="0.2">
      <c r="B106" s="37" t="s">
        <v>72</v>
      </c>
      <c r="C106" s="322"/>
      <c r="D106" s="322"/>
      <c r="E106" s="322"/>
      <c r="F106" s="322"/>
      <c r="G106" s="322"/>
      <c r="H106" s="322"/>
      <c r="I106" s="322"/>
      <c r="J106" s="322"/>
      <c r="K106" s="322"/>
      <c r="L106" s="327"/>
    </row>
    <row r="107" spans="2:12" s="3" customFormat="1" x14ac:dyDescent="0.2">
      <c r="B107" s="37" t="s">
        <v>73</v>
      </c>
      <c r="C107" s="322"/>
      <c r="D107" s="327" t="s">
        <v>417</v>
      </c>
      <c r="E107" s="322"/>
      <c r="F107" s="322"/>
      <c r="G107" s="322"/>
      <c r="H107" s="322"/>
      <c r="I107" s="322"/>
      <c r="J107" s="322"/>
      <c r="K107" s="322"/>
      <c r="L107" s="322"/>
    </row>
    <row r="108" spans="2:12" s="3" customFormat="1" x14ac:dyDescent="0.2">
      <c r="B108" s="37" t="s">
        <v>75</v>
      </c>
      <c r="C108" s="322"/>
      <c r="D108" s="322"/>
      <c r="E108" s="322"/>
      <c r="F108" s="322"/>
      <c r="G108" s="322"/>
      <c r="H108" s="322"/>
      <c r="I108" s="322"/>
      <c r="J108" s="322"/>
      <c r="K108" s="322"/>
      <c r="L108" s="322"/>
    </row>
    <row r="109" spans="2:12" s="3" customFormat="1" x14ac:dyDescent="0.2">
      <c r="B109" s="37" t="s">
        <v>76</v>
      </c>
      <c r="C109" s="322"/>
      <c r="D109" s="322"/>
      <c r="E109" s="322"/>
      <c r="F109" s="327" t="s">
        <v>417</v>
      </c>
      <c r="G109" s="322"/>
      <c r="H109" s="327"/>
      <c r="I109" s="322"/>
      <c r="J109" s="322"/>
      <c r="K109" s="322"/>
      <c r="L109" s="322"/>
    </row>
    <row r="110" spans="2:12" s="3" customFormat="1" x14ac:dyDescent="0.2">
      <c r="B110" s="37" t="s">
        <v>77</v>
      </c>
      <c r="C110" s="322"/>
      <c r="D110" s="322"/>
      <c r="E110" s="322"/>
      <c r="F110" s="322"/>
      <c r="G110" s="322"/>
      <c r="H110" s="322"/>
      <c r="I110" s="322"/>
      <c r="J110" s="322"/>
      <c r="K110" s="322"/>
      <c r="L110" s="322"/>
    </row>
    <row r="111" spans="2:12" s="3" customFormat="1" x14ac:dyDescent="0.2">
      <c r="B111" s="37" t="s">
        <v>79</v>
      </c>
      <c r="C111" s="322"/>
      <c r="D111" s="322"/>
      <c r="E111" s="322"/>
      <c r="F111" s="322"/>
      <c r="G111" s="322"/>
      <c r="H111" s="322"/>
      <c r="I111" s="322"/>
      <c r="J111" s="322"/>
      <c r="K111" s="322"/>
      <c r="L111" s="322"/>
    </row>
    <row r="112" spans="2:12" s="3" customFormat="1" x14ac:dyDescent="0.2">
      <c r="B112" s="37" t="s">
        <v>80</v>
      </c>
      <c r="C112" s="322"/>
      <c r="D112" s="322"/>
      <c r="E112" s="322"/>
      <c r="F112" s="322"/>
      <c r="G112" s="322"/>
      <c r="H112" s="322"/>
      <c r="I112" s="322"/>
      <c r="J112" s="322"/>
      <c r="K112" s="322"/>
      <c r="L112" s="322"/>
    </row>
    <row r="113" spans="2:12" s="3" customFormat="1" x14ac:dyDescent="0.2">
      <c r="B113" s="37" t="s">
        <v>81</v>
      </c>
      <c r="C113" s="322"/>
      <c r="D113" s="327" t="s">
        <v>417</v>
      </c>
      <c r="E113" s="322"/>
      <c r="F113" s="322"/>
      <c r="G113" s="322"/>
      <c r="H113" s="322"/>
      <c r="I113" s="322"/>
      <c r="J113" s="322"/>
      <c r="K113" s="322"/>
      <c r="L113" s="322"/>
    </row>
    <row r="114" spans="2:12" s="3" customFormat="1" x14ac:dyDescent="0.2">
      <c r="B114" s="37" t="s">
        <v>82</v>
      </c>
      <c r="C114" s="322"/>
      <c r="D114" s="322"/>
      <c r="E114" s="322"/>
      <c r="F114" s="322"/>
      <c r="G114" s="322"/>
      <c r="H114" s="322"/>
      <c r="I114" s="322"/>
      <c r="J114" s="322"/>
      <c r="K114" s="322"/>
      <c r="L114" s="327"/>
    </row>
    <row r="115" spans="2:12" s="3" customFormat="1" x14ac:dyDescent="0.2">
      <c r="B115" s="37" t="s">
        <v>83</v>
      </c>
      <c r="C115" s="322"/>
      <c r="D115" s="322"/>
      <c r="E115" s="322"/>
      <c r="F115" s="322"/>
      <c r="G115" s="322"/>
      <c r="H115" s="322"/>
      <c r="I115" s="322"/>
      <c r="J115" s="322"/>
      <c r="K115" s="322"/>
      <c r="L115" s="322"/>
    </row>
    <row r="116" spans="2:12" s="3" customFormat="1" x14ac:dyDescent="0.2">
      <c r="B116" s="37" t="s">
        <v>84</v>
      </c>
      <c r="C116" s="322"/>
      <c r="D116" s="322"/>
      <c r="E116" s="322"/>
      <c r="F116" s="322"/>
      <c r="G116" s="322"/>
      <c r="H116" s="322"/>
      <c r="I116" s="322"/>
      <c r="J116" s="322"/>
      <c r="K116" s="322"/>
      <c r="L116" s="322"/>
    </row>
    <row r="117" spans="2:12" s="3" customFormat="1" x14ac:dyDescent="0.2">
      <c r="B117" s="37" t="s">
        <v>558</v>
      </c>
      <c r="C117" s="322"/>
      <c r="D117" s="322"/>
      <c r="E117" s="322"/>
      <c r="F117" s="322"/>
      <c r="G117" s="322"/>
      <c r="H117" s="322"/>
      <c r="I117" s="322"/>
      <c r="J117" s="322"/>
      <c r="K117" s="322"/>
      <c r="L117" s="322"/>
    </row>
    <row r="118" spans="2:12" s="3" customFormat="1" x14ac:dyDescent="0.2">
      <c r="B118" s="263" t="s">
        <v>85</v>
      </c>
      <c r="C118" s="322"/>
      <c r="D118" s="327" t="s">
        <v>417</v>
      </c>
      <c r="E118" s="322"/>
      <c r="F118" s="322"/>
      <c r="G118" s="322"/>
      <c r="H118" s="322"/>
      <c r="I118" s="322"/>
      <c r="J118" s="322"/>
      <c r="K118" s="322"/>
      <c r="L118" s="322"/>
    </row>
    <row r="119" spans="2:12" s="3" customFormat="1" x14ac:dyDescent="0.2">
      <c r="B119" s="37" t="s">
        <v>86</v>
      </c>
      <c r="C119" s="322"/>
      <c r="D119" s="322"/>
      <c r="E119" s="322"/>
      <c r="F119" s="327" t="s">
        <v>417</v>
      </c>
      <c r="G119" s="322"/>
      <c r="H119" s="322"/>
      <c r="I119" s="322"/>
      <c r="J119" s="322"/>
      <c r="K119" s="322"/>
      <c r="L119" s="322"/>
    </row>
    <row r="120" spans="2:12" s="3" customFormat="1" x14ac:dyDescent="0.2">
      <c r="B120" s="37" t="s">
        <v>87</v>
      </c>
      <c r="C120" s="322"/>
      <c r="D120" s="322"/>
      <c r="E120" s="322"/>
      <c r="F120" s="322"/>
      <c r="G120" s="322"/>
      <c r="H120" s="322"/>
      <c r="I120" s="322"/>
      <c r="J120" s="322"/>
      <c r="K120" s="322"/>
      <c r="L120" s="322"/>
    </row>
    <row r="121" spans="2:12" s="3" customFormat="1" x14ac:dyDescent="0.2">
      <c r="B121" s="37" t="s">
        <v>565</v>
      </c>
      <c r="C121" s="322"/>
      <c r="D121" s="322"/>
      <c r="E121" s="322"/>
      <c r="F121" s="322"/>
      <c r="G121" s="322"/>
      <c r="H121" s="322"/>
      <c r="I121" s="322"/>
      <c r="J121" s="322"/>
      <c r="K121" s="322"/>
      <c r="L121" s="322"/>
    </row>
    <row r="122" spans="2:12" s="3" customFormat="1" x14ac:dyDescent="0.2">
      <c r="B122" s="37" t="s">
        <v>88</v>
      </c>
      <c r="C122" s="322"/>
      <c r="D122" s="322"/>
      <c r="E122" s="322"/>
      <c r="F122" s="322"/>
      <c r="G122" s="322"/>
      <c r="H122" s="327"/>
      <c r="I122" s="322"/>
      <c r="J122" s="322"/>
      <c r="K122" s="322"/>
      <c r="L122" s="322"/>
    </row>
    <row r="123" spans="2:12" s="3" customFormat="1" x14ac:dyDescent="0.2">
      <c r="B123" s="37" t="s">
        <v>89</v>
      </c>
      <c r="C123" s="322"/>
      <c r="D123" s="322"/>
      <c r="E123" s="322"/>
      <c r="F123" s="322"/>
      <c r="G123" s="322"/>
      <c r="H123" s="322"/>
      <c r="I123" s="322"/>
      <c r="J123" s="322"/>
      <c r="K123" s="322"/>
      <c r="L123" s="322"/>
    </row>
    <row r="124" spans="2:12" s="3" customFormat="1" x14ac:dyDescent="0.2">
      <c r="B124" s="37" t="s">
        <v>90</v>
      </c>
      <c r="C124" s="322"/>
      <c r="D124" s="327" t="s">
        <v>417</v>
      </c>
      <c r="E124" s="322"/>
      <c r="F124" s="322"/>
      <c r="G124" s="322"/>
      <c r="H124" s="322"/>
      <c r="I124" s="322"/>
      <c r="J124" s="322"/>
      <c r="K124" s="322"/>
      <c r="L124" s="322"/>
    </row>
    <row r="125" spans="2:12" s="3" customFormat="1" x14ac:dyDescent="0.2">
      <c r="B125" s="37" t="s">
        <v>91</v>
      </c>
      <c r="C125" s="322"/>
      <c r="D125" s="322"/>
      <c r="E125" s="322"/>
      <c r="F125" s="322"/>
      <c r="G125" s="322"/>
      <c r="H125" s="322"/>
      <c r="I125" s="327" t="s">
        <v>417</v>
      </c>
      <c r="J125" s="322"/>
      <c r="K125" s="327" t="s">
        <v>417</v>
      </c>
      <c r="L125" s="322"/>
    </row>
    <row r="126" spans="2:12" s="3" customFormat="1" x14ac:dyDescent="0.2">
      <c r="B126" s="37" t="s">
        <v>92</v>
      </c>
      <c r="C126" s="322"/>
      <c r="D126" s="322"/>
      <c r="E126" s="322"/>
      <c r="F126" s="322"/>
      <c r="G126" s="322"/>
      <c r="H126" s="322"/>
      <c r="I126" s="322"/>
      <c r="J126" s="322"/>
      <c r="K126" s="322"/>
      <c r="L126" s="322"/>
    </row>
    <row r="127" spans="2:12" s="3" customFormat="1" x14ac:dyDescent="0.2">
      <c r="B127" s="37" t="s">
        <v>93</v>
      </c>
      <c r="C127" s="322"/>
      <c r="D127" s="322"/>
      <c r="E127" s="322"/>
      <c r="F127" s="322"/>
      <c r="G127" s="322"/>
      <c r="H127" s="322"/>
      <c r="I127" s="322"/>
      <c r="J127" s="322"/>
      <c r="K127" s="322"/>
      <c r="L127" s="322"/>
    </row>
    <row r="128" spans="2:12" s="3" customFormat="1" x14ac:dyDescent="0.2">
      <c r="B128" s="37" t="s">
        <v>94</v>
      </c>
      <c r="C128" s="322"/>
      <c r="D128" s="322"/>
      <c r="E128" s="322"/>
      <c r="F128" s="322"/>
      <c r="G128" s="322"/>
      <c r="H128" s="327" t="s">
        <v>417</v>
      </c>
      <c r="I128" s="322"/>
      <c r="J128" s="322"/>
      <c r="K128" s="322"/>
      <c r="L128" s="322"/>
    </row>
    <row r="129" spans="2:12" s="3" customFormat="1" x14ac:dyDescent="0.2">
      <c r="B129" s="37" t="s">
        <v>95</v>
      </c>
      <c r="C129" s="322"/>
      <c r="D129" s="322"/>
      <c r="E129" s="322"/>
      <c r="F129" s="322"/>
      <c r="G129" s="322"/>
      <c r="H129" s="327"/>
      <c r="I129" s="322"/>
      <c r="J129" s="322"/>
      <c r="K129" s="322"/>
      <c r="L129" s="322"/>
    </row>
    <row r="130" spans="2:12" s="3" customFormat="1" x14ac:dyDescent="0.2">
      <c r="B130" s="37" t="s">
        <v>96</v>
      </c>
      <c r="C130" s="322"/>
      <c r="D130" s="322"/>
      <c r="E130" s="322"/>
      <c r="F130" s="322"/>
      <c r="G130" s="322"/>
      <c r="H130" s="322"/>
      <c r="I130" s="322"/>
      <c r="J130" s="322"/>
      <c r="K130" s="322"/>
      <c r="L130" s="322"/>
    </row>
    <row r="131" spans="2:12" s="3" customFormat="1" x14ac:dyDescent="0.2">
      <c r="B131" s="37" t="s">
        <v>560</v>
      </c>
      <c r="C131" s="322"/>
      <c r="D131" s="322"/>
      <c r="E131" s="322"/>
      <c r="F131" s="322"/>
      <c r="G131" s="322"/>
      <c r="H131" s="322"/>
      <c r="I131" s="322"/>
      <c r="J131" s="322"/>
      <c r="K131" s="322"/>
      <c r="L131" s="322"/>
    </row>
    <row r="132" spans="2:12" s="3" customFormat="1" x14ac:dyDescent="0.2">
      <c r="B132" s="37" t="s">
        <v>97</v>
      </c>
      <c r="C132" s="327"/>
      <c r="D132" s="322"/>
      <c r="E132" s="322"/>
      <c r="F132" s="322"/>
      <c r="G132" s="322"/>
      <c r="H132" s="327"/>
      <c r="I132" s="327" t="s">
        <v>417</v>
      </c>
      <c r="J132" s="322"/>
      <c r="K132" s="322"/>
      <c r="L132" s="322"/>
    </row>
    <row r="133" spans="2:12" s="3" customFormat="1" x14ac:dyDescent="0.2">
      <c r="B133" s="37" t="s">
        <v>98</v>
      </c>
      <c r="C133" s="322"/>
      <c r="D133" s="322"/>
      <c r="E133" s="322"/>
      <c r="F133" s="322"/>
      <c r="G133" s="322"/>
      <c r="H133" s="322"/>
      <c r="I133" s="322"/>
      <c r="J133" s="322"/>
      <c r="K133" s="322"/>
      <c r="L133" s="322"/>
    </row>
    <row r="134" spans="2:12" s="3" customFormat="1" x14ac:dyDescent="0.2">
      <c r="B134" s="37" t="s">
        <v>99</v>
      </c>
      <c r="C134" s="322"/>
      <c r="D134" s="322"/>
      <c r="E134" s="322"/>
      <c r="F134" s="322"/>
      <c r="G134" s="322"/>
      <c r="H134" s="327" t="s">
        <v>417</v>
      </c>
      <c r="I134" s="322"/>
      <c r="J134" s="322"/>
      <c r="K134" s="322"/>
      <c r="L134" s="322"/>
    </row>
    <row r="135" spans="2:12" s="3" customFormat="1" x14ac:dyDescent="0.2">
      <c r="B135" s="37" t="s">
        <v>101</v>
      </c>
      <c r="C135" s="322"/>
      <c r="D135" s="322"/>
      <c r="E135" s="322"/>
      <c r="F135" s="322"/>
      <c r="G135" s="322"/>
      <c r="H135" s="327" t="s">
        <v>417</v>
      </c>
      <c r="I135" s="322"/>
      <c r="J135" s="327" t="s">
        <v>417</v>
      </c>
      <c r="K135" s="327" t="s">
        <v>417</v>
      </c>
      <c r="L135" s="322"/>
    </row>
    <row r="136" spans="2:12" s="3" customFormat="1" x14ac:dyDescent="0.2">
      <c r="B136" s="37" t="s">
        <v>102</v>
      </c>
      <c r="C136" s="322"/>
      <c r="D136" s="322"/>
      <c r="E136" s="322"/>
      <c r="F136" s="322"/>
      <c r="G136" s="322"/>
      <c r="H136" s="322"/>
      <c r="I136" s="322"/>
      <c r="J136" s="322"/>
      <c r="K136" s="322"/>
      <c r="L136" s="322"/>
    </row>
    <row r="137" spans="2:12" s="3" customFormat="1" x14ac:dyDescent="0.2">
      <c r="B137" s="37" t="s">
        <v>103</v>
      </c>
      <c r="C137" s="322"/>
      <c r="D137" s="322"/>
      <c r="E137" s="322"/>
      <c r="F137" s="322"/>
      <c r="G137" s="322"/>
      <c r="H137" s="322"/>
      <c r="I137" s="322"/>
      <c r="J137" s="322"/>
      <c r="K137" s="322"/>
      <c r="L137" s="322"/>
    </row>
    <row r="138" spans="2:12" s="3" customFormat="1" x14ac:dyDescent="0.2">
      <c r="B138" s="37" t="s">
        <v>104</v>
      </c>
      <c r="C138" s="322"/>
      <c r="D138" s="322"/>
      <c r="E138" s="322"/>
      <c r="F138" s="322"/>
      <c r="G138" s="322"/>
      <c r="H138" s="327"/>
      <c r="I138" s="327"/>
      <c r="J138" s="322"/>
      <c r="K138" s="322"/>
      <c r="L138" s="322"/>
    </row>
    <row r="139" spans="2:12" s="3" customFormat="1" x14ac:dyDescent="0.2">
      <c r="B139" s="37" t="s">
        <v>105</v>
      </c>
      <c r="C139" s="322"/>
      <c r="D139" s="322"/>
      <c r="E139" s="322"/>
      <c r="F139" s="322"/>
      <c r="G139" s="327"/>
      <c r="H139" s="322"/>
      <c r="I139" s="327"/>
      <c r="J139" s="322"/>
      <c r="K139" s="322"/>
      <c r="L139" s="322"/>
    </row>
    <row r="140" spans="2:12" s="3" customFormat="1" x14ac:dyDescent="0.2">
      <c r="B140" s="37" t="s">
        <v>106</v>
      </c>
      <c r="C140" s="322"/>
      <c r="D140" s="322"/>
      <c r="E140" s="322"/>
      <c r="F140" s="322"/>
      <c r="G140" s="327"/>
      <c r="H140" s="322"/>
      <c r="I140" s="327"/>
      <c r="J140" s="322"/>
      <c r="K140" s="322"/>
      <c r="L140" s="322"/>
    </row>
    <row r="141" spans="2:12" s="3" customFormat="1" x14ac:dyDescent="0.2">
      <c r="B141" s="37" t="s">
        <v>107</v>
      </c>
      <c r="C141" s="322"/>
      <c r="D141" s="322"/>
      <c r="E141" s="322"/>
      <c r="F141" s="322"/>
      <c r="G141" s="322"/>
      <c r="H141" s="322"/>
      <c r="I141" s="322"/>
      <c r="J141" s="322"/>
      <c r="K141" s="322"/>
      <c r="L141" s="322"/>
    </row>
    <row r="142" spans="2:12" s="3" customFormat="1" x14ac:dyDescent="0.2">
      <c r="B142" s="37" t="s">
        <v>108</v>
      </c>
      <c r="C142" s="322"/>
      <c r="D142" s="322"/>
      <c r="E142" s="322"/>
      <c r="F142" s="322"/>
      <c r="G142" s="322"/>
      <c r="H142" s="322"/>
      <c r="I142" s="322"/>
      <c r="J142" s="322"/>
      <c r="K142" s="322"/>
      <c r="L142" s="322"/>
    </row>
    <row r="143" spans="2:12" s="3" customFormat="1" x14ac:dyDescent="0.2">
      <c r="B143" s="37" t="s">
        <v>109</v>
      </c>
      <c r="C143" s="322"/>
      <c r="D143" s="322"/>
      <c r="E143" s="322"/>
      <c r="F143" s="322"/>
      <c r="G143" s="322"/>
      <c r="H143" s="322"/>
      <c r="I143" s="322"/>
      <c r="J143" s="322"/>
      <c r="K143" s="322"/>
      <c r="L143" s="322"/>
    </row>
    <row r="144" spans="2:12" s="3" customFormat="1" x14ac:dyDescent="0.2">
      <c r="B144" s="37" t="s">
        <v>110</v>
      </c>
      <c r="C144" s="322"/>
      <c r="D144" s="322"/>
      <c r="E144" s="322"/>
      <c r="F144" s="322"/>
      <c r="G144" s="322"/>
      <c r="H144" s="322"/>
      <c r="I144" s="322"/>
      <c r="J144" s="322"/>
      <c r="K144" s="322"/>
      <c r="L144" s="322"/>
    </row>
    <row r="145" spans="2:12" s="3" customFormat="1" x14ac:dyDescent="0.2">
      <c r="B145" s="37" t="s">
        <v>111</v>
      </c>
      <c r="C145" s="322"/>
      <c r="D145" s="322"/>
      <c r="E145" s="322"/>
      <c r="F145" s="322"/>
      <c r="G145" s="322"/>
      <c r="H145" s="322"/>
      <c r="I145" s="322"/>
      <c r="J145" s="322"/>
      <c r="K145" s="322"/>
      <c r="L145" s="322"/>
    </row>
    <row r="146" spans="2:12" s="3" customFormat="1" x14ac:dyDescent="0.2">
      <c r="B146" s="37" t="s">
        <v>112</v>
      </c>
      <c r="C146" s="322"/>
      <c r="D146" s="322"/>
      <c r="E146" s="322"/>
      <c r="F146" s="322"/>
      <c r="G146" s="322"/>
      <c r="H146" s="322"/>
      <c r="I146" s="322"/>
      <c r="J146" s="322"/>
      <c r="K146" s="322"/>
      <c r="L146" s="322"/>
    </row>
    <row r="147" spans="2:12" s="3" customFormat="1" x14ac:dyDescent="0.2">
      <c r="C147" s="114"/>
      <c r="D147" s="115"/>
      <c r="E147" s="115"/>
      <c r="F147" s="115"/>
      <c r="G147" s="115"/>
      <c r="H147" s="115"/>
      <c r="I147" s="103"/>
      <c r="J147" s="103"/>
      <c r="K147" s="103"/>
      <c r="L147" s="103"/>
    </row>
    <row r="148" spans="2:12" s="3" customFormat="1" x14ac:dyDescent="0.2">
      <c r="C148" s="82"/>
      <c r="D148" s="103"/>
      <c r="E148" s="103"/>
      <c r="F148" s="103"/>
      <c r="G148" s="103"/>
      <c r="H148" s="103"/>
      <c r="I148" s="103"/>
      <c r="J148" s="103"/>
      <c r="K148" s="103"/>
      <c r="L148" s="103"/>
    </row>
    <row r="149" spans="2:12" s="3" customFormat="1" x14ac:dyDescent="0.2">
      <c r="B149" s="15" t="s">
        <v>113</v>
      </c>
      <c r="C149" s="79"/>
      <c r="D149" s="103"/>
      <c r="E149" s="103"/>
      <c r="F149" s="103"/>
      <c r="G149" s="103"/>
      <c r="H149" s="103"/>
      <c r="I149" s="103"/>
      <c r="J149" s="103"/>
      <c r="K149" s="103"/>
      <c r="L149" s="103"/>
    </row>
    <row r="150" spans="2:12" s="3" customFormat="1" x14ac:dyDescent="0.2">
      <c r="C150" s="82"/>
      <c r="D150" s="103"/>
      <c r="E150" s="103"/>
      <c r="F150" s="103"/>
      <c r="G150" s="103"/>
      <c r="H150" s="103"/>
      <c r="I150" s="103"/>
      <c r="J150" s="103"/>
      <c r="K150" s="103"/>
      <c r="L150" s="103"/>
    </row>
    <row r="151" spans="2:12" s="3" customFormat="1" x14ac:dyDescent="0.2">
      <c r="C151" s="109" t="s">
        <v>357</v>
      </c>
      <c r="D151" s="110" t="s">
        <v>358</v>
      </c>
      <c r="E151" s="110" t="s">
        <v>359</v>
      </c>
      <c r="F151" s="110" t="s">
        <v>360</v>
      </c>
      <c r="G151" s="110" t="s">
        <v>361</v>
      </c>
      <c r="H151" s="110" t="s">
        <v>362</v>
      </c>
      <c r="I151" s="110" t="s">
        <v>363</v>
      </c>
      <c r="J151" s="110" t="s">
        <v>364</v>
      </c>
      <c r="K151" s="110" t="s">
        <v>365</v>
      </c>
      <c r="L151" s="110" t="s">
        <v>340</v>
      </c>
    </row>
    <row r="152" spans="2:12" s="3" customFormat="1" x14ac:dyDescent="0.2">
      <c r="C152" s="112">
        <f t="shared" ref="C152:L152" si="10">COUNTA(C154:C157)</f>
        <v>0</v>
      </c>
      <c r="D152" s="112">
        <f t="shared" si="10"/>
        <v>0</v>
      </c>
      <c r="E152" s="112">
        <f t="shared" si="10"/>
        <v>0</v>
      </c>
      <c r="F152" s="112">
        <f t="shared" si="10"/>
        <v>0</v>
      </c>
      <c r="G152" s="112">
        <f t="shared" si="10"/>
        <v>0</v>
      </c>
      <c r="H152" s="112">
        <f t="shared" si="10"/>
        <v>0</v>
      </c>
      <c r="I152" s="112">
        <f t="shared" si="10"/>
        <v>0</v>
      </c>
      <c r="J152" s="112">
        <f t="shared" si="10"/>
        <v>0</v>
      </c>
      <c r="K152" s="112">
        <f t="shared" si="10"/>
        <v>0</v>
      </c>
      <c r="L152" s="112">
        <f t="shared" si="10"/>
        <v>0</v>
      </c>
    </row>
    <row r="153" spans="2:12" s="3" customFormat="1" x14ac:dyDescent="0.2">
      <c r="C153" s="82"/>
      <c r="D153" s="103"/>
      <c r="E153" s="103"/>
      <c r="F153" s="103"/>
      <c r="G153" s="103"/>
      <c r="H153" s="103"/>
      <c r="I153" s="103"/>
      <c r="J153" s="103"/>
      <c r="K153" s="103"/>
      <c r="L153" s="103"/>
    </row>
    <row r="154" spans="2:12" s="3" customFormat="1" x14ac:dyDescent="0.2">
      <c r="B154" s="37" t="s">
        <v>114</v>
      </c>
      <c r="C154" s="322"/>
      <c r="D154" s="322"/>
      <c r="E154" s="322"/>
      <c r="F154" s="322"/>
      <c r="G154" s="322"/>
      <c r="H154" s="322"/>
      <c r="I154" s="322"/>
      <c r="J154" s="322"/>
      <c r="K154" s="322"/>
      <c r="L154" s="322"/>
    </row>
    <row r="155" spans="2:12" s="3" customFormat="1" x14ac:dyDescent="0.2">
      <c r="C155" s="82"/>
      <c r="D155" s="103"/>
      <c r="E155" s="103"/>
      <c r="F155" s="103"/>
      <c r="G155" s="103"/>
      <c r="H155" s="103"/>
      <c r="I155" s="103"/>
      <c r="J155" s="103"/>
      <c r="K155" s="103"/>
      <c r="L155" s="103"/>
    </row>
    <row r="156" spans="2:12" s="3" customFormat="1" x14ac:dyDescent="0.2">
      <c r="C156" s="82"/>
      <c r="D156" s="103"/>
      <c r="E156" s="103"/>
      <c r="F156" s="103"/>
      <c r="G156" s="103"/>
      <c r="H156" s="103"/>
      <c r="I156" s="103"/>
      <c r="J156" s="103"/>
      <c r="K156" s="103"/>
      <c r="L156" s="103"/>
    </row>
    <row r="157" spans="2:12" s="3" customFormat="1" x14ac:dyDescent="0.2">
      <c r="C157" s="82"/>
      <c r="D157" s="103"/>
      <c r="E157" s="103"/>
      <c r="F157" s="103"/>
      <c r="G157" s="103"/>
      <c r="H157" s="103"/>
      <c r="I157" s="103"/>
      <c r="J157" s="103"/>
      <c r="K157" s="103"/>
      <c r="L157" s="103"/>
    </row>
    <row r="158" spans="2:12" s="3" customFormat="1" x14ac:dyDescent="0.2">
      <c r="C158" s="82"/>
      <c r="D158" s="103"/>
      <c r="E158" s="103"/>
      <c r="F158" s="103"/>
      <c r="G158" s="103"/>
      <c r="H158" s="103"/>
      <c r="I158" s="103"/>
      <c r="J158" s="103"/>
      <c r="K158" s="103"/>
      <c r="L158" s="103"/>
    </row>
    <row r="159" spans="2:12" s="3" customFormat="1" x14ac:dyDescent="0.2">
      <c r="B159" s="15" t="s">
        <v>120</v>
      </c>
      <c r="C159" s="79"/>
      <c r="D159" s="103"/>
      <c r="E159" s="103"/>
      <c r="F159" s="103"/>
      <c r="G159" s="103"/>
      <c r="H159" s="103"/>
      <c r="I159" s="103"/>
      <c r="J159" s="103"/>
      <c r="K159" s="103"/>
      <c r="L159" s="103"/>
    </row>
    <row r="160" spans="2:12" s="3" customFormat="1" x14ac:dyDescent="0.2">
      <c r="C160" s="82"/>
      <c r="D160" s="103"/>
      <c r="E160" s="103"/>
      <c r="F160" s="103"/>
      <c r="G160" s="103"/>
      <c r="H160" s="103"/>
      <c r="I160" s="103"/>
      <c r="J160" s="103"/>
      <c r="K160" s="103"/>
      <c r="L160" s="103"/>
    </row>
    <row r="161" spans="2:12" s="3" customFormat="1" x14ac:dyDescent="0.2">
      <c r="C161" s="109" t="s">
        <v>357</v>
      </c>
      <c r="D161" s="110" t="s">
        <v>358</v>
      </c>
      <c r="E161" s="110" t="s">
        <v>359</v>
      </c>
      <c r="F161" s="110" t="s">
        <v>360</v>
      </c>
      <c r="G161" s="110" t="s">
        <v>361</v>
      </c>
      <c r="H161" s="110" t="s">
        <v>362</v>
      </c>
      <c r="I161" s="110" t="s">
        <v>363</v>
      </c>
      <c r="J161" s="110" t="s">
        <v>364</v>
      </c>
      <c r="K161" s="110" t="s">
        <v>365</v>
      </c>
      <c r="L161" s="110" t="s">
        <v>340</v>
      </c>
    </row>
    <row r="162" spans="2:12" s="3" customFormat="1" x14ac:dyDescent="0.2">
      <c r="C162" s="112">
        <f t="shared" ref="C162:L162" si="11">COUNTA(C164:C167)</f>
        <v>0</v>
      </c>
      <c r="D162" s="112">
        <f t="shared" si="11"/>
        <v>0</v>
      </c>
      <c r="E162" s="112">
        <f t="shared" si="11"/>
        <v>0</v>
      </c>
      <c r="F162" s="112">
        <f t="shared" si="11"/>
        <v>0</v>
      </c>
      <c r="G162" s="112">
        <f t="shared" si="11"/>
        <v>0</v>
      </c>
      <c r="H162" s="112">
        <f t="shared" si="11"/>
        <v>1</v>
      </c>
      <c r="I162" s="112">
        <f t="shared" si="11"/>
        <v>1</v>
      </c>
      <c r="J162" s="112">
        <f t="shared" si="11"/>
        <v>1</v>
      </c>
      <c r="K162" s="112">
        <f t="shared" si="11"/>
        <v>1</v>
      </c>
      <c r="L162" s="112">
        <f t="shared" si="11"/>
        <v>1</v>
      </c>
    </row>
    <row r="163" spans="2:12" s="3" customFormat="1" x14ac:dyDescent="0.2">
      <c r="C163" s="82"/>
      <c r="D163" s="103"/>
      <c r="E163" s="103"/>
      <c r="F163" s="103"/>
      <c r="G163" s="103"/>
      <c r="H163" s="103"/>
      <c r="I163" s="103"/>
      <c r="J163" s="103"/>
      <c r="K163" s="103"/>
      <c r="L163" s="103"/>
    </row>
    <row r="164" spans="2:12" s="3" customFormat="1" x14ac:dyDescent="0.2">
      <c r="B164" s="37" t="s">
        <v>122</v>
      </c>
      <c r="C164" s="322"/>
      <c r="D164" s="322"/>
      <c r="E164" s="322"/>
      <c r="F164" s="322"/>
      <c r="G164" s="322"/>
      <c r="H164" s="322"/>
      <c r="I164" s="322"/>
      <c r="J164" s="322"/>
      <c r="K164" s="322"/>
      <c r="L164" s="322"/>
    </row>
    <row r="165" spans="2:12" s="3" customFormat="1" x14ac:dyDescent="0.2">
      <c r="B165" s="37" t="s">
        <v>123</v>
      </c>
      <c r="C165" s="322"/>
      <c r="D165" s="322"/>
      <c r="E165" s="322"/>
      <c r="F165" s="322"/>
      <c r="G165" s="322"/>
      <c r="H165" s="322"/>
      <c r="I165" s="322"/>
      <c r="J165" s="322"/>
      <c r="K165" s="322"/>
      <c r="L165" s="322"/>
    </row>
    <row r="166" spans="2:12" s="3" customFormat="1" x14ac:dyDescent="0.2">
      <c r="B166" s="37" t="s">
        <v>124</v>
      </c>
      <c r="C166" s="322"/>
      <c r="D166" s="322"/>
      <c r="E166" s="322"/>
      <c r="F166" s="322"/>
      <c r="G166" s="322"/>
      <c r="H166" s="322"/>
      <c r="I166" s="322"/>
      <c r="J166" s="322"/>
      <c r="K166" s="322"/>
      <c r="L166" s="327" t="s">
        <v>417</v>
      </c>
    </row>
    <row r="167" spans="2:12" s="3" customFormat="1" x14ac:dyDescent="0.2">
      <c r="B167" s="37" t="s">
        <v>125</v>
      </c>
      <c r="C167" s="322"/>
      <c r="D167" s="322"/>
      <c r="E167" s="322"/>
      <c r="F167" s="322"/>
      <c r="G167" s="322"/>
      <c r="H167" s="327" t="s">
        <v>417</v>
      </c>
      <c r="I167" s="327" t="s">
        <v>417</v>
      </c>
      <c r="J167" s="327" t="s">
        <v>417</v>
      </c>
      <c r="K167" s="327" t="s">
        <v>417</v>
      </c>
      <c r="L167" s="322"/>
    </row>
    <row r="168" spans="2:12" s="3" customFormat="1" x14ac:dyDescent="0.2">
      <c r="C168" s="82"/>
      <c r="D168" s="103"/>
      <c r="E168" s="103"/>
      <c r="F168" s="103"/>
      <c r="G168" s="103"/>
      <c r="H168" s="103"/>
      <c r="I168" s="103"/>
      <c r="J168" s="103"/>
      <c r="K168" s="103"/>
      <c r="L168" s="103"/>
    </row>
    <row r="169" spans="2:12" s="3" customFormat="1" x14ac:dyDescent="0.2">
      <c r="C169" s="82"/>
      <c r="D169" s="103"/>
      <c r="E169" s="103"/>
      <c r="F169" s="103"/>
      <c r="G169" s="103"/>
      <c r="H169" s="103"/>
      <c r="I169" s="103"/>
      <c r="J169" s="103"/>
      <c r="K169" s="103"/>
      <c r="L169" s="103"/>
    </row>
    <row r="170" spans="2:12" s="3" customFormat="1" x14ac:dyDescent="0.2">
      <c r="B170" s="15" t="s">
        <v>126</v>
      </c>
      <c r="C170" s="79"/>
      <c r="D170" s="103"/>
      <c r="E170" s="103"/>
      <c r="F170" s="103"/>
      <c r="G170" s="103"/>
      <c r="H170" s="103"/>
      <c r="I170" s="103"/>
      <c r="J170" s="103"/>
      <c r="K170" s="103"/>
      <c r="L170" s="103"/>
    </row>
    <row r="171" spans="2:12" s="3" customFormat="1" x14ac:dyDescent="0.2">
      <c r="C171" s="82"/>
      <c r="D171" s="103"/>
      <c r="E171" s="103"/>
      <c r="F171" s="103"/>
      <c r="G171" s="103"/>
      <c r="H171" s="103"/>
      <c r="I171" s="103"/>
      <c r="J171" s="103"/>
      <c r="K171" s="103"/>
      <c r="L171" s="103"/>
    </row>
    <row r="172" spans="2:12" s="3" customFormat="1" x14ac:dyDescent="0.2">
      <c r="C172" s="109" t="s">
        <v>357</v>
      </c>
      <c r="D172" s="110" t="s">
        <v>358</v>
      </c>
      <c r="E172" s="110" t="s">
        <v>359</v>
      </c>
      <c r="F172" s="110" t="s">
        <v>360</v>
      </c>
      <c r="G172" s="110" t="s">
        <v>361</v>
      </c>
      <c r="H172" s="110" t="s">
        <v>362</v>
      </c>
      <c r="I172" s="110" t="s">
        <v>363</v>
      </c>
      <c r="J172" s="110" t="s">
        <v>364</v>
      </c>
      <c r="K172" s="110" t="s">
        <v>365</v>
      </c>
      <c r="L172" s="110" t="s">
        <v>340</v>
      </c>
    </row>
    <row r="173" spans="2:12" s="3" customFormat="1" x14ac:dyDescent="0.2">
      <c r="C173" s="112">
        <f t="shared" ref="C173:L173" si="12">COUNTA(C175:C199)</f>
        <v>2</v>
      </c>
      <c r="D173" s="112">
        <f t="shared" si="12"/>
        <v>4</v>
      </c>
      <c r="E173" s="112">
        <f t="shared" si="12"/>
        <v>0</v>
      </c>
      <c r="F173" s="112">
        <f t="shared" si="12"/>
        <v>1</v>
      </c>
      <c r="G173" s="112">
        <f t="shared" si="12"/>
        <v>0</v>
      </c>
      <c r="H173" s="112">
        <f t="shared" si="12"/>
        <v>10</v>
      </c>
      <c r="I173" s="112">
        <f t="shared" si="12"/>
        <v>4</v>
      </c>
      <c r="J173" s="112">
        <f t="shared" si="12"/>
        <v>0</v>
      </c>
      <c r="K173" s="112">
        <f t="shared" si="12"/>
        <v>7</v>
      </c>
      <c r="L173" s="112">
        <f t="shared" si="12"/>
        <v>3</v>
      </c>
    </row>
    <row r="174" spans="2:12" s="3" customFormat="1" x14ac:dyDescent="0.2">
      <c r="C174" s="82"/>
      <c r="D174" s="103"/>
      <c r="E174" s="103"/>
      <c r="F174" s="103"/>
      <c r="G174" s="103"/>
      <c r="H174" s="103"/>
      <c r="I174" s="103"/>
      <c r="J174" s="103"/>
      <c r="K174" s="103"/>
      <c r="L174" s="103"/>
    </row>
    <row r="175" spans="2:12" s="3" customFormat="1" x14ac:dyDescent="0.2">
      <c r="B175" s="37" t="s">
        <v>128</v>
      </c>
      <c r="C175" s="322"/>
      <c r="D175" s="322"/>
      <c r="E175" s="322"/>
      <c r="F175" s="322"/>
      <c r="G175" s="322"/>
      <c r="H175" s="327" t="s">
        <v>417</v>
      </c>
      <c r="I175" s="327" t="s">
        <v>417</v>
      </c>
      <c r="J175" s="322"/>
      <c r="K175" s="327" t="s">
        <v>417</v>
      </c>
      <c r="L175" s="327" t="s">
        <v>417</v>
      </c>
    </row>
    <row r="176" spans="2:12" s="3" customFormat="1" x14ac:dyDescent="0.2">
      <c r="B176" s="37" t="s">
        <v>129</v>
      </c>
      <c r="C176" s="327" t="s">
        <v>417</v>
      </c>
      <c r="D176" s="327" t="s">
        <v>417</v>
      </c>
      <c r="E176" s="322"/>
      <c r="F176" s="322"/>
      <c r="G176" s="322"/>
      <c r="H176" s="322"/>
      <c r="I176" s="322"/>
      <c r="J176" s="322"/>
      <c r="K176" s="322"/>
      <c r="L176" s="322"/>
    </row>
    <row r="177" spans="2:12" s="3" customFormat="1" x14ac:dyDescent="0.2">
      <c r="B177" s="37" t="s">
        <v>130</v>
      </c>
      <c r="C177" s="322"/>
      <c r="D177" s="322"/>
      <c r="E177" s="322"/>
      <c r="F177" s="322"/>
      <c r="G177" s="322"/>
      <c r="H177" s="322"/>
      <c r="I177" s="322"/>
      <c r="J177" s="322"/>
      <c r="K177" s="322"/>
      <c r="L177" s="322"/>
    </row>
    <row r="178" spans="2:12" s="3" customFormat="1" x14ac:dyDescent="0.2">
      <c r="B178" s="37" t="s">
        <v>131</v>
      </c>
      <c r="C178" s="327" t="s">
        <v>417</v>
      </c>
      <c r="D178" s="322"/>
      <c r="E178" s="322"/>
      <c r="F178" s="322"/>
      <c r="G178" s="322"/>
      <c r="H178" s="327" t="s">
        <v>417</v>
      </c>
      <c r="I178" s="322"/>
      <c r="J178" s="322"/>
      <c r="K178" s="327" t="s">
        <v>417</v>
      </c>
      <c r="L178" s="322"/>
    </row>
    <row r="179" spans="2:12" s="3" customFormat="1" x14ac:dyDescent="0.2">
      <c r="B179" s="37" t="s">
        <v>132</v>
      </c>
      <c r="C179" s="322"/>
      <c r="D179" s="322"/>
      <c r="E179" s="322"/>
      <c r="F179" s="322"/>
      <c r="G179" s="322"/>
      <c r="H179" s="327" t="s">
        <v>417</v>
      </c>
      <c r="I179" s="322"/>
      <c r="J179" s="322"/>
      <c r="K179" s="322"/>
      <c r="L179" s="322"/>
    </row>
    <row r="180" spans="2:12" s="3" customFormat="1" x14ac:dyDescent="0.2">
      <c r="B180" s="37" t="s">
        <v>133</v>
      </c>
      <c r="C180" s="322"/>
      <c r="D180" s="322"/>
      <c r="E180" s="322"/>
      <c r="F180" s="322"/>
      <c r="G180" s="322"/>
      <c r="H180" s="322"/>
      <c r="I180" s="327" t="s">
        <v>417</v>
      </c>
      <c r="J180" s="322"/>
      <c r="K180" s="322"/>
      <c r="L180" s="322"/>
    </row>
    <row r="181" spans="2:12" s="3" customFormat="1" x14ac:dyDescent="0.2">
      <c r="B181" s="37" t="s">
        <v>134</v>
      </c>
      <c r="C181" s="322"/>
      <c r="D181" s="322"/>
      <c r="E181" s="322"/>
      <c r="F181" s="322"/>
      <c r="G181" s="322"/>
      <c r="H181" s="327"/>
      <c r="I181" s="322"/>
      <c r="J181" s="322"/>
      <c r="K181" s="322"/>
      <c r="L181" s="322"/>
    </row>
    <row r="182" spans="2:12" s="3" customFormat="1" x14ac:dyDescent="0.2">
      <c r="B182" s="37" t="s">
        <v>135</v>
      </c>
      <c r="C182" s="322"/>
      <c r="D182" s="322"/>
      <c r="E182" s="322"/>
      <c r="F182" s="322"/>
      <c r="G182" s="322"/>
      <c r="H182" s="322"/>
      <c r="I182" s="322"/>
      <c r="J182" s="322"/>
      <c r="K182" s="322"/>
      <c r="L182" s="322"/>
    </row>
    <row r="183" spans="2:12" s="3" customFormat="1" x14ac:dyDescent="0.2">
      <c r="B183" s="37" t="s">
        <v>545</v>
      </c>
      <c r="C183" s="322"/>
      <c r="D183" s="322"/>
      <c r="E183" s="322"/>
      <c r="F183" s="322"/>
      <c r="G183" s="322"/>
      <c r="H183" s="322"/>
      <c r="I183" s="322"/>
      <c r="J183" s="322"/>
      <c r="K183" s="322"/>
      <c r="L183" s="322"/>
    </row>
    <row r="184" spans="2:12" s="3" customFormat="1" x14ac:dyDescent="0.2">
      <c r="B184" s="37" t="s">
        <v>136</v>
      </c>
      <c r="C184" s="322"/>
      <c r="D184" s="322"/>
      <c r="E184" s="322"/>
      <c r="F184" s="322"/>
      <c r="G184" s="322"/>
      <c r="H184" s="322"/>
      <c r="I184" s="322"/>
      <c r="J184" s="322"/>
      <c r="K184" s="322"/>
      <c r="L184" s="322"/>
    </row>
    <row r="185" spans="2:12" s="3" customFormat="1" x14ac:dyDescent="0.2">
      <c r="B185" s="37" t="s">
        <v>137</v>
      </c>
      <c r="C185" s="322"/>
      <c r="D185" s="327" t="s">
        <v>417</v>
      </c>
      <c r="E185" s="322"/>
      <c r="F185" s="322"/>
      <c r="G185" s="322"/>
      <c r="H185" s="322"/>
      <c r="I185" s="322"/>
      <c r="J185" s="322"/>
      <c r="K185" s="322"/>
      <c r="L185" s="327" t="s">
        <v>417</v>
      </c>
    </row>
    <row r="186" spans="2:12" s="3" customFormat="1" x14ac:dyDescent="0.2">
      <c r="B186" s="37" t="s">
        <v>138</v>
      </c>
      <c r="C186" s="322"/>
      <c r="D186" s="322"/>
      <c r="E186" s="322"/>
      <c r="F186" s="322"/>
      <c r="G186" s="322"/>
      <c r="H186" s="327" t="s">
        <v>417</v>
      </c>
      <c r="I186" s="327" t="s">
        <v>417</v>
      </c>
      <c r="J186" s="322"/>
      <c r="K186" s="327" t="s">
        <v>417</v>
      </c>
      <c r="L186" s="322"/>
    </row>
    <row r="187" spans="2:12" s="3" customFormat="1" x14ac:dyDescent="0.2">
      <c r="B187" s="37" t="s">
        <v>139</v>
      </c>
      <c r="C187" s="322"/>
      <c r="D187" s="322"/>
      <c r="E187" s="322"/>
      <c r="F187" s="322"/>
      <c r="G187" s="322"/>
      <c r="H187" s="327"/>
      <c r="I187" s="322"/>
      <c r="J187" s="322"/>
      <c r="K187" s="322"/>
      <c r="L187" s="322"/>
    </row>
    <row r="188" spans="2:12" s="3" customFormat="1" x14ac:dyDescent="0.2">
      <c r="B188" s="37" t="s">
        <v>539</v>
      </c>
      <c r="C188" s="322"/>
      <c r="D188" s="322"/>
      <c r="E188" s="322"/>
      <c r="F188" s="322"/>
      <c r="G188" s="322"/>
      <c r="H188" s="327" t="s">
        <v>417</v>
      </c>
      <c r="I188" s="322"/>
      <c r="J188" s="322"/>
      <c r="K188" s="327" t="s">
        <v>417</v>
      </c>
      <c r="L188" s="322"/>
    </row>
    <row r="189" spans="2:12" s="3" customFormat="1" x14ac:dyDescent="0.2">
      <c r="B189" s="37" t="s">
        <v>140</v>
      </c>
      <c r="C189" s="322"/>
      <c r="D189" s="327"/>
      <c r="E189" s="322"/>
      <c r="F189" s="322"/>
      <c r="G189" s="322"/>
      <c r="H189" s="322"/>
      <c r="I189" s="322"/>
      <c r="J189" s="322"/>
      <c r="K189" s="322"/>
      <c r="L189" s="322"/>
    </row>
    <row r="190" spans="2:12" s="3" customFormat="1" x14ac:dyDescent="0.2">
      <c r="B190" s="37" t="s">
        <v>141</v>
      </c>
      <c r="C190" s="322"/>
      <c r="D190" s="322"/>
      <c r="E190" s="322"/>
      <c r="F190" s="322"/>
      <c r="G190" s="322"/>
      <c r="H190" s="322"/>
      <c r="I190" s="322"/>
      <c r="J190" s="322"/>
      <c r="K190" s="322"/>
      <c r="L190" s="322"/>
    </row>
    <row r="191" spans="2:12" s="3" customFormat="1" x14ac:dyDescent="0.2">
      <c r="B191" s="37" t="s">
        <v>142</v>
      </c>
      <c r="C191" s="322"/>
      <c r="D191" s="322"/>
      <c r="E191" s="322"/>
      <c r="F191" s="322"/>
      <c r="G191" s="322"/>
      <c r="H191" s="322"/>
      <c r="I191" s="322"/>
      <c r="J191" s="322"/>
      <c r="K191" s="322"/>
      <c r="L191" s="322"/>
    </row>
    <row r="192" spans="2:12" s="3" customFormat="1" x14ac:dyDescent="0.2">
      <c r="B192" s="37" t="s">
        <v>143</v>
      </c>
      <c r="C192" s="322"/>
      <c r="D192" s="322"/>
      <c r="E192" s="322"/>
      <c r="F192" s="322"/>
      <c r="G192" s="322"/>
      <c r="H192" s="327" t="s">
        <v>417</v>
      </c>
      <c r="I192" s="327" t="s">
        <v>417</v>
      </c>
      <c r="J192" s="322"/>
      <c r="K192" s="327" t="s">
        <v>417</v>
      </c>
      <c r="L192" s="327" t="s">
        <v>417</v>
      </c>
    </row>
    <row r="193" spans="2:12" s="3" customFormat="1" x14ac:dyDescent="0.2">
      <c r="B193" s="263" t="s">
        <v>561</v>
      </c>
      <c r="C193" s="322"/>
      <c r="D193" s="322"/>
      <c r="E193" s="322"/>
      <c r="F193" s="322"/>
      <c r="G193" s="322"/>
      <c r="H193" s="327"/>
      <c r="I193" s="327"/>
      <c r="J193" s="322"/>
      <c r="K193" s="327"/>
      <c r="L193" s="327"/>
    </row>
    <row r="194" spans="2:12" s="3" customFormat="1" x14ac:dyDescent="0.2">
      <c r="B194" s="37" t="s">
        <v>562</v>
      </c>
      <c r="C194" s="322"/>
      <c r="D194" s="322"/>
      <c r="E194" s="322"/>
      <c r="F194" s="322"/>
      <c r="G194" s="322"/>
      <c r="H194" s="327" t="s">
        <v>417</v>
      </c>
      <c r="I194" s="327"/>
      <c r="J194" s="322"/>
      <c r="K194" s="327" t="s">
        <v>417</v>
      </c>
      <c r="L194" s="327"/>
    </row>
    <row r="195" spans="2:12" s="3" customFormat="1" x14ac:dyDescent="0.2">
      <c r="B195" s="37" t="s">
        <v>144</v>
      </c>
      <c r="C195" s="322"/>
      <c r="D195" s="327" t="s">
        <v>417</v>
      </c>
      <c r="E195" s="322"/>
      <c r="F195" s="322"/>
      <c r="G195" s="322"/>
      <c r="H195" s="327" t="s">
        <v>417</v>
      </c>
      <c r="I195" s="322"/>
      <c r="J195" s="322"/>
      <c r="K195" s="322"/>
      <c r="L195" s="327"/>
    </row>
    <row r="196" spans="2:12" s="3" customFormat="1" x14ac:dyDescent="0.2">
      <c r="B196" s="37" t="s">
        <v>145</v>
      </c>
      <c r="C196" s="322"/>
      <c r="D196" s="322"/>
      <c r="E196" s="322"/>
      <c r="F196" s="322"/>
      <c r="G196" s="322"/>
      <c r="H196" s="322"/>
      <c r="I196" s="322"/>
      <c r="J196" s="322"/>
      <c r="K196" s="322"/>
      <c r="L196" s="322"/>
    </row>
    <row r="197" spans="2:12" s="3" customFormat="1" x14ac:dyDescent="0.2">
      <c r="B197" s="37" t="s">
        <v>546</v>
      </c>
      <c r="C197" s="322"/>
      <c r="D197" s="327" t="s">
        <v>417</v>
      </c>
      <c r="E197" s="322"/>
      <c r="F197" s="327" t="s">
        <v>417</v>
      </c>
      <c r="G197" s="327"/>
      <c r="H197" s="327" t="s">
        <v>417</v>
      </c>
      <c r="I197" s="322"/>
      <c r="J197" s="322"/>
      <c r="K197" s="327" t="s">
        <v>417</v>
      </c>
      <c r="L197" s="322"/>
    </row>
    <row r="198" spans="2:12" s="3" customFormat="1" x14ac:dyDescent="0.2">
      <c r="B198" s="37" t="s">
        <v>147</v>
      </c>
      <c r="C198" s="322"/>
      <c r="D198" s="322"/>
      <c r="E198" s="322"/>
      <c r="F198" s="322"/>
      <c r="G198" s="322"/>
      <c r="H198" s="327" t="s">
        <v>417</v>
      </c>
      <c r="I198" s="322"/>
      <c r="J198" s="322"/>
      <c r="K198" s="327"/>
      <c r="L198" s="322"/>
    </row>
    <row r="199" spans="2:12" s="3" customFormat="1" x14ac:dyDescent="0.2">
      <c r="B199" s="37" t="s">
        <v>148</v>
      </c>
      <c r="C199" s="322"/>
      <c r="D199" s="322"/>
      <c r="E199" s="322"/>
      <c r="F199" s="322"/>
      <c r="G199" s="322"/>
      <c r="H199" s="322"/>
      <c r="I199" s="322"/>
      <c r="J199" s="322"/>
      <c r="K199" s="322"/>
      <c r="L199" s="322"/>
    </row>
    <row r="200" spans="2:12" s="3" customFormat="1" x14ac:dyDescent="0.2">
      <c r="C200" s="114"/>
      <c r="D200" s="115"/>
      <c r="E200" s="115"/>
      <c r="F200" s="115"/>
      <c r="G200" s="115"/>
      <c r="H200" s="115"/>
      <c r="I200" s="103"/>
      <c r="J200" s="103"/>
      <c r="K200" s="103"/>
      <c r="L200" s="103"/>
    </row>
    <row r="201" spans="2:12" s="3" customFormat="1" x14ac:dyDescent="0.2">
      <c r="C201" s="82"/>
      <c r="D201" s="103"/>
      <c r="E201" s="103"/>
      <c r="F201" s="103"/>
      <c r="G201" s="103"/>
      <c r="H201" s="103"/>
      <c r="I201" s="103"/>
      <c r="J201" s="103"/>
      <c r="K201" s="103"/>
      <c r="L201" s="103"/>
    </row>
    <row r="202" spans="2:12" s="3" customFormat="1" x14ac:dyDescent="0.2">
      <c r="B202" s="15" t="s">
        <v>149</v>
      </c>
      <c r="C202" s="79"/>
      <c r="D202" s="103"/>
      <c r="E202" s="103"/>
      <c r="F202" s="103"/>
      <c r="G202" s="103"/>
      <c r="H202" s="103"/>
      <c r="I202" s="103"/>
      <c r="J202" s="103"/>
      <c r="K202" s="103"/>
      <c r="L202" s="103"/>
    </row>
    <row r="203" spans="2:12" s="3" customFormat="1" x14ac:dyDescent="0.2">
      <c r="C203" s="82"/>
      <c r="D203" s="103"/>
      <c r="E203" s="103"/>
      <c r="F203" s="103"/>
      <c r="G203" s="103"/>
      <c r="H203" s="103"/>
      <c r="I203" s="103"/>
      <c r="J203" s="103"/>
      <c r="K203" s="103"/>
      <c r="L203" s="103"/>
    </row>
    <row r="204" spans="2:12" s="3" customFormat="1" x14ac:dyDescent="0.2">
      <c r="C204" s="109" t="s">
        <v>357</v>
      </c>
      <c r="D204" s="110" t="s">
        <v>358</v>
      </c>
      <c r="E204" s="110" t="s">
        <v>359</v>
      </c>
      <c r="F204" s="110" t="s">
        <v>360</v>
      </c>
      <c r="G204" s="110" t="s">
        <v>361</v>
      </c>
      <c r="H204" s="110" t="s">
        <v>362</v>
      </c>
      <c r="I204" s="110" t="s">
        <v>363</v>
      </c>
      <c r="J204" s="110" t="s">
        <v>364</v>
      </c>
      <c r="K204" s="110" t="s">
        <v>365</v>
      </c>
      <c r="L204" s="110" t="s">
        <v>340</v>
      </c>
    </row>
    <row r="205" spans="2:12" s="3" customFormat="1" x14ac:dyDescent="0.2">
      <c r="C205" s="112">
        <f>COUNTA(C207)</f>
        <v>0</v>
      </c>
      <c r="D205" s="112">
        <f t="shared" ref="D205:L205" si="13">COUNTA(D207)</f>
        <v>1</v>
      </c>
      <c r="E205" s="112">
        <f t="shared" si="13"/>
        <v>0</v>
      </c>
      <c r="F205" s="112">
        <f t="shared" si="13"/>
        <v>0</v>
      </c>
      <c r="G205" s="112">
        <f t="shared" si="13"/>
        <v>0</v>
      </c>
      <c r="H205" s="112">
        <f t="shared" si="13"/>
        <v>0</v>
      </c>
      <c r="I205" s="112">
        <f t="shared" si="13"/>
        <v>0</v>
      </c>
      <c r="J205" s="112">
        <f t="shared" si="13"/>
        <v>0</v>
      </c>
      <c r="K205" s="112">
        <f t="shared" si="13"/>
        <v>0</v>
      </c>
      <c r="L205" s="112">
        <f t="shared" si="13"/>
        <v>0</v>
      </c>
    </row>
    <row r="206" spans="2:12" s="3" customFormat="1" x14ac:dyDescent="0.2">
      <c r="C206" s="82"/>
      <c r="D206" s="103"/>
      <c r="E206" s="103"/>
      <c r="F206" s="103"/>
      <c r="G206" s="103"/>
      <c r="H206" s="103"/>
      <c r="I206" s="103"/>
      <c r="J206" s="103"/>
      <c r="K206" s="103"/>
      <c r="L206" s="103"/>
    </row>
    <row r="207" spans="2:12" s="3" customFormat="1" x14ac:dyDescent="0.2">
      <c r="B207" s="37" t="s">
        <v>150</v>
      </c>
      <c r="C207" s="322"/>
      <c r="D207" s="327" t="s">
        <v>417</v>
      </c>
      <c r="E207" s="322"/>
      <c r="F207" s="322"/>
      <c r="G207" s="322"/>
      <c r="H207" s="322"/>
      <c r="I207" s="322"/>
      <c r="J207" s="322"/>
      <c r="K207" s="322"/>
      <c r="L207" s="322"/>
    </row>
    <row r="208" spans="2:12" s="3" customFormat="1" x14ac:dyDescent="0.2">
      <c r="B208" s="37"/>
      <c r="C208" s="435"/>
      <c r="D208" s="436"/>
      <c r="E208" s="435"/>
      <c r="F208" s="435"/>
      <c r="G208" s="435"/>
      <c r="H208" s="435"/>
      <c r="I208" s="435"/>
      <c r="J208" s="435"/>
      <c r="K208" s="435"/>
      <c r="L208" s="435"/>
    </row>
    <row r="209" spans="2:12" s="3" customFormat="1" x14ac:dyDescent="0.2">
      <c r="C209" s="82"/>
      <c r="D209" s="103"/>
      <c r="E209" s="103"/>
      <c r="F209" s="103"/>
      <c r="G209" s="103"/>
      <c r="H209" s="103"/>
      <c r="I209" s="103"/>
      <c r="J209" s="103"/>
      <c r="K209" s="103"/>
      <c r="L209" s="103"/>
    </row>
    <row r="210" spans="2:12" ht="15" x14ac:dyDescent="0.25">
      <c r="B210" s="16" t="s">
        <v>510</v>
      </c>
      <c r="C210" s="91"/>
      <c r="D210" s="130"/>
      <c r="E210" s="130"/>
      <c r="F210" s="130"/>
      <c r="G210" s="132"/>
      <c r="H210" s="132"/>
      <c r="I210" s="132"/>
      <c r="J210" s="132"/>
      <c r="K210" s="132"/>
      <c r="L210" s="131"/>
    </row>
    <row r="211" spans="2:12" s="3" customFormat="1" x14ac:dyDescent="0.2">
      <c r="C211" s="82"/>
      <c r="D211" s="103"/>
      <c r="E211" s="103"/>
      <c r="F211" s="103"/>
      <c r="G211" s="103"/>
      <c r="H211" s="103"/>
      <c r="I211" s="103"/>
      <c r="J211" s="103"/>
      <c r="K211" s="103"/>
      <c r="L211" s="103"/>
    </row>
    <row r="212" spans="2:12" s="3" customFormat="1" x14ac:dyDescent="0.2">
      <c r="C212" s="82"/>
      <c r="D212" s="103"/>
      <c r="E212" s="103"/>
      <c r="F212" s="103"/>
      <c r="G212" s="103"/>
      <c r="H212" s="103"/>
      <c r="I212" s="103"/>
      <c r="J212" s="103"/>
      <c r="K212" s="103"/>
      <c r="L212" s="103"/>
    </row>
    <row r="213" spans="2:12" s="3" customFormat="1" x14ac:dyDescent="0.2">
      <c r="C213" s="82"/>
      <c r="D213" s="103"/>
      <c r="E213" s="103"/>
      <c r="F213" s="103"/>
      <c r="G213" s="103"/>
      <c r="H213" s="103"/>
      <c r="I213" s="103"/>
      <c r="J213" s="103"/>
      <c r="K213" s="103"/>
      <c r="L213" s="103"/>
    </row>
    <row r="214" spans="2:12" s="3" customFormat="1" x14ac:dyDescent="0.2">
      <c r="C214" s="82"/>
      <c r="D214" s="103"/>
      <c r="E214" s="108"/>
      <c r="F214" s="108"/>
      <c r="G214" s="103"/>
      <c r="H214" s="103"/>
      <c r="I214" s="103"/>
      <c r="J214" s="103"/>
      <c r="K214" s="103"/>
      <c r="L214" s="103"/>
    </row>
    <row r="215" spans="2:12" s="3" customFormat="1" x14ac:dyDescent="0.2">
      <c r="C215" s="82"/>
      <c r="D215" s="103"/>
      <c r="E215" s="103"/>
      <c r="F215" s="103"/>
      <c r="G215" s="103"/>
      <c r="H215" s="103"/>
      <c r="I215" s="103"/>
      <c r="J215" s="103"/>
      <c r="K215" s="103"/>
      <c r="L215" s="103"/>
    </row>
    <row r="216" spans="2:12" s="3" customFormat="1" x14ac:dyDescent="0.2">
      <c r="C216" s="82"/>
      <c r="D216" s="103"/>
      <c r="E216" s="103"/>
      <c r="F216" s="103"/>
      <c r="G216" s="103"/>
      <c r="H216" s="103"/>
      <c r="I216" s="103"/>
      <c r="J216" s="103"/>
      <c r="K216" s="103"/>
      <c r="L216" s="103"/>
    </row>
    <row r="217" spans="2:12" s="3" customFormat="1" x14ac:dyDescent="0.2">
      <c r="C217" s="82"/>
      <c r="D217" s="103"/>
      <c r="E217" s="103"/>
      <c r="F217" s="103"/>
      <c r="G217" s="103"/>
      <c r="H217" s="103"/>
      <c r="I217" s="103"/>
      <c r="J217" s="103"/>
      <c r="K217" s="103"/>
      <c r="L217" s="103"/>
    </row>
    <row r="218" spans="2:12" s="3" customFormat="1" x14ac:dyDescent="0.2">
      <c r="C218" s="82"/>
      <c r="D218" s="103"/>
      <c r="E218" s="103"/>
      <c r="F218" s="103"/>
      <c r="G218" s="103"/>
      <c r="H218" s="103"/>
      <c r="I218" s="103"/>
      <c r="J218" s="103"/>
      <c r="K218" s="103"/>
      <c r="L218" s="103"/>
    </row>
    <row r="219" spans="2:12" s="3" customFormat="1" x14ac:dyDescent="0.2">
      <c r="C219" s="82"/>
      <c r="D219" s="103"/>
      <c r="E219" s="103"/>
      <c r="F219" s="103"/>
      <c r="G219" s="103"/>
      <c r="H219" s="103"/>
      <c r="I219" s="103"/>
      <c r="J219" s="103"/>
      <c r="K219" s="103"/>
      <c r="L219" s="103"/>
    </row>
    <row r="220" spans="2:12" s="3" customFormat="1" x14ac:dyDescent="0.2">
      <c r="C220" s="82"/>
      <c r="D220" s="103"/>
      <c r="E220" s="103"/>
      <c r="F220" s="103"/>
      <c r="G220" s="103"/>
      <c r="H220" s="103"/>
      <c r="I220" s="103"/>
      <c r="J220" s="103"/>
      <c r="K220" s="103"/>
      <c r="L220" s="103"/>
    </row>
    <row r="221" spans="2:12" s="3" customFormat="1" x14ac:dyDescent="0.2">
      <c r="C221" s="82"/>
      <c r="D221" s="103"/>
      <c r="E221" s="103"/>
      <c r="F221" s="103"/>
      <c r="G221" s="103"/>
      <c r="H221" s="103"/>
      <c r="I221" s="103"/>
      <c r="J221" s="103"/>
      <c r="K221" s="103"/>
      <c r="L221" s="103"/>
    </row>
    <row r="222" spans="2:12" s="3" customFormat="1" x14ac:dyDescent="0.2">
      <c r="C222" s="82"/>
      <c r="D222" s="103"/>
      <c r="E222" s="103"/>
      <c r="F222" s="103"/>
      <c r="G222" s="103"/>
      <c r="H222" s="103"/>
      <c r="I222" s="103"/>
      <c r="J222" s="103"/>
      <c r="K222" s="103"/>
      <c r="L222" s="103"/>
    </row>
    <row r="223" spans="2:12" s="3" customFormat="1" x14ac:dyDescent="0.2">
      <c r="C223" s="82"/>
      <c r="D223" s="103"/>
      <c r="E223" s="103"/>
      <c r="F223" s="103"/>
      <c r="G223" s="103"/>
      <c r="H223" s="103"/>
      <c r="I223" s="103"/>
      <c r="J223" s="103"/>
      <c r="K223" s="103"/>
      <c r="L223" s="103"/>
    </row>
    <row r="224" spans="2:12" s="3" customFormat="1" x14ac:dyDescent="0.2">
      <c r="C224" s="82"/>
      <c r="D224" s="103"/>
      <c r="E224" s="103"/>
      <c r="F224" s="103"/>
      <c r="G224" s="103"/>
      <c r="H224" s="103"/>
      <c r="I224" s="103"/>
      <c r="J224" s="103"/>
      <c r="K224" s="103"/>
      <c r="L224" s="103"/>
    </row>
    <row r="225" spans="3:12" s="3" customFormat="1" x14ac:dyDescent="0.2">
      <c r="C225" s="82"/>
      <c r="D225" s="103"/>
      <c r="E225" s="103"/>
      <c r="F225" s="103"/>
      <c r="G225" s="103"/>
      <c r="H225" s="103"/>
      <c r="I225" s="103"/>
      <c r="J225" s="103"/>
      <c r="K225" s="103"/>
      <c r="L225" s="103"/>
    </row>
    <row r="226" spans="3:12" s="3" customFormat="1" x14ac:dyDescent="0.2">
      <c r="C226" s="82"/>
      <c r="D226" s="103"/>
      <c r="E226" s="103"/>
      <c r="F226" s="103"/>
      <c r="G226" s="103"/>
      <c r="H226" s="103"/>
      <c r="I226" s="103"/>
      <c r="J226" s="103"/>
      <c r="K226" s="103"/>
      <c r="L226" s="103"/>
    </row>
    <row r="227" spans="3:12" s="3" customFormat="1" x14ac:dyDescent="0.2">
      <c r="C227" s="82"/>
      <c r="D227" s="103"/>
      <c r="E227" s="103"/>
      <c r="F227" s="103"/>
      <c r="G227" s="103"/>
      <c r="H227" s="103"/>
      <c r="I227" s="103"/>
      <c r="J227" s="103"/>
      <c r="K227" s="103"/>
      <c r="L227" s="103"/>
    </row>
    <row r="228" spans="3:12" s="3" customFormat="1" x14ac:dyDescent="0.2">
      <c r="C228" s="82"/>
      <c r="D228" s="103"/>
      <c r="E228" s="103"/>
      <c r="F228" s="103"/>
      <c r="G228" s="103"/>
      <c r="H228" s="103"/>
      <c r="I228" s="103"/>
      <c r="J228" s="103"/>
      <c r="K228" s="103"/>
      <c r="L228" s="103"/>
    </row>
    <row r="229" spans="3:12" s="3" customFormat="1" x14ac:dyDescent="0.2">
      <c r="C229" s="82"/>
      <c r="D229" s="103"/>
      <c r="E229" s="103"/>
      <c r="F229" s="103"/>
      <c r="G229" s="103"/>
      <c r="H229" s="103"/>
      <c r="I229" s="103"/>
      <c r="J229" s="103"/>
      <c r="K229" s="103"/>
      <c r="L229" s="103"/>
    </row>
    <row r="230" spans="3:12" s="3" customFormat="1" x14ac:dyDescent="0.2">
      <c r="C230" s="82"/>
      <c r="D230" s="103"/>
      <c r="E230" s="103"/>
      <c r="F230" s="103"/>
      <c r="G230" s="103"/>
      <c r="H230" s="103"/>
      <c r="I230" s="103"/>
      <c r="J230" s="103"/>
      <c r="K230" s="103"/>
      <c r="L230" s="103"/>
    </row>
    <row r="231" spans="3:12" s="3" customFormat="1" x14ac:dyDescent="0.2">
      <c r="C231" s="82"/>
      <c r="D231" s="103"/>
      <c r="E231" s="103"/>
      <c r="F231" s="103"/>
      <c r="G231" s="103"/>
      <c r="H231" s="103"/>
      <c r="I231" s="103"/>
      <c r="J231" s="103"/>
      <c r="K231" s="103"/>
      <c r="L231" s="103"/>
    </row>
    <row r="232" spans="3:12" s="3" customFormat="1" x14ac:dyDescent="0.2">
      <c r="C232" s="82"/>
      <c r="D232" s="103"/>
      <c r="E232" s="103"/>
      <c r="F232" s="103"/>
      <c r="G232" s="103"/>
      <c r="H232" s="103"/>
      <c r="I232" s="103"/>
      <c r="J232" s="103"/>
      <c r="K232" s="103"/>
      <c r="L232" s="103"/>
    </row>
    <row r="233" spans="3:12" s="3" customFormat="1" x14ac:dyDescent="0.2">
      <c r="C233" s="82"/>
      <c r="D233" s="103"/>
      <c r="E233" s="103"/>
      <c r="F233" s="103"/>
      <c r="G233" s="103"/>
      <c r="H233" s="103"/>
      <c r="I233" s="103"/>
      <c r="J233" s="103"/>
      <c r="K233" s="103"/>
      <c r="L233" s="103"/>
    </row>
    <row r="234" spans="3:12" s="3" customFormat="1" x14ac:dyDescent="0.2">
      <c r="C234" s="82"/>
      <c r="D234" s="103"/>
      <c r="E234" s="103"/>
      <c r="F234" s="103"/>
      <c r="G234" s="103"/>
      <c r="H234" s="103"/>
      <c r="I234" s="103"/>
      <c r="J234" s="103"/>
      <c r="K234" s="103"/>
      <c r="L234" s="103"/>
    </row>
    <row r="235" spans="3:12" s="3" customFormat="1" x14ac:dyDescent="0.2">
      <c r="C235" s="82"/>
      <c r="D235" s="103"/>
      <c r="E235" s="103"/>
      <c r="F235" s="103"/>
      <c r="G235" s="103"/>
      <c r="H235" s="103"/>
      <c r="I235" s="103"/>
      <c r="J235" s="103"/>
      <c r="K235" s="103"/>
      <c r="L235" s="103"/>
    </row>
    <row r="236" spans="3:12" s="3" customFormat="1" x14ac:dyDescent="0.2">
      <c r="C236" s="82"/>
      <c r="D236" s="103"/>
      <c r="E236" s="103"/>
      <c r="F236" s="103"/>
      <c r="G236" s="103"/>
      <c r="H236" s="103"/>
      <c r="I236" s="103"/>
      <c r="J236" s="103"/>
      <c r="K236" s="103"/>
      <c r="L236" s="103"/>
    </row>
    <row r="237" spans="3:12" s="3" customFormat="1" x14ac:dyDescent="0.2">
      <c r="C237" s="82"/>
      <c r="D237" s="103"/>
      <c r="E237" s="103"/>
      <c r="F237" s="103"/>
      <c r="G237" s="103"/>
      <c r="H237" s="103"/>
      <c r="I237" s="103"/>
      <c r="J237" s="103"/>
      <c r="K237" s="103"/>
      <c r="L237" s="103"/>
    </row>
    <row r="238" spans="3:12" s="3" customFormat="1" x14ac:dyDescent="0.2">
      <c r="C238" s="82"/>
      <c r="D238" s="103"/>
      <c r="E238" s="103"/>
      <c r="F238" s="103"/>
      <c r="G238" s="103"/>
      <c r="H238" s="103"/>
      <c r="I238" s="103"/>
      <c r="J238" s="103"/>
      <c r="K238" s="103"/>
      <c r="L238" s="103"/>
    </row>
    <row r="239" spans="3:12" s="3" customFormat="1" x14ac:dyDescent="0.2">
      <c r="C239" s="82"/>
      <c r="D239" s="103"/>
      <c r="E239" s="103"/>
      <c r="F239" s="103"/>
      <c r="G239" s="103"/>
      <c r="H239" s="103"/>
      <c r="I239" s="103"/>
      <c r="J239" s="103"/>
      <c r="K239" s="103"/>
      <c r="L239" s="103"/>
    </row>
    <row r="240" spans="3:12" s="3" customFormat="1" x14ac:dyDescent="0.2">
      <c r="C240" s="82"/>
      <c r="D240" s="103"/>
      <c r="E240" s="103"/>
      <c r="F240" s="103"/>
      <c r="G240" s="103"/>
      <c r="H240" s="103"/>
      <c r="I240" s="103"/>
      <c r="J240" s="103"/>
      <c r="K240" s="103"/>
      <c r="L240" s="103"/>
    </row>
    <row r="241" spans="3:12" s="3" customFormat="1" x14ac:dyDescent="0.2">
      <c r="C241" s="82"/>
      <c r="D241" s="103"/>
      <c r="E241" s="103"/>
      <c r="F241" s="103"/>
      <c r="G241" s="103"/>
      <c r="H241" s="103"/>
      <c r="I241" s="103"/>
      <c r="J241" s="103"/>
      <c r="K241" s="103"/>
      <c r="L241" s="103"/>
    </row>
    <row r="242" spans="3:12" s="3" customFormat="1" x14ac:dyDescent="0.2">
      <c r="C242" s="82"/>
      <c r="D242" s="103"/>
      <c r="E242" s="103"/>
      <c r="F242" s="103"/>
      <c r="G242" s="103"/>
      <c r="H242" s="103"/>
      <c r="I242" s="103"/>
      <c r="J242" s="103"/>
      <c r="K242" s="103"/>
      <c r="L242" s="103"/>
    </row>
    <row r="243" spans="3:12" s="3" customFormat="1" x14ac:dyDescent="0.2">
      <c r="C243" s="82"/>
      <c r="D243" s="103"/>
      <c r="E243" s="103"/>
      <c r="F243" s="103"/>
      <c r="G243" s="103"/>
      <c r="H243" s="103"/>
      <c r="I243" s="103"/>
      <c r="J243" s="103"/>
      <c r="K243" s="103"/>
      <c r="L243" s="103"/>
    </row>
    <row r="244" spans="3:12" s="3" customFormat="1" x14ac:dyDescent="0.2">
      <c r="C244" s="82"/>
      <c r="D244" s="103"/>
      <c r="E244" s="103"/>
      <c r="F244" s="103"/>
      <c r="G244" s="103"/>
      <c r="H244" s="103"/>
      <c r="I244" s="103"/>
      <c r="J244" s="103"/>
      <c r="K244" s="103"/>
      <c r="L244" s="103"/>
    </row>
    <row r="245" spans="3:12" s="3" customFormat="1" x14ac:dyDescent="0.2">
      <c r="C245" s="82"/>
      <c r="D245" s="103"/>
      <c r="E245" s="103"/>
      <c r="F245" s="103"/>
      <c r="G245" s="103"/>
      <c r="H245" s="103"/>
      <c r="I245" s="103"/>
      <c r="J245" s="103"/>
      <c r="K245" s="103"/>
      <c r="L245" s="103"/>
    </row>
    <row r="246" spans="3:12" s="3" customFormat="1" x14ac:dyDescent="0.2">
      <c r="C246" s="82"/>
      <c r="D246" s="103"/>
      <c r="E246" s="103"/>
      <c r="F246" s="103"/>
      <c r="G246" s="103"/>
      <c r="H246" s="103"/>
      <c r="I246" s="103"/>
      <c r="J246" s="103"/>
      <c r="K246" s="103"/>
      <c r="L246" s="103"/>
    </row>
    <row r="247" spans="3:12" s="3" customFormat="1" x14ac:dyDescent="0.2">
      <c r="C247" s="82"/>
      <c r="D247" s="103"/>
      <c r="E247" s="103"/>
      <c r="F247" s="103"/>
      <c r="G247" s="103"/>
      <c r="H247" s="103"/>
      <c r="I247" s="103"/>
      <c r="J247" s="103"/>
      <c r="K247" s="103"/>
      <c r="L247" s="103"/>
    </row>
    <row r="248" spans="3:12" s="3" customFormat="1" x14ac:dyDescent="0.2">
      <c r="C248" s="82"/>
      <c r="D248" s="103"/>
      <c r="E248" s="103"/>
      <c r="F248" s="103"/>
      <c r="G248" s="103"/>
      <c r="H248" s="103"/>
      <c r="I248" s="103"/>
      <c r="J248" s="103"/>
      <c r="K248" s="103"/>
      <c r="L248" s="103"/>
    </row>
    <row r="249" spans="3:12" s="3" customFormat="1" x14ac:dyDescent="0.2">
      <c r="C249" s="82"/>
      <c r="D249" s="103"/>
      <c r="E249" s="103"/>
      <c r="F249" s="103"/>
      <c r="G249" s="103"/>
      <c r="H249" s="103"/>
      <c r="I249" s="103"/>
      <c r="J249" s="103"/>
      <c r="K249" s="103"/>
      <c r="L249" s="103"/>
    </row>
    <row r="250" spans="3:12" s="3" customFormat="1" x14ac:dyDescent="0.2">
      <c r="C250" s="82"/>
      <c r="D250" s="103"/>
      <c r="E250" s="103"/>
      <c r="F250" s="103"/>
      <c r="G250" s="103"/>
      <c r="H250" s="103"/>
      <c r="I250" s="103"/>
      <c r="J250" s="103"/>
      <c r="K250" s="103"/>
      <c r="L250" s="103"/>
    </row>
    <row r="251" spans="3:12" s="3" customFormat="1" x14ac:dyDescent="0.2">
      <c r="C251" s="82"/>
      <c r="D251" s="103"/>
      <c r="E251" s="103"/>
      <c r="F251" s="103"/>
      <c r="G251" s="103"/>
      <c r="H251" s="103"/>
      <c r="I251" s="103"/>
      <c r="J251" s="103"/>
      <c r="K251" s="103"/>
      <c r="L251" s="103"/>
    </row>
    <row r="252" spans="3:12" s="3" customFormat="1" x14ac:dyDescent="0.2">
      <c r="C252" s="82"/>
      <c r="D252" s="103"/>
      <c r="E252" s="103"/>
      <c r="F252" s="103"/>
      <c r="G252" s="103"/>
      <c r="H252" s="103"/>
      <c r="I252" s="103"/>
      <c r="J252" s="103"/>
      <c r="K252" s="103"/>
      <c r="L252" s="103"/>
    </row>
    <row r="253" spans="3:12" s="3" customFormat="1" x14ac:dyDescent="0.2">
      <c r="C253" s="82"/>
      <c r="D253" s="103"/>
      <c r="E253" s="103"/>
      <c r="F253" s="103"/>
      <c r="G253" s="103"/>
      <c r="H253" s="103"/>
      <c r="I253" s="103"/>
      <c r="J253" s="103"/>
      <c r="K253" s="103"/>
      <c r="L253" s="103"/>
    </row>
    <row r="254" spans="3:12" s="3" customFormat="1" x14ac:dyDescent="0.2">
      <c r="C254" s="82"/>
      <c r="D254" s="103"/>
      <c r="E254" s="103"/>
      <c r="F254" s="103"/>
      <c r="G254" s="103"/>
      <c r="H254" s="103"/>
      <c r="I254" s="103"/>
      <c r="J254" s="103"/>
      <c r="K254" s="103"/>
      <c r="L254" s="103"/>
    </row>
    <row r="255" spans="3:12" s="3" customFormat="1" x14ac:dyDescent="0.2">
      <c r="C255" s="82"/>
      <c r="D255" s="103"/>
      <c r="E255" s="103"/>
      <c r="F255" s="103"/>
      <c r="G255" s="103"/>
      <c r="H255" s="103"/>
      <c r="I255" s="103"/>
      <c r="J255" s="103"/>
      <c r="K255" s="103"/>
      <c r="L255" s="103"/>
    </row>
    <row r="256" spans="3:12" s="3" customFormat="1" x14ac:dyDescent="0.2">
      <c r="C256" s="82"/>
      <c r="D256" s="103"/>
      <c r="E256" s="103"/>
      <c r="F256" s="103"/>
      <c r="G256" s="103"/>
      <c r="H256" s="103"/>
      <c r="I256" s="103"/>
      <c r="J256" s="103"/>
      <c r="K256" s="103"/>
      <c r="L256" s="103"/>
    </row>
    <row r="257" spans="3:12" s="3" customFormat="1" x14ac:dyDescent="0.2">
      <c r="C257" s="82"/>
      <c r="D257" s="103"/>
      <c r="E257" s="103"/>
      <c r="F257" s="103"/>
      <c r="G257" s="103"/>
      <c r="H257" s="103"/>
      <c r="I257" s="103"/>
      <c r="J257" s="103"/>
      <c r="K257" s="103"/>
      <c r="L257" s="103"/>
    </row>
    <row r="258" spans="3:12" s="3" customFormat="1" x14ac:dyDescent="0.2">
      <c r="C258" s="82"/>
      <c r="D258" s="103"/>
      <c r="E258" s="103"/>
      <c r="F258" s="103"/>
      <c r="G258" s="103"/>
      <c r="H258" s="103"/>
      <c r="I258" s="103"/>
      <c r="J258" s="103"/>
      <c r="K258" s="103"/>
      <c r="L258" s="103"/>
    </row>
    <row r="259" spans="3:12" s="3" customFormat="1" x14ac:dyDescent="0.2">
      <c r="C259" s="82"/>
      <c r="D259" s="103"/>
      <c r="E259" s="103"/>
      <c r="F259" s="103"/>
      <c r="G259" s="103"/>
      <c r="H259" s="103"/>
      <c r="I259" s="103"/>
      <c r="J259" s="103"/>
      <c r="K259" s="103"/>
      <c r="L259" s="103"/>
    </row>
    <row r="260" spans="3:12" s="3" customFormat="1" x14ac:dyDescent="0.2">
      <c r="C260" s="82"/>
      <c r="D260" s="103"/>
      <c r="E260" s="103"/>
      <c r="F260" s="103"/>
      <c r="G260" s="103"/>
      <c r="H260" s="103"/>
      <c r="I260" s="103"/>
      <c r="J260" s="103"/>
      <c r="K260" s="103"/>
      <c r="L260" s="103"/>
    </row>
    <row r="261" spans="3:12" s="3" customFormat="1" x14ac:dyDescent="0.2">
      <c r="C261" s="82"/>
      <c r="D261" s="103"/>
      <c r="E261" s="103"/>
      <c r="F261" s="103"/>
      <c r="G261" s="103"/>
      <c r="H261" s="103"/>
      <c r="I261" s="103"/>
      <c r="J261" s="103"/>
      <c r="K261" s="103"/>
      <c r="L261" s="103"/>
    </row>
    <row r="262" spans="3:12" s="3" customFormat="1" x14ac:dyDescent="0.2">
      <c r="C262" s="82"/>
      <c r="D262" s="103"/>
      <c r="E262" s="103"/>
      <c r="F262" s="103"/>
      <c r="G262" s="103"/>
      <c r="H262" s="103"/>
      <c r="I262" s="103"/>
      <c r="J262" s="103"/>
      <c r="K262" s="103"/>
      <c r="L262" s="103"/>
    </row>
    <row r="263" spans="3:12" s="3" customFormat="1" x14ac:dyDescent="0.2">
      <c r="C263" s="82"/>
      <c r="D263" s="103"/>
      <c r="E263" s="103"/>
      <c r="F263" s="103"/>
      <c r="G263" s="103"/>
      <c r="H263" s="103"/>
      <c r="I263" s="103"/>
      <c r="J263" s="103"/>
      <c r="K263" s="103"/>
      <c r="L263" s="103"/>
    </row>
    <row r="264" spans="3:12" s="3" customFormat="1" x14ac:dyDescent="0.2">
      <c r="C264" s="82"/>
      <c r="D264" s="103"/>
      <c r="E264" s="103"/>
      <c r="F264" s="103"/>
      <c r="G264" s="103"/>
      <c r="H264" s="103"/>
      <c r="I264" s="103"/>
      <c r="J264" s="103"/>
      <c r="K264" s="103"/>
      <c r="L264" s="103"/>
    </row>
    <row r="265" spans="3:12" s="3" customFormat="1" x14ac:dyDescent="0.2">
      <c r="C265" s="82"/>
      <c r="D265" s="103"/>
      <c r="E265" s="103"/>
      <c r="F265" s="103"/>
      <c r="G265" s="103"/>
      <c r="H265" s="103"/>
      <c r="I265" s="103"/>
      <c r="J265" s="103"/>
      <c r="K265" s="103"/>
      <c r="L265" s="103"/>
    </row>
    <row r="266" spans="3:12" s="3" customFormat="1" x14ac:dyDescent="0.2">
      <c r="C266" s="82"/>
      <c r="D266" s="103"/>
      <c r="E266" s="103"/>
      <c r="F266" s="103"/>
      <c r="G266" s="103"/>
      <c r="H266" s="103"/>
      <c r="I266" s="103"/>
      <c r="J266" s="103"/>
      <c r="K266" s="103"/>
      <c r="L266" s="103"/>
    </row>
    <row r="267" spans="3:12" s="3" customFormat="1" x14ac:dyDescent="0.2">
      <c r="C267" s="82"/>
      <c r="D267" s="103"/>
      <c r="E267" s="103"/>
      <c r="F267" s="103"/>
      <c r="G267" s="103"/>
      <c r="H267" s="103"/>
      <c r="I267" s="103"/>
      <c r="J267" s="103"/>
      <c r="K267" s="103"/>
      <c r="L267" s="103"/>
    </row>
    <row r="268" spans="3:12" s="3" customFormat="1" x14ac:dyDescent="0.2">
      <c r="C268" s="82"/>
      <c r="D268" s="103"/>
      <c r="E268" s="103"/>
      <c r="F268" s="103"/>
      <c r="G268" s="103"/>
      <c r="H268" s="103"/>
      <c r="I268" s="103"/>
      <c r="J268" s="103"/>
      <c r="K268" s="103"/>
      <c r="L268" s="103"/>
    </row>
    <row r="269" spans="3:12" s="3" customFormat="1" x14ac:dyDescent="0.2">
      <c r="C269" s="82"/>
      <c r="D269" s="103"/>
      <c r="E269" s="103"/>
      <c r="F269" s="103"/>
      <c r="G269" s="103"/>
      <c r="H269" s="103"/>
      <c r="I269" s="103"/>
      <c r="J269" s="103"/>
      <c r="K269" s="103"/>
      <c r="L269" s="103"/>
    </row>
    <row r="270" spans="3:12" s="3" customFormat="1" x14ac:dyDescent="0.2">
      <c r="C270" s="82"/>
      <c r="D270" s="103"/>
      <c r="E270" s="103"/>
      <c r="F270" s="103"/>
      <c r="G270" s="103"/>
      <c r="H270" s="103"/>
      <c r="I270" s="103"/>
      <c r="J270" s="103"/>
      <c r="K270" s="103"/>
      <c r="L270" s="103"/>
    </row>
    <row r="271" spans="3:12" s="3" customFormat="1" x14ac:dyDescent="0.2">
      <c r="C271" s="82"/>
      <c r="D271" s="103"/>
      <c r="E271" s="103"/>
      <c r="F271" s="103"/>
      <c r="G271" s="103"/>
      <c r="H271" s="103"/>
      <c r="I271" s="103"/>
      <c r="J271" s="103"/>
      <c r="K271" s="103"/>
      <c r="L271" s="103"/>
    </row>
    <row r="272" spans="3:12" s="3" customFormat="1" x14ac:dyDescent="0.2">
      <c r="C272" s="82"/>
      <c r="D272" s="103"/>
      <c r="E272" s="103"/>
      <c r="F272" s="103"/>
      <c r="G272" s="103"/>
      <c r="H272" s="103"/>
      <c r="I272" s="103"/>
      <c r="J272" s="103"/>
      <c r="K272" s="103"/>
      <c r="L272" s="103"/>
    </row>
    <row r="273" spans="3:12" s="3" customFormat="1" x14ac:dyDescent="0.2">
      <c r="C273" s="82"/>
      <c r="D273" s="103"/>
      <c r="E273" s="103"/>
      <c r="F273" s="103"/>
      <c r="G273" s="103"/>
      <c r="H273" s="103"/>
      <c r="I273" s="103"/>
      <c r="J273" s="103"/>
      <c r="K273" s="103"/>
      <c r="L273" s="103"/>
    </row>
    <row r="274" spans="3:12" s="3" customFormat="1" x14ac:dyDescent="0.2">
      <c r="C274" s="82"/>
      <c r="D274" s="103"/>
      <c r="E274" s="103"/>
      <c r="F274" s="103"/>
      <c r="G274" s="103"/>
      <c r="H274" s="103"/>
      <c r="I274" s="103"/>
      <c r="J274" s="103"/>
      <c r="K274" s="103"/>
      <c r="L274" s="103"/>
    </row>
    <row r="275" spans="3:12" s="3" customFormat="1" x14ac:dyDescent="0.2">
      <c r="C275" s="82"/>
      <c r="D275" s="103"/>
      <c r="E275" s="103"/>
      <c r="F275" s="103"/>
      <c r="G275" s="103"/>
      <c r="H275" s="103"/>
      <c r="I275" s="103"/>
      <c r="J275" s="103"/>
      <c r="K275" s="103"/>
      <c r="L275" s="103"/>
    </row>
    <row r="276" spans="3:12" s="3" customFormat="1" x14ac:dyDescent="0.2">
      <c r="C276" s="82"/>
      <c r="D276" s="103"/>
      <c r="E276" s="103"/>
      <c r="F276" s="103"/>
      <c r="G276" s="103"/>
      <c r="H276" s="103"/>
      <c r="I276" s="103"/>
      <c r="J276" s="103"/>
      <c r="K276" s="103"/>
      <c r="L276" s="103"/>
    </row>
    <row r="277" spans="3:12" s="3" customFormat="1" x14ac:dyDescent="0.2">
      <c r="C277" s="82"/>
      <c r="D277" s="103"/>
      <c r="E277" s="103"/>
      <c r="F277" s="103"/>
      <c r="G277" s="103"/>
      <c r="H277" s="103"/>
      <c r="I277" s="103"/>
      <c r="J277" s="103"/>
      <c r="K277" s="103"/>
      <c r="L277" s="103"/>
    </row>
    <row r="278" spans="3:12" s="3" customFormat="1" x14ac:dyDescent="0.2">
      <c r="C278" s="82"/>
      <c r="D278" s="103"/>
      <c r="E278" s="103"/>
      <c r="F278" s="103"/>
      <c r="G278" s="103"/>
      <c r="H278" s="103"/>
      <c r="I278" s="103"/>
      <c r="J278" s="103"/>
      <c r="K278" s="103"/>
      <c r="L278" s="103"/>
    </row>
    <row r="279" spans="3:12" s="3" customFormat="1" x14ac:dyDescent="0.2">
      <c r="C279" s="82"/>
      <c r="D279" s="103"/>
      <c r="E279" s="103"/>
      <c r="F279" s="103"/>
      <c r="G279" s="103"/>
      <c r="H279" s="103"/>
      <c r="I279" s="103"/>
      <c r="J279" s="103"/>
      <c r="K279" s="103"/>
      <c r="L279" s="103"/>
    </row>
    <row r="280" spans="3:12" s="3" customFormat="1" x14ac:dyDescent="0.2">
      <c r="C280" s="82"/>
      <c r="D280" s="103"/>
      <c r="E280" s="103"/>
      <c r="F280" s="103"/>
      <c r="G280" s="103"/>
      <c r="H280" s="103"/>
      <c r="I280" s="103"/>
      <c r="J280" s="103"/>
      <c r="K280" s="103"/>
      <c r="L280" s="103"/>
    </row>
    <row r="281" spans="3:12" s="3" customFormat="1" x14ac:dyDescent="0.2">
      <c r="C281" s="82"/>
      <c r="D281" s="103"/>
      <c r="E281" s="103"/>
      <c r="F281" s="103"/>
      <c r="G281" s="103"/>
      <c r="H281" s="103"/>
      <c r="I281" s="103"/>
      <c r="J281" s="103"/>
      <c r="K281" s="103"/>
      <c r="L281" s="103"/>
    </row>
    <row r="282" spans="3:12" s="3" customFormat="1" x14ac:dyDescent="0.2">
      <c r="C282" s="82"/>
      <c r="D282" s="103"/>
      <c r="E282" s="103"/>
      <c r="F282" s="103"/>
      <c r="G282" s="103"/>
      <c r="H282" s="103"/>
      <c r="I282" s="103"/>
      <c r="J282" s="103"/>
      <c r="K282" s="103"/>
      <c r="L282" s="103"/>
    </row>
    <row r="283" spans="3:12" s="3" customFormat="1" x14ac:dyDescent="0.2">
      <c r="C283" s="82"/>
      <c r="D283" s="103"/>
      <c r="E283" s="103"/>
      <c r="F283" s="103"/>
      <c r="G283" s="103"/>
      <c r="H283" s="103"/>
      <c r="I283" s="103"/>
      <c r="J283" s="103"/>
      <c r="K283" s="103"/>
      <c r="L283" s="103"/>
    </row>
    <row r="284" spans="3:12" s="3" customFormat="1" x14ac:dyDescent="0.2">
      <c r="C284" s="82"/>
      <c r="D284" s="103"/>
      <c r="E284" s="103"/>
      <c r="F284" s="103"/>
      <c r="G284" s="103"/>
      <c r="H284" s="103"/>
      <c r="I284" s="103"/>
      <c r="J284" s="103"/>
      <c r="K284" s="103"/>
      <c r="L284" s="103"/>
    </row>
    <row r="285" spans="3:12" s="3" customFormat="1" x14ac:dyDescent="0.2">
      <c r="C285" s="82"/>
      <c r="D285" s="103"/>
      <c r="E285" s="103"/>
      <c r="F285" s="103"/>
      <c r="G285" s="103"/>
      <c r="H285" s="103"/>
      <c r="I285" s="103"/>
      <c r="J285" s="103"/>
      <c r="K285" s="103"/>
      <c r="L285" s="103"/>
    </row>
    <row r="286" spans="3:12" s="3" customFormat="1" x14ac:dyDescent="0.2">
      <c r="C286" s="82"/>
      <c r="D286" s="103"/>
      <c r="E286" s="103"/>
      <c r="F286" s="103"/>
      <c r="G286" s="103"/>
      <c r="H286" s="103"/>
      <c r="I286" s="103"/>
      <c r="J286" s="103"/>
      <c r="K286" s="103"/>
      <c r="L286" s="103"/>
    </row>
    <row r="287" spans="3:12" s="3" customFormat="1" x14ac:dyDescent="0.2">
      <c r="C287" s="82"/>
      <c r="D287" s="103"/>
      <c r="E287" s="103"/>
      <c r="F287" s="103"/>
      <c r="G287" s="103"/>
      <c r="H287" s="103"/>
      <c r="I287" s="103"/>
      <c r="J287" s="103"/>
      <c r="K287" s="103"/>
      <c r="L287" s="103"/>
    </row>
    <row r="288" spans="3:12" s="3" customFormat="1" x14ac:dyDescent="0.2">
      <c r="C288" s="82"/>
      <c r="D288" s="103"/>
      <c r="E288" s="103"/>
      <c r="F288" s="103"/>
      <c r="G288" s="103"/>
      <c r="H288" s="103"/>
      <c r="I288" s="103"/>
      <c r="J288" s="103"/>
      <c r="K288" s="103"/>
      <c r="L288" s="103"/>
    </row>
    <row r="289" spans="3:12" s="3" customFormat="1" x14ac:dyDescent="0.2">
      <c r="C289" s="82"/>
      <c r="D289" s="103"/>
      <c r="E289" s="103"/>
      <c r="F289" s="103"/>
      <c r="G289" s="103"/>
      <c r="H289" s="103"/>
      <c r="I289" s="103"/>
      <c r="J289" s="103"/>
      <c r="K289" s="103"/>
      <c r="L289" s="103"/>
    </row>
    <row r="290" spans="3:12" s="3" customFormat="1" x14ac:dyDescent="0.2">
      <c r="C290" s="82"/>
      <c r="D290" s="103"/>
      <c r="E290" s="103"/>
      <c r="F290" s="103"/>
      <c r="G290" s="103"/>
      <c r="H290" s="103"/>
      <c r="I290" s="103"/>
      <c r="J290" s="103"/>
      <c r="K290" s="103"/>
      <c r="L290" s="103"/>
    </row>
    <row r="291" spans="3:12" s="3" customFormat="1" x14ac:dyDescent="0.2">
      <c r="C291" s="82"/>
      <c r="D291" s="103"/>
      <c r="E291" s="103"/>
      <c r="F291" s="103"/>
      <c r="G291" s="103"/>
      <c r="H291" s="103"/>
      <c r="I291" s="103"/>
      <c r="J291" s="103"/>
      <c r="K291" s="103"/>
      <c r="L291" s="103"/>
    </row>
    <row r="292" spans="3:12" s="3" customFormat="1" x14ac:dyDescent="0.2">
      <c r="C292" s="82"/>
      <c r="D292" s="103"/>
      <c r="E292" s="103"/>
      <c r="F292" s="103"/>
      <c r="G292" s="103"/>
      <c r="H292" s="103"/>
      <c r="I292" s="103"/>
      <c r="J292" s="103"/>
      <c r="K292" s="103"/>
      <c r="L292" s="103"/>
    </row>
    <row r="293" spans="3:12" s="3" customFormat="1" x14ac:dyDescent="0.2">
      <c r="C293" s="82"/>
      <c r="D293" s="103"/>
      <c r="E293" s="103"/>
      <c r="F293" s="103"/>
      <c r="G293" s="103"/>
      <c r="H293" s="103"/>
      <c r="I293" s="103"/>
      <c r="J293" s="103"/>
      <c r="K293" s="103"/>
      <c r="L293" s="103"/>
    </row>
    <row r="294" spans="3:12" s="3" customFormat="1" x14ac:dyDescent="0.2">
      <c r="C294" s="82"/>
      <c r="D294" s="103"/>
      <c r="E294" s="103"/>
      <c r="F294" s="103"/>
      <c r="G294" s="103"/>
      <c r="H294" s="103"/>
      <c r="I294" s="103"/>
      <c r="J294" s="103"/>
      <c r="K294" s="103"/>
      <c r="L294" s="103"/>
    </row>
    <row r="295" spans="3:12" s="3" customFormat="1" x14ac:dyDescent="0.2">
      <c r="C295" s="82"/>
      <c r="D295" s="103"/>
      <c r="E295" s="103"/>
      <c r="F295" s="103"/>
      <c r="G295" s="103"/>
      <c r="H295" s="103"/>
      <c r="I295" s="103"/>
      <c r="J295" s="103"/>
      <c r="K295" s="103"/>
      <c r="L295" s="103"/>
    </row>
    <row r="296" spans="3:12" s="3" customFormat="1" x14ac:dyDescent="0.2">
      <c r="C296" s="82"/>
      <c r="D296" s="103"/>
      <c r="E296" s="103"/>
      <c r="F296" s="103"/>
      <c r="G296" s="103"/>
      <c r="H296" s="103"/>
      <c r="I296" s="103"/>
      <c r="J296" s="103"/>
      <c r="K296" s="103"/>
      <c r="L296" s="103"/>
    </row>
    <row r="297" spans="3:12" s="3" customFormat="1" x14ac:dyDescent="0.2">
      <c r="C297" s="82"/>
      <c r="D297" s="103"/>
      <c r="E297" s="103"/>
      <c r="F297" s="103"/>
      <c r="G297" s="103"/>
      <c r="H297" s="103"/>
      <c r="I297" s="103"/>
      <c r="J297" s="103"/>
      <c r="K297" s="103"/>
      <c r="L297" s="103"/>
    </row>
    <row r="298" spans="3:12" s="3" customFormat="1" x14ac:dyDescent="0.2">
      <c r="C298" s="82"/>
      <c r="D298" s="103"/>
      <c r="E298" s="103"/>
      <c r="F298" s="103"/>
      <c r="G298" s="103"/>
      <c r="H298" s="103"/>
      <c r="I298" s="103"/>
      <c r="J298" s="103"/>
      <c r="K298" s="103"/>
      <c r="L298" s="103"/>
    </row>
    <row r="299" spans="3:12" s="3" customFormat="1" x14ac:dyDescent="0.2">
      <c r="C299" s="82"/>
      <c r="D299" s="103"/>
      <c r="E299" s="103"/>
      <c r="F299" s="103"/>
      <c r="G299" s="103"/>
      <c r="H299" s="103"/>
      <c r="I299" s="103"/>
      <c r="J299" s="103"/>
      <c r="K299" s="103"/>
      <c r="L299" s="103"/>
    </row>
    <row r="300" spans="3:12" s="3" customFormat="1" x14ac:dyDescent="0.2">
      <c r="C300" s="82"/>
      <c r="D300" s="103"/>
      <c r="E300" s="103"/>
      <c r="F300" s="103"/>
      <c r="G300" s="103"/>
      <c r="H300" s="103"/>
      <c r="I300" s="103"/>
      <c r="J300" s="103"/>
      <c r="K300" s="103"/>
      <c r="L300" s="103"/>
    </row>
    <row r="301" spans="3:12" s="3" customFormat="1" x14ac:dyDescent="0.2">
      <c r="C301" s="82"/>
      <c r="D301" s="103"/>
      <c r="E301" s="103"/>
      <c r="F301" s="103"/>
      <c r="G301" s="103"/>
      <c r="H301" s="103"/>
      <c r="I301" s="103"/>
      <c r="J301" s="103"/>
      <c r="K301" s="103"/>
      <c r="L301" s="103"/>
    </row>
    <row r="302" spans="3:12" x14ac:dyDescent="0.2">
      <c r="G302" s="103"/>
      <c r="H302" s="103"/>
      <c r="I302" s="103"/>
      <c r="J302" s="103"/>
      <c r="K302" s="103"/>
      <c r="L302" s="103"/>
    </row>
    <row r="303" spans="3:12" x14ac:dyDescent="0.2">
      <c r="G303" s="103"/>
      <c r="H303" s="103"/>
      <c r="I303" s="103"/>
      <c r="J303" s="103"/>
      <c r="K303" s="103"/>
      <c r="L303" s="103"/>
    </row>
    <row r="304" spans="3:12" x14ac:dyDescent="0.2">
      <c r="G304" s="103"/>
      <c r="H304" s="103"/>
      <c r="I304" s="103"/>
      <c r="J304" s="103"/>
      <c r="K304" s="103"/>
      <c r="L304" s="103"/>
    </row>
    <row r="305" spans="7:12" x14ac:dyDescent="0.2">
      <c r="G305" s="103"/>
      <c r="H305" s="103"/>
      <c r="I305" s="103"/>
      <c r="J305" s="103"/>
      <c r="K305" s="103"/>
      <c r="L305" s="103"/>
    </row>
    <row r="306" spans="7:12" x14ac:dyDescent="0.2">
      <c r="G306" s="103"/>
      <c r="H306" s="103"/>
      <c r="I306" s="103"/>
      <c r="J306" s="103"/>
      <c r="K306" s="103"/>
      <c r="L306" s="103"/>
    </row>
    <row r="307" spans="7:12" x14ac:dyDescent="0.2">
      <c r="G307" s="103"/>
      <c r="H307" s="103"/>
      <c r="I307" s="103"/>
      <c r="J307" s="103"/>
      <c r="K307" s="103"/>
      <c r="L307" s="103"/>
    </row>
    <row r="308" spans="7:12" x14ac:dyDescent="0.2">
      <c r="G308" s="103"/>
      <c r="H308" s="103"/>
      <c r="I308" s="103"/>
      <c r="J308" s="103"/>
      <c r="K308" s="103"/>
      <c r="L308" s="103"/>
    </row>
    <row r="309" spans="7:12" x14ac:dyDescent="0.2">
      <c r="G309" s="103"/>
      <c r="H309" s="103"/>
      <c r="I309" s="103"/>
      <c r="J309" s="103"/>
      <c r="K309" s="103"/>
      <c r="L309" s="103"/>
    </row>
    <row r="310" spans="7:12" x14ac:dyDescent="0.2">
      <c r="G310" s="103"/>
      <c r="H310" s="103"/>
      <c r="I310" s="103"/>
      <c r="J310" s="103"/>
      <c r="K310" s="103"/>
      <c r="L310" s="103"/>
    </row>
    <row r="311" spans="7:12" x14ac:dyDescent="0.2">
      <c r="G311" s="103"/>
      <c r="H311" s="103"/>
      <c r="I311" s="103"/>
      <c r="J311" s="103"/>
      <c r="K311" s="103"/>
      <c r="L311" s="103"/>
    </row>
    <row r="312" spans="7:12" x14ac:dyDescent="0.2">
      <c r="G312" s="103"/>
      <c r="H312" s="103"/>
      <c r="I312" s="103"/>
      <c r="J312" s="103"/>
      <c r="K312" s="103"/>
      <c r="L312" s="103"/>
    </row>
    <row r="313" spans="7:12" x14ac:dyDescent="0.2">
      <c r="G313" s="103"/>
      <c r="H313" s="103"/>
      <c r="I313" s="103"/>
      <c r="J313" s="103"/>
      <c r="K313" s="103"/>
      <c r="L313" s="103"/>
    </row>
    <row r="314" spans="7:12" x14ac:dyDescent="0.2">
      <c r="G314" s="103"/>
      <c r="H314" s="103"/>
      <c r="I314" s="103"/>
      <c r="J314" s="103"/>
      <c r="K314" s="103"/>
      <c r="L314" s="103"/>
    </row>
    <row r="315" spans="7:12" x14ac:dyDescent="0.2">
      <c r="G315" s="103"/>
      <c r="H315" s="103"/>
      <c r="I315" s="103"/>
      <c r="J315" s="103"/>
      <c r="K315" s="103"/>
      <c r="L315" s="103"/>
    </row>
    <row r="316" spans="7:12" x14ac:dyDescent="0.2">
      <c r="G316" s="103"/>
      <c r="H316" s="103"/>
      <c r="I316" s="103"/>
      <c r="J316" s="103"/>
      <c r="K316" s="103"/>
      <c r="L316" s="103"/>
    </row>
    <row r="317" spans="7:12" x14ac:dyDescent="0.2">
      <c r="G317" s="103"/>
      <c r="H317" s="103"/>
      <c r="I317" s="103"/>
      <c r="J317" s="103"/>
      <c r="K317" s="103"/>
      <c r="L317" s="103"/>
    </row>
    <row r="318" spans="7:12" x14ac:dyDescent="0.2">
      <c r="G318" s="103"/>
      <c r="H318" s="103"/>
      <c r="I318" s="103"/>
      <c r="J318" s="103"/>
      <c r="K318" s="103"/>
      <c r="L318" s="103"/>
    </row>
    <row r="319" spans="7:12" x14ac:dyDescent="0.2">
      <c r="G319" s="103"/>
      <c r="H319" s="103"/>
      <c r="I319" s="103"/>
      <c r="J319" s="103"/>
      <c r="K319" s="103"/>
      <c r="L319" s="103"/>
    </row>
    <row r="320" spans="7:12" x14ac:dyDescent="0.2">
      <c r="G320" s="103"/>
      <c r="H320" s="103"/>
      <c r="I320" s="103"/>
      <c r="J320" s="103"/>
      <c r="K320" s="103"/>
      <c r="L320" s="103"/>
    </row>
    <row r="321" spans="7:12" x14ac:dyDescent="0.2">
      <c r="G321" s="103"/>
      <c r="H321" s="103"/>
      <c r="I321" s="103"/>
      <c r="J321" s="103"/>
      <c r="K321" s="103"/>
      <c r="L321" s="103"/>
    </row>
    <row r="322" spans="7:12" x14ac:dyDescent="0.2">
      <c r="G322" s="103"/>
      <c r="H322" s="103"/>
      <c r="I322" s="103"/>
      <c r="J322" s="103"/>
      <c r="K322" s="103"/>
      <c r="L322" s="103"/>
    </row>
    <row r="323" spans="7:12" x14ac:dyDescent="0.2">
      <c r="G323" s="103"/>
      <c r="H323" s="103"/>
      <c r="I323" s="103"/>
      <c r="J323" s="103"/>
      <c r="K323" s="103"/>
      <c r="L323" s="103"/>
    </row>
    <row r="324" spans="7:12" x14ac:dyDescent="0.2">
      <c r="G324" s="103"/>
      <c r="H324" s="103"/>
      <c r="I324" s="103"/>
      <c r="J324" s="103"/>
      <c r="K324" s="103"/>
      <c r="L324" s="103"/>
    </row>
    <row r="325" spans="7:12" x14ac:dyDescent="0.2">
      <c r="G325" s="103"/>
      <c r="H325" s="103"/>
      <c r="I325" s="103"/>
      <c r="J325" s="103"/>
      <c r="K325" s="103"/>
      <c r="L325" s="103"/>
    </row>
    <row r="326" spans="7:12" x14ac:dyDescent="0.2">
      <c r="G326" s="103"/>
      <c r="H326" s="103"/>
      <c r="I326" s="103"/>
      <c r="J326" s="103"/>
      <c r="K326" s="103"/>
      <c r="L326" s="103"/>
    </row>
    <row r="327" spans="7:12" x14ac:dyDescent="0.2">
      <c r="G327" s="103"/>
      <c r="H327" s="103"/>
      <c r="I327" s="103"/>
      <c r="J327" s="103"/>
      <c r="K327" s="103"/>
      <c r="L327" s="103"/>
    </row>
    <row r="328" spans="7:12" x14ac:dyDescent="0.2">
      <c r="G328" s="103"/>
      <c r="H328" s="103"/>
      <c r="I328" s="103"/>
      <c r="J328" s="103"/>
      <c r="K328" s="103"/>
      <c r="L328" s="103"/>
    </row>
    <row r="329" spans="7:12" x14ac:dyDescent="0.2">
      <c r="G329" s="103"/>
      <c r="H329" s="103"/>
      <c r="I329" s="103"/>
      <c r="J329" s="103"/>
      <c r="K329" s="103"/>
      <c r="L329" s="103"/>
    </row>
    <row r="330" spans="7:12" x14ac:dyDescent="0.2">
      <c r="G330" s="103"/>
      <c r="H330" s="103"/>
      <c r="I330" s="103"/>
      <c r="J330" s="103"/>
      <c r="K330" s="103"/>
      <c r="L330" s="103"/>
    </row>
    <row r="331" spans="7:12" x14ac:dyDescent="0.2">
      <c r="G331" s="103"/>
      <c r="H331" s="103"/>
      <c r="I331" s="103"/>
      <c r="J331" s="103"/>
      <c r="K331" s="103"/>
      <c r="L331" s="103"/>
    </row>
    <row r="332" spans="7:12" x14ac:dyDescent="0.2">
      <c r="G332" s="103"/>
      <c r="H332" s="103"/>
      <c r="I332" s="103"/>
      <c r="J332" s="103"/>
      <c r="K332" s="103"/>
      <c r="L332" s="103"/>
    </row>
    <row r="333" spans="7:12" x14ac:dyDescent="0.2">
      <c r="G333" s="103"/>
      <c r="H333" s="103"/>
      <c r="I333" s="103"/>
      <c r="J333" s="103"/>
      <c r="K333" s="103"/>
      <c r="L333" s="103"/>
    </row>
    <row r="334" spans="7:12" x14ac:dyDescent="0.2">
      <c r="G334" s="103"/>
      <c r="H334" s="103"/>
      <c r="I334" s="103"/>
      <c r="J334" s="103"/>
      <c r="K334" s="103"/>
      <c r="L334" s="103"/>
    </row>
    <row r="335" spans="7:12" x14ac:dyDescent="0.2">
      <c r="G335" s="103"/>
      <c r="H335" s="103"/>
      <c r="I335" s="103"/>
      <c r="J335" s="103"/>
      <c r="K335" s="103"/>
      <c r="L335" s="103"/>
    </row>
    <row r="336" spans="7:12" x14ac:dyDescent="0.2">
      <c r="G336" s="103"/>
      <c r="H336" s="103"/>
      <c r="I336" s="103"/>
      <c r="J336" s="103"/>
      <c r="K336" s="103"/>
      <c r="L336" s="103"/>
    </row>
    <row r="337" spans="7:12" x14ac:dyDescent="0.2">
      <c r="G337" s="103"/>
      <c r="H337" s="103"/>
      <c r="I337" s="103"/>
      <c r="J337" s="103"/>
      <c r="K337" s="103"/>
      <c r="L337" s="103"/>
    </row>
    <row r="338" spans="7:12" x14ac:dyDescent="0.2">
      <c r="G338" s="103"/>
      <c r="H338" s="103"/>
      <c r="I338" s="103"/>
      <c r="J338" s="103"/>
      <c r="K338" s="103"/>
      <c r="L338" s="103"/>
    </row>
    <row r="339" spans="7:12" x14ac:dyDescent="0.2">
      <c r="G339" s="103"/>
      <c r="H339" s="103"/>
      <c r="I339" s="103"/>
      <c r="J339" s="103"/>
      <c r="K339" s="103"/>
      <c r="L339" s="103"/>
    </row>
    <row r="340" spans="7:12" x14ac:dyDescent="0.2">
      <c r="G340" s="103"/>
      <c r="H340" s="103"/>
      <c r="I340" s="103"/>
      <c r="J340" s="103"/>
      <c r="K340" s="103"/>
      <c r="L340" s="103"/>
    </row>
    <row r="341" spans="7:12" x14ac:dyDescent="0.2">
      <c r="G341" s="103"/>
      <c r="H341" s="103"/>
      <c r="I341" s="103"/>
      <c r="J341" s="103"/>
      <c r="K341" s="103"/>
      <c r="L341" s="103"/>
    </row>
    <row r="342" spans="7:12" x14ac:dyDescent="0.2">
      <c r="G342" s="103"/>
      <c r="H342" s="103"/>
      <c r="I342" s="103"/>
      <c r="J342" s="103"/>
      <c r="K342" s="103"/>
      <c r="L342" s="103"/>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91"/>
  <sheetViews>
    <sheetView showGridLines="0" zoomScale="80" zoomScaleNormal="80" workbookViewId="0">
      <selection activeCell="S32" sqref="S32"/>
    </sheetView>
  </sheetViews>
  <sheetFormatPr baseColWidth="10" defaultRowHeight="15" x14ac:dyDescent="0.25"/>
  <cols>
    <col min="1" max="1" width="6.28515625" style="17" customWidth="1"/>
    <col min="2" max="2" width="14.85546875" style="17" customWidth="1"/>
    <col min="3" max="16384" width="11.42578125" style="17"/>
  </cols>
  <sheetData>
    <row r="4" spans="2:12" ht="15.75" x14ac:dyDescent="0.25">
      <c r="C4" s="422" t="s">
        <v>568</v>
      </c>
    </row>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3" t="s">
        <v>525</v>
      </c>
    </row>
    <row r="13" spans="2:12" x14ac:dyDescent="0.25">
      <c r="B13" s="352"/>
    </row>
    <row r="14" spans="2:12" s="355" customFormat="1" x14ac:dyDescent="0.25">
      <c r="B14" s="354"/>
    </row>
    <row r="15" spans="2:12" x14ac:dyDescent="0.25">
      <c r="B15" s="356"/>
      <c r="C15" s="357"/>
      <c r="D15" s="357"/>
      <c r="E15" s="357"/>
    </row>
    <row r="16" spans="2:12" x14ac:dyDescent="0.25">
      <c r="B16" s="356"/>
      <c r="C16" s="357"/>
      <c r="D16" s="357"/>
      <c r="E16" s="357"/>
    </row>
    <row r="17" spans="2:5" x14ac:dyDescent="0.25">
      <c r="B17" s="356"/>
      <c r="C17" s="357"/>
      <c r="D17" s="357"/>
      <c r="E17" s="357"/>
    </row>
    <row r="18" spans="2:5" x14ac:dyDescent="0.25">
      <c r="B18" s="356"/>
      <c r="C18" s="357"/>
      <c r="D18" s="357"/>
      <c r="E18" s="357"/>
    </row>
    <row r="19" spans="2:5" x14ac:dyDescent="0.25">
      <c r="B19" s="350"/>
    </row>
    <row r="20" spans="2:5" x14ac:dyDescent="0.25">
      <c r="B20" s="353"/>
    </row>
    <row r="21" spans="2:5" s="357" customFormat="1" x14ac:dyDescent="0.25">
      <c r="B21" s="356"/>
    </row>
    <row r="22" spans="2:5" s="357" customFormat="1" x14ac:dyDescent="0.25">
      <c r="B22" s="356"/>
    </row>
    <row r="23" spans="2:5" x14ac:dyDescent="0.25">
      <c r="B23" s="350"/>
    </row>
    <row r="24" spans="2:5" x14ac:dyDescent="0.25">
      <c r="B24" s="353"/>
    </row>
    <row r="25" spans="2:5" s="357" customFormat="1" x14ac:dyDescent="0.25">
      <c r="B25" s="356"/>
    </row>
    <row r="26" spans="2:5" s="357" customFormat="1" x14ac:dyDescent="0.25">
      <c r="B26" s="356"/>
    </row>
    <row r="27" spans="2:5" s="357" customFormat="1" x14ac:dyDescent="0.25">
      <c r="B27" s="356"/>
    </row>
    <row r="28" spans="2:5" s="357" customFormat="1" x14ac:dyDescent="0.25">
      <c r="B28" s="356"/>
    </row>
    <row r="29" spans="2:5" s="357" customFormat="1" x14ac:dyDescent="0.25">
      <c r="B29" s="356"/>
    </row>
    <row r="30" spans="2:5" s="357" customFormat="1" x14ac:dyDescent="0.25">
      <c r="B30" s="356"/>
    </row>
    <row r="31" spans="2:5" s="357" customFormat="1" x14ac:dyDescent="0.25">
      <c r="B31" s="356"/>
    </row>
    <row r="32" spans="2:5" s="357" customFormat="1" x14ac:dyDescent="0.25">
      <c r="B32" s="356"/>
    </row>
    <row r="33" spans="2:2" x14ac:dyDescent="0.25">
      <c r="B33" s="350"/>
    </row>
    <row r="34" spans="2:2" x14ac:dyDescent="0.25">
      <c r="B34" s="353"/>
    </row>
    <row r="35" spans="2:2" s="357" customFormat="1" x14ac:dyDescent="0.25">
      <c r="B35" s="356"/>
    </row>
    <row r="36" spans="2:2" s="357" customFormat="1" x14ac:dyDescent="0.25">
      <c r="B36" s="356"/>
    </row>
    <row r="37" spans="2:2" s="357" customFormat="1" x14ac:dyDescent="0.25">
      <c r="B37" s="356"/>
    </row>
    <row r="38" spans="2:2" x14ac:dyDescent="0.25">
      <c r="B38" s="350"/>
    </row>
    <row r="39" spans="2:2" x14ac:dyDescent="0.25">
      <c r="B39" s="353"/>
    </row>
    <row r="40" spans="2:2" s="357" customFormat="1" x14ac:dyDescent="0.25">
      <c r="B40" s="356"/>
    </row>
    <row r="41" spans="2:2" s="357" customFormat="1" x14ac:dyDescent="0.25">
      <c r="B41" s="356"/>
    </row>
    <row r="42" spans="2:2" s="357" customFormat="1" x14ac:dyDescent="0.25">
      <c r="B42" s="356"/>
    </row>
    <row r="43" spans="2:2" x14ac:dyDescent="0.25">
      <c r="B43" s="350"/>
    </row>
    <row r="44" spans="2:2" x14ac:dyDescent="0.25">
      <c r="B44" s="353"/>
    </row>
    <row r="45" spans="2:2" s="357" customFormat="1" x14ac:dyDescent="0.25">
      <c r="B45" s="356"/>
    </row>
    <row r="46" spans="2:2" s="357" customFormat="1" x14ac:dyDescent="0.25">
      <c r="B46" s="356"/>
    </row>
    <row r="47" spans="2:2" x14ac:dyDescent="0.25">
      <c r="B47" s="350"/>
    </row>
    <row r="48" spans="2:2" x14ac:dyDescent="0.25">
      <c r="B48" s="353"/>
    </row>
    <row r="49" spans="2:6" s="357" customFormat="1" x14ac:dyDescent="0.25">
      <c r="B49" s="356"/>
    </row>
    <row r="50" spans="2:6" x14ac:dyDescent="0.25">
      <c r="B50" s="350"/>
    </row>
    <row r="51" spans="2:6" x14ac:dyDescent="0.25">
      <c r="B51" s="353"/>
    </row>
    <row r="52" spans="2:6" s="357" customFormat="1" x14ac:dyDescent="0.25">
      <c r="B52" s="356"/>
    </row>
    <row r="53" spans="2:6" s="357" customFormat="1" x14ac:dyDescent="0.25">
      <c r="B53" s="356"/>
    </row>
    <row r="54" spans="2:6" s="357" customFormat="1" x14ac:dyDescent="0.25">
      <c r="B54" s="356"/>
    </row>
    <row r="55" spans="2:6" s="357" customFormat="1" x14ac:dyDescent="0.25">
      <c r="B55" s="356"/>
    </row>
    <row r="56" spans="2:6" s="357" customFormat="1" x14ac:dyDescent="0.25">
      <c r="B56" s="356"/>
    </row>
    <row r="57" spans="2:6" s="357" customFormat="1" x14ac:dyDescent="0.25">
      <c r="B57" s="356"/>
    </row>
    <row r="58" spans="2:6" x14ac:dyDescent="0.25">
      <c r="B58" s="350"/>
    </row>
    <row r="59" spans="2:6" x14ac:dyDescent="0.25">
      <c r="B59" s="353"/>
    </row>
    <row r="60" spans="2:6" s="357" customFormat="1" x14ac:dyDescent="0.25">
      <c r="B60" s="356"/>
      <c r="C60" s="355"/>
      <c r="D60" s="355"/>
      <c r="E60" s="355"/>
      <c r="F60" s="355"/>
    </row>
    <row r="61" spans="2:6" s="357" customFormat="1" x14ac:dyDescent="0.25">
      <c r="B61" s="356"/>
      <c r="C61" s="355"/>
      <c r="D61" s="355"/>
      <c r="E61" s="355"/>
      <c r="F61" s="355"/>
    </row>
    <row r="62" spans="2:6" s="357" customFormat="1" x14ac:dyDescent="0.25">
      <c r="B62" s="356"/>
      <c r="C62" s="355"/>
      <c r="D62" s="355"/>
      <c r="E62" s="355"/>
      <c r="F62" s="355"/>
    </row>
    <row r="63" spans="2:6" s="357" customFormat="1" x14ac:dyDescent="0.25">
      <c r="B63" s="356"/>
      <c r="C63" s="355"/>
      <c r="D63" s="355"/>
      <c r="E63" s="355"/>
      <c r="F63" s="355"/>
    </row>
    <row r="64" spans="2:6" s="357" customFormat="1" x14ac:dyDescent="0.25">
      <c r="B64" s="356"/>
      <c r="C64" s="355"/>
      <c r="D64" s="355"/>
      <c r="E64" s="355"/>
      <c r="F64" s="355"/>
    </row>
    <row r="65" spans="2:6" s="357" customFormat="1" x14ac:dyDescent="0.25">
      <c r="B65" s="356"/>
      <c r="C65" s="355"/>
      <c r="D65" s="355"/>
      <c r="E65" s="355"/>
      <c r="F65" s="355"/>
    </row>
    <row r="66" spans="2:6" x14ac:dyDescent="0.25">
      <c r="B66" s="350"/>
      <c r="C66" s="351"/>
      <c r="D66" s="351"/>
      <c r="E66" s="351"/>
      <c r="F66" s="351"/>
    </row>
    <row r="67" spans="2:6" x14ac:dyDescent="0.25">
      <c r="B67" s="353"/>
      <c r="C67" s="351"/>
      <c r="D67" s="351"/>
      <c r="E67" s="351"/>
      <c r="F67" s="351"/>
    </row>
    <row r="68" spans="2:6" s="355" customFormat="1" x14ac:dyDescent="0.25">
      <c r="B68" s="354"/>
    </row>
    <row r="69" spans="2:6" s="355" customFormat="1" x14ac:dyDescent="0.25">
      <c r="B69" s="354"/>
    </row>
    <row r="70" spans="2:6" s="355" customFormat="1" x14ac:dyDescent="0.25">
      <c r="B70" s="354"/>
    </row>
    <row r="71" spans="2:6" s="355" customFormat="1" x14ac:dyDescent="0.25">
      <c r="B71" s="354"/>
    </row>
    <row r="72" spans="2:6" x14ac:dyDescent="0.25">
      <c r="B72" s="350"/>
      <c r="C72" s="351"/>
      <c r="D72" s="351"/>
      <c r="E72" s="351"/>
      <c r="F72" s="351"/>
    </row>
    <row r="73" spans="2:6" x14ac:dyDescent="0.25">
      <c r="B73" s="353"/>
      <c r="C73" s="351"/>
      <c r="D73" s="351"/>
      <c r="E73" s="351"/>
      <c r="F73" s="351"/>
    </row>
    <row r="74" spans="2:6" s="357" customFormat="1" x14ac:dyDescent="0.25">
      <c r="B74" s="356"/>
    </row>
    <row r="75" spans="2:6" s="357" customFormat="1" x14ac:dyDescent="0.25">
      <c r="B75" s="356"/>
    </row>
    <row r="76" spans="2:6" x14ac:dyDescent="0.25">
      <c r="B76" s="350"/>
    </row>
    <row r="77" spans="2:6" x14ac:dyDescent="0.25">
      <c r="B77" s="353"/>
    </row>
    <row r="78" spans="2:6" s="357" customFormat="1" x14ac:dyDescent="0.25">
      <c r="B78" s="356"/>
    </row>
    <row r="79" spans="2:6" x14ac:dyDescent="0.25">
      <c r="B79" s="350"/>
    </row>
    <row r="80" spans="2:6" x14ac:dyDescent="0.25">
      <c r="B80" s="353"/>
    </row>
    <row r="81" spans="2:10" s="357" customFormat="1" x14ac:dyDescent="0.25">
      <c r="B81" s="356"/>
      <c r="C81" s="355"/>
      <c r="D81" s="355"/>
      <c r="E81" s="355"/>
      <c r="F81" s="355"/>
      <c r="G81" s="355"/>
      <c r="H81" s="355"/>
    </row>
    <row r="82" spans="2:10" s="357" customFormat="1" x14ac:dyDescent="0.25">
      <c r="B82" s="356"/>
      <c r="C82" s="355"/>
      <c r="D82" s="355"/>
      <c r="E82" s="355"/>
      <c r="F82" s="355"/>
      <c r="G82" s="355"/>
    </row>
    <row r="83" spans="2:10" s="355" customFormat="1" x14ac:dyDescent="0.25">
      <c r="B83" s="354"/>
    </row>
    <row r="84" spans="2:10" s="357" customFormat="1" x14ac:dyDescent="0.25">
      <c r="B84" s="356"/>
      <c r="C84" s="355"/>
      <c r="D84" s="355"/>
      <c r="E84" s="355"/>
      <c r="F84" s="355"/>
      <c r="G84" s="355"/>
      <c r="H84" s="355"/>
      <c r="I84" s="355"/>
      <c r="J84" s="355"/>
    </row>
    <row r="85" spans="2:10" s="357" customFormat="1" x14ac:dyDescent="0.25">
      <c r="B85" s="356"/>
      <c r="C85" s="355"/>
      <c r="D85" s="355"/>
      <c r="E85" s="355"/>
      <c r="F85" s="355"/>
      <c r="G85" s="355"/>
      <c r="H85" s="355"/>
      <c r="I85" s="355"/>
      <c r="J85" s="355"/>
    </row>
    <row r="86" spans="2:10" s="355" customFormat="1" x14ac:dyDescent="0.25">
      <c r="B86" s="354"/>
    </row>
    <row r="87" spans="2:10" s="357" customFormat="1" x14ac:dyDescent="0.25">
      <c r="B87" s="356"/>
      <c r="C87" s="355"/>
      <c r="D87" s="355"/>
      <c r="E87" s="355"/>
      <c r="F87" s="355"/>
      <c r="G87" s="355"/>
      <c r="H87" s="355"/>
      <c r="I87" s="355"/>
      <c r="J87" s="355"/>
    </row>
    <row r="88" spans="2:10" s="357" customFormat="1" x14ac:dyDescent="0.25">
      <c r="B88" s="356"/>
      <c r="C88" s="355"/>
      <c r="D88" s="355"/>
      <c r="E88" s="355"/>
      <c r="F88" s="355"/>
      <c r="G88" s="355"/>
      <c r="H88" s="355"/>
      <c r="I88" s="355"/>
      <c r="J88" s="355"/>
    </row>
    <row r="89" spans="2:10" x14ac:dyDescent="0.25">
      <c r="B89" s="350"/>
      <c r="C89" s="351"/>
      <c r="D89" s="351"/>
      <c r="E89" s="351"/>
      <c r="F89" s="351"/>
      <c r="G89" s="351"/>
      <c r="H89" s="351"/>
      <c r="I89" s="351"/>
      <c r="J89" s="351"/>
    </row>
    <row r="90" spans="2:10" x14ac:dyDescent="0.25">
      <c r="B90" s="350"/>
      <c r="C90" s="351"/>
      <c r="D90" s="351"/>
      <c r="E90" s="351"/>
      <c r="F90" s="351"/>
      <c r="G90" s="351"/>
      <c r="H90" s="351"/>
      <c r="I90" s="351"/>
      <c r="J90" s="351"/>
    </row>
    <row r="91" spans="2:10" s="355" customFormat="1" x14ac:dyDescent="0.25"/>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1"/>
  <sheetViews>
    <sheetView showGridLines="0" zoomScaleNormal="100" workbookViewId="0">
      <selection activeCell="K2" sqref="K2"/>
    </sheetView>
  </sheetViews>
  <sheetFormatPr baseColWidth="10" defaultRowHeight="12.75" x14ac:dyDescent="0.2"/>
  <cols>
    <col min="1" max="1" width="3.5703125" style="2" customWidth="1"/>
    <col min="2" max="2" width="81.140625" style="2" customWidth="1"/>
    <col min="3" max="3" width="10.7109375" style="60" customWidth="1"/>
    <col min="4" max="4" width="10.7109375" style="82" customWidth="1"/>
    <col min="5" max="7" width="10.7109375" style="103" customWidth="1"/>
    <col min="8" max="10" width="10.7109375" style="82" customWidth="1"/>
    <col min="11" max="245" width="11.42578125" style="2"/>
    <col min="246" max="246" width="16" style="2" customWidth="1"/>
    <col min="247" max="247" width="72" style="2" customWidth="1"/>
    <col min="248" max="248" width="20" style="2" customWidth="1"/>
    <col min="249" max="501" width="11.42578125" style="2"/>
    <col min="502" max="502" width="16" style="2" customWidth="1"/>
    <col min="503" max="503" width="72" style="2" customWidth="1"/>
    <col min="504" max="504" width="20" style="2" customWidth="1"/>
    <col min="505" max="757" width="11.42578125" style="2"/>
    <col min="758" max="758" width="16" style="2" customWidth="1"/>
    <col min="759" max="759" width="72" style="2" customWidth="1"/>
    <col min="760" max="760" width="20" style="2" customWidth="1"/>
    <col min="761" max="1013" width="11.42578125" style="2"/>
    <col min="1014" max="1014" width="16" style="2" customWidth="1"/>
    <col min="1015" max="1015" width="72" style="2" customWidth="1"/>
    <col min="1016" max="1016" width="20" style="2" customWidth="1"/>
    <col min="1017" max="1269" width="11.42578125" style="2"/>
    <col min="1270" max="1270" width="16" style="2" customWidth="1"/>
    <col min="1271" max="1271" width="72" style="2" customWidth="1"/>
    <col min="1272" max="1272" width="20" style="2" customWidth="1"/>
    <col min="1273" max="1525" width="11.42578125" style="2"/>
    <col min="1526" max="1526" width="16" style="2" customWidth="1"/>
    <col min="1527" max="1527" width="72" style="2" customWidth="1"/>
    <col min="1528" max="1528" width="20" style="2" customWidth="1"/>
    <col min="1529" max="1781" width="11.42578125" style="2"/>
    <col min="1782" max="1782" width="16" style="2" customWidth="1"/>
    <col min="1783" max="1783" width="72" style="2" customWidth="1"/>
    <col min="1784" max="1784" width="20" style="2" customWidth="1"/>
    <col min="1785" max="2037" width="11.42578125" style="2"/>
    <col min="2038" max="2038" width="16" style="2" customWidth="1"/>
    <col min="2039" max="2039" width="72" style="2" customWidth="1"/>
    <col min="2040" max="2040" width="20" style="2" customWidth="1"/>
    <col min="2041" max="2293" width="11.42578125" style="2"/>
    <col min="2294" max="2294" width="16" style="2" customWidth="1"/>
    <col min="2295" max="2295" width="72" style="2" customWidth="1"/>
    <col min="2296" max="2296" width="20" style="2" customWidth="1"/>
    <col min="2297" max="2549" width="11.42578125" style="2"/>
    <col min="2550" max="2550" width="16" style="2" customWidth="1"/>
    <col min="2551" max="2551" width="72" style="2" customWidth="1"/>
    <col min="2552" max="2552" width="20" style="2" customWidth="1"/>
    <col min="2553" max="2805" width="11.42578125" style="2"/>
    <col min="2806" max="2806" width="16" style="2" customWidth="1"/>
    <col min="2807" max="2807" width="72" style="2" customWidth="1"/>
    <col min="2808" max="2808" width="20" style="2" customWidth="1"/>
    <col min="2809" max="3061" width="11.42578125" style="2"/>
    <col min="3062" max="3062" width="16" style="2" customWidth="1"/>
    <col min="3063" max="3063" width="72" style="2" customWidth="1"/>
    <col min="3064" max="3064" width="20" style="2" customWidth="1"/>
    <col min="3065" max="3317" width="11.42578125" style="2"/>
    <col min="3318" max="3318" width="16" style="2" customWidth="1"/>
    <col min="3319" max="3319" width="72" style="2" customWidth="1"/>
    <col min="3320" max="3320" width="20" style="2" customWidth="1"/>
    <col min="3321" max="3573" width="11.42578125" style="2"/>
    <col min="3574" max="3574" width="16" style="2" customWidth="1"/>
    <col min="3575" max="3575" width="72" style="2" customWidth="1"/>
    <col min="3576" max="3576" width="20" style="2" customWidth="1"/>
    <col min="3577" max="3829" width="11.42578125" style="2"/>
    <col min="3830" max="3830" width="16" style="2" customWidth="1"/>
    <col min="3831" max="3831" width="72" style="2" customWidth="1"/>
    <col min="3832" max="3832" width="20" style="2" customWidth="1"/>
    <col min="3833" max="4085" width="11.42578125" style="2"/>
    <col min="4086" max="4086" width="16" style="2" customWidth="1"/>
    <col min="4087" max="4087" width="72" style="2" customWidth="1"/>
    <col min="4088" max="4088" width="20" style="2" customWidth="1"/>
    <col min="4089" max="4341" width="11.42578125" style="2"/>
    <col min="4342" max="4342" width="16" style="2" customWidth="1"/>
    <col min="4343" max="4343" width="72" style="2" customWidth="1"/>
    <col min="4344" max="4344" width="20" style="2" customWidth="1"/>
    <col min="4345" max="4597" width="11.42578125" style="2"/>
    <col min="4598" max="4598" width="16" style="2" customWidth="1"/>
    <col min="4599" max="4599" width="72" style="2" customWidth="1"/>
    <col min="4600" max="4600" width="20" style="2" customWidth="1"/>
    <col min="4601" max="4853" width="11.42578125" style="2"/>
    <col min="4854" max="4854" width="16" style="2" customWidth="1"/>
    <col min="4855" max="4855" width="72" style="2" customWidth="1"/>
    <col min="4856" max="4856" width="20" style="2" customWidth="1"/>
    <col min="4857" max="5109" width="11.42578125" style="2"/>
    <col min="5110" max="5110" width="16" style="2" customWidth="1"/>
    <col min="5111" max="5111" width="72" style="2" customWidth="1"/>
    <col min="5112" max="5112" width="20" style="2" customWidth="1"/>
    <col min="5113" max="5365" width="11.42578125" style="2"/>
    <col min="5366" max="5366" width="16" style="2" customWidth="1"/>
    <col min="5367" max="5367" width="72" style="2" customWidth="1"/>
    <col min="5368" max="5368" width="20" style="2" customWidth="1"/>
    <col min="5369" max="5621" width="11.42578125" style="2"/>
    <col min="5622" max="5622" width="16" style="2" customWidth="1"/>
    <col min="5623" max="5623" width="72" style="2" customWidth="1"/>
    <col min="5624" max="5624" width="20" style="2" customWidth="1"/>
    <col min="5625" max="5877" width="11.42578125" style="2"/>
    <col min="5878" max="5878" width="16" style="2" customWidth="1"/>
    <col min="5879" max="5879" width="72" style="2" customWidth="1"/>
    <col min="5880" max="5880" width="20" style="2" customWidth="1"/>
    <col min="5881" max="6133" width="11.42578125" style="2"/>
    <col min="6134" max="6134" width="16" style="2" customWidth="1"/>
    <col min="6135" max="6135" width="72" style="2" customWidth="1"/>
    <col min="6136" max="6136" width="20" style="2" customWidth="1"/>
    <col min="6137" max="6389" width="11.42578125" style="2"/>
    <col min="6390" max="6390" width="16" style="2" customWidth="1"/>
    <col min="6391" max="6391" width="72" style="2" customWidth="1"/>
    <col min="6392" max="6392" width="20" style="2" customWidth="1"/>
    <col min="6393" max="6645" width="11.42578125" style="2"/>
    <col min="6646" max="6646" width="16" style="2" customWidth="1"/>
    <col min="6647" max="6647" width="72" style="2" customWidth="1"/>
    <col min="6648" max="6648" width="20" style="2" customWidth="1"/>
    <col min="6649" max="6901" width="11.42578125" style="2"/>
    <col min="6902" max="6902" width="16" style="2" customWidth="1"/>
    <col min="6903" max="6903" width="72" style="2" customWidth="1"/>
    <col min="6904" max="6904" width="20" style="2" customWidth="1"/>
    <col min="6905" max="7157" width="11.42578125" style="2"/>
    <col min="7158" max="7158" width="16" style="2" customWidth="1"/>
    <col min="7159" max="7159" width="72" style="2" customWidth="1"/>
    <col min="7160" max="7160" width="20" style="2" customWidth="1"/>
    <col min="7161" max="7413" width="11.42578125" style="2"/>
    <col min="7414" max="7414" width="16" style="2" customWidth="1"/>
    <col min="7415" max="7415" width="72" style="2" customWidth="1"/>
    <col min="7416" max="7416" width="20" style="2" customWidth="1"/>
    <col min="7417" max="7669" width="11.42578125" style="2"/>
    <col min="7670" max="7670" width="16" style="2" customWidth="1"/>
    <col min="7671" max="7671" width="72" style="2" customWidth="1"/>
    <col min="7672" max="7672" width="20" style="2" customWidth="1"/>
    <col min="7673" max="7925" width="11.42578125" style="2"/>
    <col min="7926" max="7926" width="16" style="2" customWidth="1"/>
    <col min="7927" max="7927" width="72" style="2" customWidth="1"/>
    <col min="7928" max="7928" width="20" style="2" customWidth="1"/>
    <col min="7929" max="8181" width="11.42578125" style="2"/>
    <col min="8182" max="8182" width="16" style="2" customWidth="1"/>
    <col min="8183" max="8183" width="72" style="2" customWidth="1"/>
    <col min="8184" max="8184" width="20" style="2" customWidth="1"/>
    <col min="8185" max="8437" width="11.42578125" style="2"/>
    <col min="8438" max="8438" width="16" style="2" customWidth="1"/>
    <col min="8439" max="8439" width="72" style="2" customWidth="1"/>
    <col min="8440" max="8440" width="20" style="2" customWidth="1"/>
    <col min="8441" max="8693" width="11.42578125" style="2"/>
    <col min="8694" max="8694" width="16" style="2" customWidth="1"/>
    <col min="8695" max="8695" width="72" style="2" customWidth="1"/>
    <col min="8696" max="8696" width="20" style="2" customWidth="1"/>
    <col min="8697" max="8949" width="11.42578125" style="2"/>
    <col min="8950" max="8950" width="16" style="2" customWidth="1"/>
    <col min="8951" max="8951" width="72" style="2" customWidth="1"/>
    <col min="8952" max="8952" width="20" style="2" customWidth="1"/>
    <col min="8953" max="9205" width="11.42578125" style="2"/>
    <col min="9206" max="9206" width="16" style="2" customWidth="1"/>
    <col min="9207" max="9207" width="72" style="2" customWidth="1"/>
    <col min="9208" max="9208" width="20" style="2" customWidth="1"/>
    <col min="9209" max="9461" width="11.42578125" style="2"/>
    <col min="9462" max="9462" width="16" style="2" customWidth="1"/>
    <col min="9463" max="9463" width="72" style="2" customWidth="1"/>
    <col min="9464" max="9464" width="20" style="2" customWidth="1"/>
    <col min="9465" max="9717" width="11.42578125" style="2"/>
    <col min="9718" max="9718" width="16" style="2" customWidth="1"/>
    <col min="9719" max="9719" width="72" style="2" customWidth="1"/>
    <col min="9720" max="9720" width="20" style="2" customWidth="1"/>
    <col min="9721" max="9973" width="11.42578125" style="2"/>
    <col min="9974" max="9974" width="16" style="2" customWidth="1"/>
    <col min="9975" max="9975" width="72" style="2" customWidth="1"/>
    <col min="9976" max="9976" width="20" style="2" customWidth="1"/>
    <col min="9977" max="10229" width="11.42578125" style="2"/>
    <col min="10230" max="10230" width="16" style="2" customWidth="1"/>
    <col min="10231" max="10231" width="72" style="2" customWidth="1"/>
    <col min="10232" max="10232" width="20" style="2" customWidth="1"/>
    <col min="10233" max="10485" width="11.42578125" style="2"/>
    <col min="10486" max="10486" width="16" style="2" customWidth="1"/>
    <col min="10487" max="10487" width="72" style="2" customWidth="1"/>
    <col min="10488" max="10488" width="20" style="2" customWidth="1"/>
    <col min="10489" max="10741" width="11.42578125" style="2"/>
    <col min="10742" max="10742" width="16" style="2" customWidth="1"/>
    <col min="10743" max="10743" width="72" style="2" customWidth="1"/>
    <col min="10744" max="10744" width="20" style="2" customWidth="1"/>
    <col min="10745" max="10997" width="11.42578125" style="2"/>
    <col min="10998" max="10998" width="16" style="2" customWidth="1"/>
    <col min="10999" max="10999" width="72" style="2" customWidth="1"/>
    <col min="11000" max="11000" width="20" style="2" customWidth="1"/>
    <col min="11001" max="11253" width="11.42578125" style="2"/>
    <col min="11254" max="11254" width="16" style="2" customWidth="1"/>
    <col min="11255" max="11255" width="72" style="2" customWidth="1"/>
    <col min="11256" max="11256" width="20" style="2" customWidth="1"/>
    <col min="11257" max="11509" width="11.42578125" style="2"/>
    <col min="11510" max="11510" width="16" style="2" customWidth="1"/>
    <col min="11511" max="11511" width="72" style="2" customWidth="1"/>
    <col min="11512" max="11512" width="20" style="2" customWidth="1"/>
    <col min="11513" max="11765" width="11.42578125" style="2"/>
    <col min="11766" max="11766" width="16" style="2" customWidth="1"/>
    <col min="11767" max="11767" width="72" style="2" customWidth="1"/>
    <col min="11768" max="11768" width="20" style="2" customWidth="1"/>
    <col min="11769" max="12021" width="11.42578125" style="2"/>
    <col min="12022" max="12022" width="16" style="2" customWidth="1"/>
    <col min="12023" max="12023" width="72" style="2" customWidth="1"/>
    <col min="12024" max="12024" width="20" style="2" customWidth="1"/>
    <col min="12025" max="12277" width="11.42578125" style="2"/>
    <col min="12278" max="12278" width="16" style="2" customWidth="1"/>
    <col min="12279" max="12279" width="72" style="2" customWidth="1"/>
    <col min="12280" max="12280" width="20" style="2" customWidth="1"/>
    <col min="12281" max="12533" width="11.42578125" style="2"/>
    <col min="12534" max="12534" width="16" style="2" customWidth="1"/>
    <col min="12535" max="12535" width="72" style="2" customWidth="1"/>
    <col min="12536" max="12536" width="20" style="2" customWidth="1"/>
    <col min="12537" max="12789" width="11.42578125" style="2"/>
    <col min="12790" max="12790" width="16" style="2" customWidth="1"/>
    <col min="12791" max="12791" width="72" style="2" customWidth="1"/>
    <col min="12792" max="12792" width="20" style="2" customWidth="1"/>
    <col min="12793" max="13045" width="11.42578125" style="2"/>
    <col min="13046" max="13046" width="16" style="2" customWidth="1"/>
    <col min="13047" max="13047" width="72" style="2" customWidth="1"/>
    <col min="13048" max="13048" width="20" style="2" customWidth="1"/>
    <col min="13049" max="13301" width="11.42578125" style="2"/>
    <col min="13302" max="13302" width="16" style="2" customWidth="1"/>
    <col min="13303" max="13303" width="72" style="2" customWidth="1"/>
    <col min="13304" max="13304" width="20" style="2" customWidth="1"/>
    <col min="13305" max="13557" width="11.42578125" style="2"/>
    <col min="13558" max="13558" width="16" style="2" customWidth="1"/>
    <col min="13559" max="13559" width="72" style="2" customWidth="1"/>
    <col min="13560" max="13560" width="20" style="2" customWidth="1"/>
    <col min="13561" max="13813" width="11.42578125" style="2"/>
    <col min="13814" max="13814" width="16" style="2" customWidth="1"/>
    <col min="13815" max="13815" width="72" style="2" customWidth="1"/>
    <col min="13816" max="13816" width="20" style="2" customWidth="1"/>
    <col min="13817" max="14069" width="11.42578125" style="2"/>
    <col min="14070" max="14070" width="16" style="2" customWidth="1"/>
    <col min="14071" max="14071" width="72" style="2" customWidth="1"/>
    <col min="14072" max="14072" width="20" style="2" customWidth="1"/>
    <col min="14073" max="14325" width="11.42578125" style="2"/>
    <col min="14326" max="14326" width="16" style="2" customWidth="1"/>
    <col min="14327" max="14327" width="72" style="2" customWidth="1"/>
    <col min="14328" max="14328" width="20" style="2" customWidth="1"/>
    <col min="14329" max="14581" width="11.42578125" style="2"/>
    <col min="14582" max="14582" width="16" style="2" customWidth="1"/>
    <col min="14583" max="14583" width="72" style="2" customWidth="1"/>
    <col min="14584" max="14584" width="20" style="2" customWidth="1"/>
    <col min="14585" max="14837" width="11.42578125" style="2"/>
    <col min="14838" max="14838" width="16" style="2" customWidth="1"/>
    <col min="14839" max="14839" width="72" style="2" customWidth="1"/>
    <col min="14840" max="14840" width="20" style="2" customWidth="1"/>
    <col min="14841" max="15093" width="11.42578125" style="2"/>
    <col min="15094" max="15094" width="16" style="2" customWidth="1"/>
    <col min="15095" max="15095" width="72" style="2" customWidth="1"/>
    <col min="15096" max="15096" width="20" style="2" customWidth="1"/>
    <col min="15097" max="15349" width="11.42578125" style="2"/>
    <col min="15350" max="15350" width="16" style="2" customWidth="1"/>
    <col min="15351" max="15351" width="72" style="2" customWidth="1"/>
    <col min="15352" max="15352" width="20" style="2" customWidth="1"/>
    <col min="15353" max="15605" width="11.42578125" style="2"/>
    <col min="15606" max="15606" width="16" style="2" customWidth="1"/>
    <col min="15607" max="15607" width="72" style="2" customWidth="1"/>
    <col min="15608" max="15608" width="20" style="2" customWidth="1"/>
    <col min="15609" max="15861" width="11.42578125" style="2"/>
    <col min="15862" max="15862" width="16" style="2" customWidth="1"/>
    <col min="15863" max="15863" width="72" style="2" customWidth="1"/>
    <col min="15864" max="15864" width="20" style="2" customWidth="1"/>
    <col min="15865" max="16117" width="11.42578125" style="2"/>
    <col min="16118" max="16118" width="16" style="2" customWidth="1"/>
    <col min="16119" max="16119" width="72" style="2" customWidth="1"/>
    <col min="16120" max="16120" width="20" style="2" customWidth="1"/>
    <col min="16121" max="16384" width="11.42578125" style="2"/>
  </cols>
  <sheetData>
    <row r="1" spans="1:10" x14ac:dyDescent="0.2">
      <c r="C1" s="2"/>
      <c r="D1" s="24"/>
      <c r="E1" s="24"/>
      <c r="F1" s="2"/>
      <c r="G1" s="2"/>
      <c r="H1" s="2"/>
      <c r="I1" s="2"/>
      <c r="J1" s="2"/>
    </row>
    <row r="2" spans="1:10" x14ac:dyDescent="0.2">
      <c r="C2" s="2"/>
      <c r="D2" s="24"/>
      <c r="E2" s="24"/>
      <c r="F2" s="2"/>
      <c r="G2" s="2"/>
      <c r="H2" s="2"/>
      <c r="I2" s="2"/>
      <c r="J2" s="2"/>
    </row>
    <row r="3" spans="1:10" x14ac:dyDescent="0.2">
      <c r="C3" s="2"/>
      <c r="D3" s="24"/>
      <c r="E3" s="24"/>
      <c r="F3" s="2"/>
      <c r="G3" s="2"/>
      <c r="H3" s="2"/>
      <c r="I3" s="2"/>
      <c r="J3" s="2"/>
    </row>
    <row r="4" spans="1:10" ht="15.75" x14ac:dyDescent="0.2">
      <c r="B4" s="421" t="s">
        <v>567</v>
      </c>
      <c r="C4" s="2"/>
      <c r="D4" s="24"/>
      <c r="E4" s="24"/>
      <c r="F4" s="2"/>
      <c r="G4" s="2"/>
      <c r="H4" s="2"/>
      <c r="I4" s="2"/>
      <c r="J4" s="2"/>
    </row>
    <row r="5" spans="1:10" x14ac:dyDescent="0.2">
      <c r="C5" s="2"/>
      <c r="D5" s="24"/>
      <c r="E5" s="24"/>
      <c r="F5" s="2"/>
      <c r="G5" s="2"/>
      <c r="H5" s="2"/>
      <c r="I5" s="2"/>
      <c r="J5" s="2"/>
    </row>
    <row r="6" spans="1:10" x14ac:dyDescent="0.2">
      <c r="C6" s="2"/>
      <c r="D6" s="2"/>
      <c r="E6" s="2"/>
      <c r="F6" s="2"/>
      <c r="G6" s="2"/>
      <c r="H6" s="2"/>
      <c r="I6" s="2"/>
      <c r="J6" s="358" t="s">
        <v>4</v>
      </c>
    </row>
    <row r="7" spans="1:10" ht="4.5" customHeight="1" x14ac:dyDescent="0.2">
      <c r="C7" s="359"/>
      <c r="D7" s="2"/>
      <c r="E7" s="2"/>
      <c r="F7" s="2"/>
      <c r="G7" s="2"/>
      <c r="H7" s="2"/>
      <c r="I7" s="2"/>
      <c r="J7" s="2"/>
    </row>
    <row r="8" spans="1:10" ht="5.25" customHeight="1" thickBot="1" x14ac:dyDescent="0.25">
      <c r="B8" s="4"/>
      <c r="C8" s="66"/>
      <c r="D8" s="83"/>
      <c r="E8" s="128"/>
      <c r="F8" s="128"/>
      <c r="G8" s="128"/>
      <c r="H8" s="83"/>
      <c r="I8" s="83"/>
      <c r="J8" s="83"/>
    </row>
    <row r="9" spans="1:10" ht="5.25" customHeight="1" x14ac:dyDescent="0.2">
      <c r="B9" s="5"/>
      <c r="C9" s="67"/>
      <c r="D9" s="86"/>
      <c r="E9" s="108"/>
      <c r="F9" s="108"/>
      <c r="G9" s="108"/>
      <c r="H9" s="86"/>
      <c r="I9" s="86"/>
      <c r="J9" s="86"/>
    </row>
    <row r="10" spans="1:10" x14ac:dyDescent="0.2">
      <c r="H10" s="129"/>
      <c r="I10" s="129"/>
      <c r="J10" s="129"/>
    </row>
    <row r="11" spans="1:10" ht="15" x14ac:dyDescent="0.25">
      <c r="B11" s="16" t="s">
        <v>367</v>
      </c>
      <c r="C11" s="68"/>
      <c r="D11" s="91"/>
      <c r="E11" s="130"/>
      <c r="F11" s="130"/>
      <c r="G11" s="130"/>
      <c r="H11" s="132"/>
      <c r="I11" s="132"/>
      <c r="J11" s="131"/>
    </row>
    <row r="12" spans="1:10" x14ac:dyDescent="0.2">
      <c r="B12" s="6"/>
      <c r="C12" s="67"/>
      <c r="D12" s="86"/>
    </row>
    <row r="13" spans="1:10" s="77" customFormat="1" x14ac:dyDescent="0.2">
      <c r="A13" s="424"/>
      <c r="B13" s="13" t="s">
        <v>5</v>
      </c>
      <c r="C13" s="212" t="s">
        <v>375</v>
      </c>
      <c r="D13" s="166" t="s">
        <v>368</v>
      </c>
      <c r="E13" s="167" t="s">
        <v>369</v>
      </c>
      <c r="F13" s="168" t="s">
        <v>370</v>
      </c>
      <c r="G13" s="168" t="s">
        <v>371</v>
      </c>
      <c r="H13" s="168" t="s">
        <v>372</v>
      </c>
      <c r="I13" s="168" t="s">
        <v>373</v>
      </c>
      <c r="J13" s="168" t="s">
        <v>374</v>
      </c>
    </row>
    <row r="14" spans="1:10" x14ac:dyDescent="0.2">
      <c r="B14" s="3" t="s">
        <v>31</v>
      </c>
      <c r="C14" s="60">
        <f t="shared" ref="C14:J14" si="0">SUM(C21,C31,C52,C66,C74,C82,C92,C152)</f>
        <v>344959.01</v>
      </c>
      <c r="D14" s="82">
        <f t="shared" si="0"/>
        <v>25</v>
      </c>
      <c r="E14" s="102">
        <f t="shared" si="0"/>
        <v>28</v>
      </c>
      <c r="F14" s="103">
        <f t="shared" si="0"/>
        <v>15</v>
      </c>
      <c r="G14" s="103">
        <f t="shared" si="0"/>
        <v>7</v>
      </c>
      <c r="H14" s="82">
        <f t="shared" si="0"/>
        <v>7</v>
      </c>
      <c r="I14" s="82">
        <f t="shared" si="0"/>
        <v>1</v>
      </c>
      <c r="J14" s="82">
        <f t="shared" si="0"/>
        <v>0</v>
      </c>
    </row>
    <row r="15" spans="1:10" x14ac:dyDescent="0.2">
      <c r="B15" s="3" t="s">
        <v>34</v>
      </c>
      <c r="C15" s="60">
        <f t="shared" ref="C15:J15" si="1">SUM(C162,C173,C204)</f>
        <v>44540.85</v>
      </c>
      <c r="D15" s="82">
        <f t="shared" si="1"/>
        <v>21</v>
      </c>
      <c r="E15" s="103">
        <f t="shared" si="1"/>
        <v>5</v>
      </c>
      <c r="F15" s="103">
        <f t="shared" si="1"/>
        <v>0</v>
      </c>
      <c r="G15" s="103">
        <f t="shared" si="1"/>
        <v>1</v>
      </c>
      <c r="H15" s="82">
        <f t="shared" si="1"/>
        <v>0</v>
      </c>
      <c r="I15" s="82">
        <f t="shared" si="1"/>
        <v>1</v>
      </c>
      <c r="J15" s="82">
        <f t="shared" si="1"/>
        <v>0</v>
      </c>
    </row>
    <row r="16" spans="1:10" x14ac:dyDescent="0.2">
      <c r="B16" s="10" t="s">
        <v>6</v>
      </c>
      <c r="C16" s="61">
        <f>SUM(C14:C15)</f>
        <v>389499.86</v>
      </c>
      <c r="D16" s="104">
        <f>SUM(D14:D15)</f>
        <v>46</v>
      </c>
      <c r="E16" s="105">
        <f>SUM(E14:E15)</f>
        <v>33</v>
      </c>
      <c r="F16" s="105">
        <f>SUM(F14,F15)</f>
        <v>15</v>
      </c>
      <c r="G16" s="105">
        <f>SUM(G14,G15)</f>
        <v>8</v>
      </c>
      <c r="H16" s="104">
        <f>SUM(H14,H15)</f>
        <v>7</v>
      </c>
      <c r="I16" s="104">
        <f>SUM(I14,I15)</f>
        <v>2</v>
      </c>
      <c r="J16" s="104">
        <f>SUM(J14,J15)</f>
        <v>0</v>
      </c>
    </row>
    <row r="19" spans="2:10" s="3" customFormat="1" x14ac:dyDescent="0.2">
      <c r="B19" s="15" t="s">
        <v>43</v>
      </c>
      <c r="C19" s="73"/>
      <c r="D19" s="107"/>
      <c r="E19" s="108"/>
      <c r="F19" s="103"/>
      <c r="G19" s="103"/>
      <c r="H19" s="82"/>
      <c r="I19" s="82"/>
      <c r="J19" s="82"/>
    </row>
    <row r="20" spans="2:10" s="3" customFormat="1" x14ac:dyDescent="0.2">
      <c r="B20" s="41"/>
      <c r="C20" s="213" t="s">
        <v>375</v>
      </c>
      <c r="D20" s="171" t="s">
        <v>368</v>
      </c>
      <c r="E20" s="172" t="s">
        <v>369</v>
      </c>
      <c r="F20" s="172" t="s">
        <v>370</v>
      </c>
      <c r="G20" s="172" t="s">
        <v>371</v>
      </c>
      <c r="H20" s="172" t="s">
        <v>372</v>
      </c>
      <c r="I20" s="172" t="s">
        <v>373</v>
      </c>
      <c r="J20" s="172" t="s">
        <v>374</v>
      </c>
    </row>
    <row r="21" spans="2:10" s="3" customFormat="1" x14ac:dyDescent="0.2">
      <c r="C21" s="214">
        <f>SUM(C23:C26)</f>
        <v>66870.540000000008</v>
      </c>
      <c r="D21" s="112">
        <f t="shared" ref="D21:J21" si="2">COUNTIFS(D23:D26,"=?")</f>
        <v>1</v>
      </c>
      <c r="E21" s="112">
        <f t="shared" si="2"/>
        <v>1</v>
      </c>
      <c r="F21" s="112">
        <f t="shared" si="2"/>
        <v>0</v>
      </c>
      <c r="G21" s="112">
        <f t="shared" si="2"/>
        <v>1</v>
      </c>
      <c r="H21" s="112">
        <f t="shared" si="2"/>
        <v>0</v>
      </c>
      <c r="I21" s="112">
        <f t="shared" si="2"/>
        <v>1</v>
      </c>
      <c r="J21" s="112">
        <f t="shared" si="2"/>
        <v>0</v>
      </c>
    </row>
    <row r="22" spans="2:10" s="3" customFormat="1" x14ac:dyDescent="0.2">
      <c r="C22" s="60"/>
      <c r="D22" s="82"/>
      <c r="E22" s="103"/>
      <c r="F22" s="103"/>
      <c r="G22" s="103"/>
      <c r="H22" s="103"/>
      <c r="I22" s="103"/>
      <c r="J22" s="103"/>
    </row>
    <row r="23" spans="2:10" s="3" customFormat="1" x14ac:dyDescent="0.2">
      <c r="B23" s="3" t="s">
        <v>544</v>
      </c>
      <c r="C23" s="210">
        <v>895</v>
      </c>
      <c r="D23" s="330" t="s">
        <v>417</v>
      </c>
      <c r="E23" s="314" t="s">
        <v>366</v>
      </c>
      <c r="F23" s="314" t="s">
        <v>366</v>
      </c>
      <c r="G23" s="314" t="s">
        <v>366</v>
      </c>
      <c r="H23" s="314" t="s">
        <v>366</v>
      </c>
      <c r="I23" s="314" t="s">
        <v>366</v>
      </c>
      <c r="J23" s="322" t="s">
        <v>366</v>
      </c>
    </row>
    <row r="24" spans="2:10" s="3" customFormat="1" x14ac:dyDescent="0.2">
      <c r="B24" s="3" t="s">
        <v>37</v>
      </c>
      <c r="C24" s="210">
        <v>2486.23</v>
      </c>
      <c r="D24" s="314"/>
      <c r="E24" s="330" t="s">
        <v>417</v>
      </c>
      <c r="F24" s="314" t="s">
        <v>366</v>
      </c>
      <c r="G24" s="314" t="s">
        <v>366</v>
      </c>
      <c r="H24" s="314" t="s">
        <v>366</v>
      </c>
      <c r="I24" s="314" t="s">
        <v>366</v>
      </c>
      <c r="J24" s="322" t="s">
        <v>366</v>
      </c>
    </row>
    <row r="25" spans="2:10" s="3" customFormat="1" x14ac:dyDescent="0.2">
      <c r="B25" s="3" t="s">
        <v>38</v>
      </c>
      <c r="C25" s="210">
        <v>6269.31</v>
      </c>
      <c r="D25" s="314"/>
      <c r="E25" s="314" t="s">
        <v>366</v>
      </c>
      <c r="F25" s="314" t="s">
        <v>366</v>
      </c>
      <c r="G25" s="330" t="s">
        <v>417</v>
      </c>
      <c r="H25" s="314" t="s">
        <v>366</v>
      </c>
      <c r="I25" s="314" t="s">
        <v>366</v>
      </c>
      <c r="J25" s="322" t="s">
        <v>366</v>
      </c>
    </row>
    <row r="26" spans="2:10" s="3" customFormat="1" x14ac:dyDescent="0.2">
      <c r="B26" s="3" t="s">
        <v>39</v>
      </c>
      <c r="C26" s="210">
        <v>57220</v>
      </c>
      <c r="D26" s="314"/>
      <c r="E26" s="314" t="s">
        <v>366</v>
      </c>
      <c r="F26" s="314" t="s">
        <v>366</v>
      </c>
      <c r="G26" s="314" t="s">
        <v>366</v>
      </c>
      <c r="H26" s="314" t="s">
        <v>366</v>
      </c>
      <c r="I26" s="330" t="s">
        <v>417</v>
      </c>
      <c r="J26" s="322" t="s">
        <v>366</v>
      </c>
    </row>
    <row r="27" spans="2:10" s="3" customFormat="1" x14ac:dyDescent="0.2">
      <c r="C27" s="60"/>
      <c r="D27" s="82"/>
      <c r="E27" s="103"/>
      <c r="F27" s="103"/>
      <c r="G27" s="103"/>
      <c r="H27" s="103"/>
      <c r="I27" s="103"/>
      <c r="J27" s="103"/>
    </row>
    <row r="28" spans="2:10" s="3" customFormat="1" x14ac:dyDescent="0.2">
      <c r="C28" s="60"/>
      <c r="D28" s="82"/>
      <c r="E28" s="103"/>
      <c r="F28" s="103"/>
      <c r="G28" s="103"/>
      <c r="H28" s="103"/>
      <c r="I28" s="103"/>
      <c r="J28" s="103"/>
    </row>
    <row r="29" spans="2:10" s="3" customFormat="1" x14ac:dyDescent="0.2">
      <c r="B29" s="15" t="s">
        <v>44</v>
      </c>
      <c r="C29" s="62"/>
      <c r="D29" s="79"/>
      <c r="E29" s="103"/>
      <c r="F29" s="103"/>
      <c r="G29" s="103"/>
      <c r="H29" s="103"/>
      <c r="I29" s="103"/>
      <c r="J29" s="103"/>
    </row>
    <row r="30" spans="2:10" s="3" customFormat="1" x14ac:dyDescent="0.2">
      <c r="C30" s="213" t="s">
        <v>375</v>
      </c>
      <c r="D30" s="171" t="s">
        <v>368</v>
      </c>
      <c r="E30" s="172" t="s">
        <v>369</v>
      </c>
      <c r="F30" s="172" t="s">
        <v>370</v>
      </c>
      <c r="G30" s="172" t="s">
        <v>371</v>
      </c>
      <c r="H30" s="172" t="s">
        <v>372</v>
      </c>
      <c r="I30" s="172" t="s">
        <v>373</v>
      </c>
      <c r="J30" s="172" t="s">
        <v>374</v>
      </c>
    </row>
    <row r="31" spans="2:10" s="3" customFormat="1" x14ac:dyDescent="0.2">
      <c r="C31" s="214">
        <f>SUM(C33:C47)</f>
        <v>99318.17</v>
      </c>
      <c r="D31" s="112">
        <f t="shared" ref="D31:J31" si="3">COUNTIFS(D33:D47,"=?")</f>
        <v>1</v>
      </c>
      <c r="E31" s="112">
        <f t="shared" si="3"/>
        <v>3</v>
      </c>
      <c r="F31" s="112">
        <f t="shared" si="3"/>
        <v>5</v>
      </c>
      <c r="G31" s="112">
        <f t="shared" si="3"/>
        <v>3</v>
      </c>
      <c r="H31" s="112">
        <f t="shared" si="3"/>
        <v>3</v>
      </c>
      <c r="I31" s="112">
        <f t="shared" si="3"/>
        <v>0</v>
      </c>
      <c r="J31" s="112">
        <f t="shared" si="3"/>
        <v>0</v>
      </c>
    </row>
    <row r="32" spans="2:10" s="3" customFormat="1" x14ac:dyDescent="0.2">
      <c r="C32" s="60"/>
      <c r="D32" s="82"/>
      <c r="E32" s="116"/>
      <c r="F32" s="116"/>
      <c r="G32" s="116"/>
      <c r="H32" s="103"/>
      <c r="I32" s="103"/>
      <c r="J32" s="103"/>
    </row>
    <row r="33" spans="2:10" s="3" customFormat="1" x14ac:dyDescent="0.2">
      <c r="B33" s="3" t="s">
        <v>543</v>
      </c>
      <c r="C33" s="210">
        <v>12484</v>
      </c>
      <c r="D33" s="314"/>
      <c r="E33" s="330"/>
      <c r="F33" s="314"/>
      <c r="G33" s="314"/>
      <c r="H33" s="330" t="s">
        <v>417</v>
      </c>
      <c r="I33" s="314"/>
      <c r="J33" s="322"/>
    </row>
    <row r="34" spans="2:10" s="3" customFormat="1" ht="14.25" x14ac:dyDescent="0.2">
      <c r="B34" s="3" t="s">
        <v>536</v>
      </c>
      <c r="C34" s="478">
        <v>19729</v>
      </c>
      <c r="D34" s="314"/>
      <c r="E34" s="330"/>
      <c r="G34" s="314"/>
      <c r="H34" s="330" t="s">
        <v>417</v>
      </c>
      <c r="I34" s="314"/>
      <c r="J34" s="322"/>
    </row>
    <row r="35" spans="2:10" s="3" customFormat="1" ht="14.25" x14ac:dyDescent="0.2">
      <c r="B35" s="469" t="s">
        <v>564</v>
      </c>
      <c r="C35" s="478">
        <v>3304</v>
      </c>
      <c r="D35" s="314"/>
      <c r="E35" s="330"/>
      <c r="F35" s="330" t="s">
        <v>417</v>
      </c>
      <c r="G35" s="314"/>
      <c r="H35" s="314"/>
      <c r="I35" s="314"/>
      <c r="J35" s="322"/>
    </row>
    <row r="36" spans="2:10" s="3" customFormat="1" ht="14.25" x14ac:dyDescent="0.2">
      <c r="B36" s="3" t="s">
        <v>537</v>
      </c>
      <c r="C36" s="478">
        <v>3690</v>
      </c>
      <c r="D36" s="314"/>
      <c r="E36" s="314"/>
      <c r="F36" s="330" t="s">
        <v>417</v>
      </c>
      <c r="G36" s="330"/>
      <c r="H36" s="314"/>
      <c r="I36" s="314"/>
      <c r="J36" s="322"/>
    </row>
    <row r="37" spans="2:10" s="3" customFormat="1" x14ac:dyDescent="0.2">
      <c r="B37" s="3" t="s">
        <v>532</v>
      </c>
      <c r="C37" s="315">
        <v>2235</v>
      </c>
      <c r="D37" s="314"/>
      <c r="E37" s="330" t="s">
        <v>417</v>
      </c>
      <c r="F37" s="314"/>
      <c r="G37" s="314"/>
      <c r="H37" s="330"/>
      <c r="I37" s="330"/>
      <c r="J37" s="322"/>
    </row>
    <row r="38" spans="2:10" s="3" customFormat="1" x14ac:dyDescent="0.2">
      <c r="B38" s="455" t="s">
        <v>530</v>
      </c>
      <c r="C38" s="315">
        <v>3992.08</v>
      </c>
      <c r="D38" s="314"/>
      <c r="E38" s="314"/>
      <c r="F38" s="330" t="s">
        <v>417</v>
      </c>
      <c r="G38" s="314"/>
      <c r="H38" s="330"/>
      <c r="I38" s="314"/>
      <c r="J38" s="314"/>
    </row>
    <row r="39" spans="2:10" s="3" customFormat="1" ht="14.25" x14ac:dyDescent="0.2">
      <c r="B39" s="475" t="s">
        <v>531</v>
      </c>
      <c r="C39" s="478">
        <v>7576.36</v>
      </c>
      <c r="D39" s="314"/>
      <c r="E39" s="314"/>
      <c r="F39" s="330"/>
      <c r="G39" s="330" t="s">
        <v>417</v>
      </c>
      <c r="H39" s="314"/>
      <c r="I39" s="314"/>
      <c r="J39" s="314"/>
    </row>
    <row r="40" spans="2:10" s="3" customFormat="1" ht="14.25" x14ac:dyDescent="0.2">
      <c r="B40" s="3" t="s">
        <v>533</v>
      </c>
      <c r="C40" s="478">
        <v>2387</v>
      </c>
      <c r="D40" s="330"/>
      <c r="E40" s="330" t="s">
        <v>417</v>
      </c>
      <c r="F40" s="314"/>
      <c r="G40" s="314"/>
      <c r="H40" s="314"/>
      <c r="I40" s="314"/>
      <c r="J40" s="314"/>
    </row>
    <row r="41" spans="2:10" s="3" customFormat="1" ht="14.25" x14ac:dyDescent="0.2">
      <c r="B41" s="3" t="s">
        <v>557</v>
      </c>
      <c r="C41" s="478">
        <v>1701.52</v>
      </c>
      <c r="D41" s="330"/>
      <c r="E41" s="330" t="s">
        <v>417</v>
      </c>
      <c r="F41" s="314"/>
      <c r="G41" s="314"/>
      <c r="H41" s="314"/>
      <c r="I41" s="314"/>
      <c r="J41" s="314"/>
    </row>
    <row r="42" spans="2:10" s="3" customFormat="1" ht="14.25" x14ac:dyDescent="0.2">
      <c r="B42" s="469" t="s">
        <v>534</v>
      </c>
      <c r="C42" s="478">
        <v>4175.16</v>
      </c>
      <c r="D42" s="330"/>
      <c r="E42" s="314"/>
      <c r="F42" s="330" t="s">
        <v>417</v>
      </c>
      <c r="G42" s="314"/>
      <c r="H42" s="314"/>
      <c r="I42" s="314"/>
      <c r="J42" s="314"/>
    </row>
    <row r="43" spans="2:10" s="3" customFormat="1" ht="14.25" x14ac:dyDescent="0.2">
      <c r="B43" s="3" t="s">
        <v>556</v>
      </c>
      <c r="C43" s="478">
        <v>8714.0499999999993</v>
      </c>
      <c r="D43" s="330"/>
      <c r="E43" s="314"/>
      <c r="F43" s="314"/>
      <c r="G43" s="330" t="s">
        <v>417</v>
      </c>
      <c r="H43" s="330"/>
      <c r="I43" s="314"/>
      <c r="J43" s="314"/>
    </row>
    <row r="44" spans="2:10" s="3" customFormat="1" ht="14.25" x14ac:dyDescent="0.2">
      <c r="B44" s="3" t="s">
        <v>535</v>
      </c>
      <c r="C44" s="478">
        <v>15864</v>
      </c>
      <c r="D44" s="330"/>
      <c r="E44" s="314"/>
      <c r="F44" s="314"/>
      <c r="G44" s="314"/>
      <c r="H44" s="330" t="s">
        <v>417</v>
      </c>
      <c r="I44" s="314"/>
      <c r="J44" s="314"/>
    </row>
    <row r="45" spans="2:10" s="3" customFormat="1" ht="14.25" x14ac:dyDescent="0.2">
      <c r="B45" s="475" t="s">
        <v>40</v>
      </c>
      <c r="C45" s="478">
        <v>574</v>
      </c>
      <c r="D45" s="330" t="s">
        <v>417</v>
      </c>
      <c r="E45" s="314"/>
      <c r="F45" s="314"/>
      <c r="G45" s="314"/>
      <c r="H45" s="314"/>
      <c r="I45" s="314"/>
      <c r="J45" s="314"/>
    </row>
    <row r="46" spans="2:10" s="3" customFormat="1" ht="14.25" x14ac:dyDescent="0.2">
      <c r="B46" s="3" t="s">
        <v>41</v>
      </c>
      <c r="C46" s="478">
        <v>3210</v>
      </c>
      <c r="D46" s="314"/>
      <c r="E46" s="330"/>
      <c r="F46" s="330" t="s">
        <v>417</v>
      </c>
      <c r="G46" s="314"/>
      <c r="H46" s="314"/>
      <c r="I46" s="314"/>
      <c r="J46" s="314"/>
    </row>
    <row r="47" spans="2:10" s="3" customFormat="1" ht="14.25" x14ac:dyDescent="0.2">
      <c r="B47" s="3" t="s">
        <v>42</v>
      </c>
      <c r="C47" s="478">
        <v>9682</v>
      </c>
      <c r="D47" s="314"/>
      <c r="E47" s="314"/>
      <c r="F47" s="314"/>
      <c r="G47" s="330" t="s">
        <v>417</v>
      </c>
      <c r="H47" s="330"/>
      <c r="I47" s="314"/>
      <c r="J47" s="314"/>
    </row>
    <row r="48" spans="2:10" s="3" customFormat="1" x14ac:dyDescent="0.2">
      <c r="C48" s="60"/>
      <c r="D48" s="82"/>
      <c r="E48" s="103"/>
      <c r="F48" s="103"/>
      <c r="G48" s="103"/>
      <c r="H48" s="103"/>
      <c r="I48" s="103"/>
      <c r="J48" s="116"/>
    </row>
    <row r="49" spans="2:10" s="3" customFormat="1" x14ac:dyDescent="0.2">
      <c r="C49" s="60"/>
      <c r="D49" s="82"/>
      <c r="E49" s="103"/>
      <c r="F49" s="103"/>
      <c r="G49" s="103"/>
      <c r="H49" s="103"/>
      <c r="I49" s="103"/>
      <c r="J49" s="116"/>
    </row>
    <row r="50" spans="2:10" s="3" customFormat="1" x14ac:dyDescent="0.2">
      <c r="B50" s="15" t="s">
        <v>45</v>
      </c>
      <c r="C50" s="62"/>
      <c r="D50" s="79"/>
      <c r="E50" s="103"/>
      <c r="F50" s="103"/>
      <c r="G50" s="103"/>
      <c r="H50" s="103"/>
      <c r="I50" s="103"/>
      <c r="J50" s="103"/>
    </row>
    <row r="51" spans="2:10" s="3" customFormat="1" x14ac:dyDescent="0.2">
      <c r="C51" s="213" t="s">
        <v>375</v>
      </c>
      <c r="D51" s="171" t="s">
        <v>368</v>
      </c>
      <c r="E51" s="172" t="s">
        <v>369</v>
      </c>
      <c r="F51" s="172" t="s">
        <v>370</v>
      </c>
      <c r="G51" s="172" t="s">
        <v>371</v>
      </c>
      <c r="H51" s="172" t="s">
        <v>372</v>
      </c>
      <c r="I51" s="172" t="s">
        <v>373</v>
      </c>
      <c r="J51" s="172" t="s">
        <v>374</v>
      </c>
    </row>
    <row r="52" spans="2:10" s="3" customFormat="1" x14ac:dyDescent="0.2">
      <c r="C52" s="214">
        <f>SUM(C54:C60)</f>
        <v>34483.869999999995</v>
      </c>
      <c r="D52" s="112">
        <f>COUNTIFS(D54:D60,"=?")</f>
        <v>1</v>
      </c>
      <c r="E52" s="112">
        <f t="shared" ref="E52:J52" si="4">COUNTIFS(E54:E60,"=?")</f>
        <v>1</v>
      </c>
      <c r="F52" s="112">
        <f t="shared" si="4"/>
        <v>2</v>
      </c>
      <c r="G52" s="112">
        <f t="shared" si="4"/>
        <v>2</v>
      </c>
      <c r="H52" s="112">
        <f t="shared" si="4"/>
        <v>1</v>
      </c>
      <c r="I52" s="112">
        <f t="shared" si="4"/>
        <v>0</v>
      </c>
      <c r="J52" s="112">
        <f t="shared" si="4"/>
        <v>0</v>
      </c>
    </row>
    <row r="53" spans="2:10" s="3" customFormat="1" x14ac:dyDescent="0.2">
      <c r="C53" s="60"/>
      <c r="D53" s="82"/>
      <c r="E53" s="103"/>
      <c r="F53" s="103"/>
      <c r="G53" s="103"/>
      <c r="H53" s="103"/>
      <c r="I53" s="103"/>
      <c r="J53" s="103"/>
    </row>
    <row r="54" spans="2:10" s="3" customFormat="1" x14ac:dyDescent="0.2">
      <c r="B54" s="37" t="s">
        <v>538</v>
      </c>
      <c r="C54" s="210">
        <v>12.87</v>
      </c>
      <c r="D54" s="330" t="s">
        <v>417</v>
      </c>
      <c r="E54" s="330"/>
      <c r="F54" s="314" t="s">
        <v>366</v>
      </c>
      <c r="G54" s="314" t="s">
        <v>366</v>
      </c>
      <c r="H54" s="314" t="s">
        <v>366</v>
      </c>
      <c r="I54" s="314" t="s">
        <v>366</v>
      </c>
      <c r="J54" s="322" t="s">
        <v>366</v>
      </c>
    </row>
    <row r="55" spans="2:10" s="3" customFormat="1" x14ac:dyDescent="0.2">
      <c r="B55" s="37" t="s">
        <v>46</v>
      </c>
      <c r="C55" s="210">
        <v>3130</v>
      </c>
      <c r="D55" s="314"/>
      <c r="E55" s="330"/>
      <c r="F55" s="330" t="s">
        <v>417</v>
      </c>
      <c r="G55" s="314"/>
      <c r="H55" s="314"/>
      <c r="I55" s="314"/>
      <c r="J55" s="322"/>
    </row>
    <row r="56" spans="2:10" s="3" customFormat="1" x14ac:dyDescent="0.2">
      <c r="B56" s="37" t="s">
        <v>47</v>
      </c>
      <c r="C56" s="210">
        <v>3770</v>
      </c>
      <c r="D56" s="314" t="s">
        <v>366</v>
      </c>
      <c r="F56" s="330" t="s">
        <v>417</v>
      </c>
      <c r="G56" s="314" t="s">
        <v>366</v>
      </c>
      <c r="H56" s="314" t="s">
        <v>366</v>
      </c>
      <c r="I56" s="314" t="s">
        <v>366</v>
      </c>
      <c r="J56" s="322" t="s">
        <v>366</v>
      </c>
    </row>
    <row r="57" spans="2:10" s="3" customFormat="1" x14ac:dyDescent="0.2">
      <c r="B57" s="37" t="s">
        <v>48</v>
      </c>
      <c r="C57" s="210">
        <v>14500</v>
      </c>
      <c r="D57" s="314" t="s">
        <v>366</v>
      </c>
      <c r="E57" s="314" t="s">
        <v>366</v>
      </c>
      <c r="F57" s="314" t="s">
        <v>366</v>
      </c>
      <c r="G57" s="314" t="s">
        <v>366</v>
      </c>
      <c r="H57" s="330" t="s">
        <v>417</v>
      </c>
      <c r="I57" s="314" t="s">
        <v>366</v>
      </c>
      <c r="J57" s="322" t="s">
        <v>366</v>
      </c>
    </row>
    <row r="58" spans="2:10" s="3" customFormat="1" x14ac:dyDescent="0.2">
      <c r="B58" s="37" t="s">
        <v>49</v>
      </c>
      <c r="C58" s="315">
        <v>6200</v>
      </c>
      <c r="D58" s="314" t="s">
        <v>366</v>
      </c>
      <c r="E58" s="314" t="s">
        <v>366</v>
      </c>
      <c r="F58" s="314" t="s">
        <v>366</v>
      </c>
      <c r="G58" s="330" t="s">
        <v>417</v>
      </c>
      <c r="H58" s="314" t="s">
        <v>366</v>
      </c>
      <c r="I58" s="314" t="s">
        <v>366</v>
      </c>
      <c r="J58" s="322" t="s">
        <v>366</v>
      </c>
    </row>
    <row r="59" spans="2:10" s="3" customFormat="1" x14ac:dyDescent="0.2">
      <c r="B59" s="37" t="s">
        <v>50</v>
      </c>
      <c r="C59" s="210">
        <v>1171</v>
      </c>
      <c r="D59" s="314" t="s">
        <v>366</v>
      </c>
      <c r="E59" s="330" t="s">
        <v>417</v>
      </c>
      <c r="F59" s="314" t="s">
        <v>366</v>
      </c>
      <c r="G59" s="314" t="s">
        <v>366</v>
      </c>
      <c r="H59" s="314" t="s">
        <v>366</v>
      </c>
      <c r="I59" s="314" t="s">
        <v>366</v>
      </c>
      <c r="J59" s="322" t="s">
        <v>366</v>
      </c>
    </row>
    <row r="60" spans="2:10" s="3" customFormat="1" x14ac:dyDescent="0.2">
      <c r="B60" s="37" t="s">
        <v>540</v>
      </c>
      <c r="C60" s="210">
        <v>5700</v>
      </c>
      <c r="D60" s="314" t="s">
        <v>366</v>
      </c>
      <c r="E60" s="314" t="s">
        <v>366</v>
      </c>
      <c r="F60" s="330"/>
      <c r="G60" s="330" t="s">
        <v>417</v>
      </c>
      <c r="H60" s="314" t="s">
        <v>366</v>
      </c>
      <c r="I60" s="314" t="s">
        <v>366</v>
      </c>
      <c r="J60" s="314" t="s">
        <v>366</v>
      </c>
    </row>
    <row r="61" spans="2:10" s="3" customFormat="1" x14ac:dyDescent="0.2">
      <c r="C61" s="60"/>
      <c r="D61" s="82"/>
      <c r="E61" s="103"/>
      <c r="F61" s="103"/>
      <c r="G61" s="103"/>
      <c r="H61" s="103"/>
      <c r="I61" s="103"/>
      <c r="J61" s="116"/>
    </row>
    <row r="62" spans="2:10" s="3" customFormat="1" x14ac:dyDescent="0.2">
      <c r="C62" s="60"/>
      <c r="D62" s="82"/>
      <c r="E62" s="103"/>
      <c r="F62" s="103"/>
      <c r="G62" s="103"/>
      <c r="H62" s="103"/>
      <c r="I62" s="103"/>
      <c r="J62" s="116"/>
    </row>
    <row r="63" spans="2:10" s="3" customFormat="1" x14ac:dyDescent="0.2">
      <c r="B63" s="15" t="s">
        <v>115</v>
      </c>
      <c r="C63" s="62"/>
      <c r="D63" s="79"/>
      <c r="E63" s="103"/>
      <c r="F63" s="103"/>
      <c r="G63" s="103"/>
      <c r="H63" s="103"/>
      <c r="I63" s="103"/>
      <c r="J63" s="116"/>
    </row>
    <row r="64" spans="2:10" s="3" customFormat="1" x14ac:dyDescent="0.2">
      <c r="C64" s="60"/>
      <c r="D64" s="82"/>
      <c r="E64" s="103"/>
      <c r="F64" s="103"/>
      <c r="G64" s="103"/>
      <c r="H64" s="103"/>
      <c r="I64" s="103"/>
      <c r="J64" s="116"/>
    </row>
    <row r="65" spans="2:10" s="3" customFormat="1" x14ac:dyDescent="0.2">
      <c r="C65" s="213" t="s">
        <v>375</v>
      </c>
      <c r="D65" s="171" t="s">
        <v>368</v>
      </c>
      <c r="E65" s="172" t="s">
        <v>369</v>
      </c>
      <c r="F65" s="172" t="s">
        <v>370</v>
      </c>
      <c r="G65" s="172" t="s">
        <v>371</v>
      </c>
      <c r="H65" s="172" t="s">
        <v>372</v>
      </c>
      <c r="I65" s="172" t="s">
        <v>373</v>
      </c>
      <c r="J65" s="172" t="s">
        <v>374</v>
      </c>
    </row>
    <row r="66" spans="2:10" s="3" customFormat="1" x14ac:dyDescent="0.2">
      <c r="C66" s="214">
        <f>SUM(C68)</f>
        <v>2325</v>
      </c>
      <c r="D66" s="112">
        <f>COUNTIFS(D68,"=?")</f>
        <v>0</v>
      </c>
      <c r="E66" s="112">
        <f t="shared" ref="E66:J66" si="5">COUNTIFS(E68,"=?")</f>
        <v>1</v>
      </c>
      <c r="F66" s="112">
        <f t="shared" si="5"/>
        <v>0</v>
      </c>
      <c r="G66" s="112">
        <f t="shared" si="5"/>
        <v>0</v>
      </c>
      <c r="H66" s="112">
        <f t="shared" si="5"/>
        <v>0</v>
      </c>
      <c r="I66" s="112">
        <f t="shared" si="5"/>
        <v>0</v>
      </c>
      <c r="J66" s="112">
        <f t="shared" si="5"/>
        <v>0</v>
      </c>
    </row>
    <row r="67" spans="2:10" s="3" customFormat="1" x14ac:dyDescent="0.2">
      <c r="C67" s="60"/>
      <c r="D67" s="82"/>
      <c r="E67" s="103"/>
      <c r="F67" s="103"/>
      <c r="G67" s="103"/>
      <c r="H67" s="103"/>
      <c r="I67" s="103"/>
      <c r="J67" s="103"/>
    </row>
    <row r="68" spans="2:10" s="3" customFormat="1" x14ac:dyDescent="0.2">
      <c r="B68" s="3" t="s">
        <v>52</v>
      </c>
      <c r="C68" s="210">
        <v>2325</v>
      </c>
      <c r="D68" s="314" t="s">
        <v>366</v>
      </c>
      <c r="E68" s="330" t="s">
        <v>417</v>
      </c>
      <c r="F68" s="314" t="s">
        <v>366</v>
      </c>
      <c r="G68" s="314" t="s">
        <v>366</v>
      </c>
      <c r="H68" s="314" t="s">
        <v>366</v>
      </c>
      <c r="I68" s="314" t="s">
        <v>366</v>
      </c>
      <c r="J68" s="314" t="s">
        <v>366</v>
      </c>
    </row>
    <row r="69" spans="2:10" s="3" customFormat="1" x14ac:dyDescent="0.2">
      <c r="C69" s="60"/>
      <c r="D69" s="82"/>
      <c r="E69" s="103"/>
      <c r="F69" s="103"/>
      <c r="G69" s="103"/>
      <c r="H69" s="103"/>
      <c r="I69" s="103"/>
      <c r="J69" s="116"/>
    </row>
    <row r="70" spans="2:10" s="3" customFormat="1" x14ac:dyDescent="0.2">
      <c r="C70" s="60"/>
      <c r="D70" s="82"/>
      <c r="E70" s="103"/>
      <c r="F70" s="103"/>
      <c r="G70" s="103"/>
      <c r="H70" s="103"/>
      <c r="I70" s="103"/>
      <c r="J70" s="116"/>
    </row>
    <row r="71" spans="2:10" s="3" customFormat="1" x14ac:dyDescent="0.2">
      <c r="B71" s="15" t="s">
        <v>117</v>
      </c>
      <c r="C71" s="62"/>
      <c r="D71" s="79"/>
      <c r="E71" s="103"/>
      <c r="F71" s="103"/>
      <c r="G71" s="103"/>
      <c r="H71" s="103"/>
      <c r="I71" s="103"/>
      <c r="J71" s="116"/>
    </row>
    <row r="72" spans="2:10" s="3" customFormat="1" x14ac:dyDescent="0.2">
      <c r="C72" s="60"/>
      <c r="D72" s="82"/>
      <c r="E72" s="103"/>
      <c r="F72" s="103"/>
      <c r="G72" s="103"/>
      <c r="H72" s="103"/>
      <c r="I72" s="103"/>
      <c r="J72" s="103"/>
    </row>
    <row r="73" spans="2:10" s="3" customFormat="1" x14ac:dyDescent="0.2">
      <c r="C73" s="213" t="s">
        <v>375</v>
      </c>
      <c r="D73" s="171" t="s">
        <v>368</v>
      </c>
      <c r="E73" s="172" t="s">
        <v>369</v>
      </c>
      <c r="F73" s="172" t="s">
        <v>370</v>
      </c>
      <c r="G73" s="172" t="s">
        <v>371</v>
      </c>
      <c r="H73" s="172" t="s">
        <v>372</v>
      </c>
      <c r="I73" s="172" t="s">
        <v>373</v>
      </c>
      <c r="J73" s="172" t="s">
        <v>374</v>
      </c>
    </row>
    <row r="74" spans="2:10" s="3" customFormat="1" x14ac:dyDescent="0.2">
      <c r="C74" s="214">
        <f>SUM(C76)</f>
        <v>617.42999999999995</v>
      </c>
      <c r="D74" s="112">
        <f>COUNTIFS(D76,"=?")</f>
        <v>1</v>
      </c>
      <c r="E74" s="112">
        <f t="shared" ref="E74:J74" si="6">COUNTIFS(E76,"=?")</f>
        <v>0</v>
      </c>
      <c r="F74" s="112">
        <f t="shared" si="6"/>
        <v>0</v>
      </c>
      <c r="G74" s="112">
        <f t="shared" si="6"/>
        <v>0</v>
      </c>
      <c r="H74" s="112">
        <f t="shared" si="6"/>
        <v>0</v>
      </c>
      <c r="I74" s="112">
        <f t="shared" si="6"/>
        <v>0</v>
      </c>
      <c r="J74" s="112">
        <f t="shared" si="6"/>
        <v>0</v>
      </c>
    </row>
    <row r="75" spans="2:10" s="3" customFormat="1" x14ac:dyDescent="0.2">
      <c r="C75" s="60"/>
      <c r="D75" s="82"/>
      <c r="E75" s="103"/>
      <c r="F75" s="103"/>
      <c r="G75" s="103"/>
      <c r="H75" s="103"/>
      <c r="I75" s="103"/>
      <c r="J75" s="103"/>
    </row>
    <row r="76" spans="2:10" s="3" customFormat="1" x14ac:dyDescent="0.2">
      <c r="B76" s="3" t="s">
        <v>53</v>
      </c>
      <c r="C76" s="479">
        <v>617.42999999999995</v>
      </c>
      <c r="D76" s="330" t="s">
        <v>417</v>
      </c>
      <c r="E76" s="314" t="s">
        <v>366</v>
      </c>
      <c r="F76" s="314" t="s">
        <v>366</v>
      </c>
      <c r="G76" s="314" t="s">
        <v>366</v>
      </c>
      <c r="H76" s="314" t="s">
        <v>366</v>
      </c>
      <c r="I76" s="314" t="s">
        <v>366</v>
      </c>
      <c r="J76" s="322" t="s">
        <v>366</v>
      </c>
    </row>
    <row r="77" spans="2:10" s="3" customFormat="1" x14ac:dyDescent="0.2">
      <c r="C77" s="60"/>
      <c r="D77" s="82"/>
      <c r="E77" s="103"/>
      <c r="F77" s="103"/>
      <c r="G77" s="103"/>
      <c r="H77" s="103"/>
      <c r="I77" s="103"/>
      <c r="J77" s="103"/>
    </row>
    <row r="78" spans="2:10" s="3" customFormat="1" x14ac:dyDescent="0.2">
      <c r="C78" s="60"/>
      <c r="D78" s="82"/>
      <c r="E78" s="103"/>
      <c r="F78" s="103"/>
      <c r="G78" s="103"/>
      <c r="H78" s="103"/>
      <c r="I78" s="103"/>
      <c r="J78" s="103"/>
    </row>
    <row r="79" spans="2:10" s="3" customFormat="1" x14ac:dyDescent="0.2">
      <c r="B79" s="15" t="s">
        <v>116</v>
      </c>
      <c r="C79" s="62"/>
      <c r="D79" s="79"/>
      <c r="E79" s="103"/>
      <c r="F79" s="103"/>
      <c r="G79" s="103"/>
      <c r="H79" s="103"/>
      <c r="I79" s="103"/>
      <c r="J79" s="103"/>
    </row>
    <row r="80" spans="2:10" s="3" customFormat="1" x14ac:dyDescent="0.2">
      <c r="C80" s="60"/>
      <c r="D80" s="82"/>
      <c r="E80" s="103"/>
      <c r="F80" s="103"/>
      <c r="G80" s="103"/>
      <c r="H80" s="103"/>
      <c r="I80" s="103"/>
      <c r="J80" s="103"/>
    </row>
    <row r="81" spans="2:10" s="3" customFormat="1" x14ac:dyDescent="0.2">
      <c r="C81" s="213" t="s">
        <v>375</v>
      </c>
      <c r="D81" s="171" t="s">
        <v>368</v>
      </c>
      <c r="E81" s="172" t="s">
        <v>369</v>
      </c>
      <c r="F81" s="172" t="s">
        <v>370</v>
      </c>
      <c r="G81" s="172" t="s">
        <v>371</v>
      </c>
      <c r="H81" s="172" t="s">
        <v>372</v>
      </c>
      <c r="I81" s="172" t="s">
        <v>373</v>
      </c>
      <c r="J81" s="172" t="s">
        <v>374</v>
      </c>
    </row>
    <row r="82" spans="2:10" s="3" customFormat="1" x14ac:dyDescent="0.2">
      <c r="C82" s="214">
        <f>SUM(C84:C86)</f>
        <v>30668.7</v>
      </c>
      <c r="D82" s="112">
        <f>COUNTIFS(D84:D86,"=?")</f>
        <v>1</v>
      </c>
      <c r="E82" s="112">
        <f t="shared" ref="E82:J82" si="7">COUNTIFS(E84:E86,"=?")</f>
        <v>0</v>
      </c>
      <c r="F82" s="112">
        <f t="shared" si="7"/>
        <v>0</v>
      </c>
      <c r="G82" s="112">
        <f t="shared" si="7"/>
        <v>1</v>
      </c>
      <c r="H82" s="112">
        <f t="shared" si="7"/>
        <v>1</v>
      </c>
      <c r="I82" s="112">
        <f t="shared" si="7"/>
        <v>0</v>
      </c>
      <c r="J82" s="112">
        <f t="shared" si="7"/>
        <v>0</v>
      </c>
    </row>
    <row r="83" spans="2:10" s="3" customFormat="1" x14ac:dyDescent="0.2">
      <c r="C83" s="60"/>
      <c r="D83" s="82"/>
      <c r="E83" s="103"/>
      <c r="F83" s="103"/>
      <c r="G83" s="103"/>
      <c r="H83" s="103"/>
      <c r="I83" s="103"/>
      <c r="J83" s="103"/>
    </row>
    <row r="84" spans="2:10" s="3" customFormat="1" x14ac:dyDescent="0.2">
      <c r="B84" s="37" t="s">
        <v>54</v>
      </c>
      <c r="C84" s="315">
        <v>213</v>
      </c>
      <c r="D84" s="330" t="s">
        <v>417</v>
      </c>
      <c r="E84" s="314" t="s">
        <v>366</v>
      </c>
      <c r="F84" s="314" t="s">
        <v>366</v>
      </c>
      <c r="G84" s="314" t="s">
        <v>366</v>
      </c>
      <c r="H84" s="314" t="s">
        <v>366</v>
      </c>
      <c r="I84" s="314" t="s">
        <v>366</v>
      </c>
      <c r="J84" s="322" t="s">
        <v>366</v>
      </c>
    </row>
    <row r="85" spans="2:10" s="3" customFormat="1" x14ac:dyDescent="0.2">
      <c r="B85" s="37" t="s">
        <v>55</v>
      </c>
      <c r="C85" s="210">
        <v>9250</v>
      </c>
      <c r="D85" s="314" t="s">
        <v>366</v>
      </c>
      <c r="E85" s="314" t="s">
        <v>366</v>
      </c>
      <c r="F85" s="314" t="s">
        <v>366</v>
      </c>
      <c r="G85" s="330" t="s">
        <v>417</v>
      </c>
      <c r="H85" s="314" t="s">
        <v>366</v>
      </c>
      <c r="I85" s="314" t="s">
        <v>366</v>
      </c>
      <c r="J85" s="314" t="s">
        <v>366</v>
      </c>
    </row>
    <row r="86" spans="2:10" s="3" customFormat="1" x14ac:dyDescent="0.2">
      <c r="B86" s="37" t="s">
        <v>56</v>
      </c>
      <c r="C86" s="499">
        <v>21205.7</v>
      </c>
      <c r="D86" s="314" t="s">
        <v>366</v>
      </c>
      <c r="E86" s="314" t="s">
        <v>366</v>
      </c>
      <c r="F86" s="314" t="s">
        <v>366</v>
      </c>
      <c r="G86" s="314" t="s">
        <v>366</v>
      </c>
      <c r="H86" s="330" t="s">
        <v>417</v>
      </c>
      <c r="I86" s="314" t="s">
        <v>366</v>
      </c>
      <c r="J86" s="314" t="s">
        <v>366</v>
      </c>
    </row>
    <row r="87" spans="2:10" s="3" customFormat="1" x14ac:dyDescent="0.2">
      <c r="C87" s="60"/>
      <c r="D87" s="82"/>
      <c r="E87" s="103"/>
      <c r="F87" s="103"/>
      <c r="G87" s="103"/>
      <c r="H87" s="103"/>
      <c r="I87" s="103"/>
      <c r="J87" s="116"/>
    </row>
    <row r="88" spans="2:10" s="3" customFormat="1" x14ac:dyDescent="0.2">
      <c r="C88" s="60"/>
      <c r="D88" s="82"/>
      <c r="E88" s="103"/>
      <c r="F88" s="103"/>
      <c r="G88" s="103"/>
      <c r="H88" s="103"/>
      <c r="I88" s="103"/>
      <c r="J88" s="116"/>
    </row>
    <row r="89" spans="2:10" s="3" customFormat="1" x14ac:dyDescent="0.2">
      <c r="B89" s="15" t="s">
        <v>118</v>
      </c>
      <c r="C89" s="62"/>
      <c r="D89" s="79"/>
      <c r="E89" s="103"/>
      <c r="F89" s="103"/>
      <c r="G89" s="103"/>
      <c r="H89" s="103"/>
      <c r="I89" s="103"/>
      <c r="J89" s="116"/>
    </row>
    <row r="90" spans="2:10" s="3" customFormat="1" x14ac:dyDescent="0.2">
      <c r="C90" s="60"/>
      <c r="D90" s="82"/>
      <c r="E90" s="103"/>
      <c r="F90" s="103"/>
      <c r="G90" s="103"/>
      <c r="H90" s="103"/>
      <c r="I90" s="103"/>
      <c r="J90" s="103"/>
    </row>
    <row r="91" spans="2:10" s="3" customFormat="1" x14ac:dyDescent="0.2">
      <c r="C91" s="213" t="s">
        <v>375</v>
      </c>
      <c r="D91" s="171" t="s">
        <v>368</v>
      </c>
      <c r="E91" s="172" t="s">
        <v>369</v>
      </c>
      <c r="F91" s="172" t="s">
        <v>370</v>
      </c>
      <c r="G91" s="172" t="s">
        <v>371</v>
      </c>
      <c r="H91" s="172" t="s">
        <v>372</v>
      </c>
      <c r="I91" s="172" t="s">
        <v>373</v>
      </c>
      <c r="J91" s="172" t="s">
        <v>374</v>
      </c>
    </row>
    <row r="92" spans="2:10" s="3" customFormat="1" x14ac:dyDescent="0.2">
      <c r="C92" s="214">
        <f>SUM(C94:C146)</f>
        <v>92765.299999999988</v>
      </c>
      <c r="D92" s="112">
        <f t="shared" ref="D92:J92" si="8">COUNTIFS(D94:D146,"=?")</f>
        <v>20</v>
      </c>
      <c r="E92" s="112">
        <f t="shared" si="8"/>
        <v>22</v>
      </c>
      <c r="F92" s="112">
        <f t="shared" si="8"/>
        <v>8</v>
      </c>
      <c r="G92" s="112">
        <f t="shared" si="8"/>
        <v>0</v>
      </c>
      <c r="H92" s="112">
        <f t="shared" si="8"/>
        <v>1</v>
      </c>
      <c r="I92" s="112">
        <f t="shared" si="8"/>
        <v>0</v>
      </c>
      <c r="J92" s="112">
        <f t="shared" si="8"/>
        <v>0</v>
      </c>
    </row>
    <row r="93" spans="2:10" s="3" customFormat="1" x14ac:dyDescent="0.2">
      <c r="C93" s="60"/>
      <c r="D93" s="82"/>
      <c r="E93" s="103"/>
      <c r="F93" s="103"/>
      <c r="G93" s="103"/>
      <c r="H93" s="103"/>
      <c r="I93" s="103"/>
      <c r="J93" s="103"/>
    </row>
    <row r="94" spans="2:10" s="3" customFormat="1" x14ac:dyDescent="0.2">
      <c r="B94" s="37" t="s">
        <v>57</v>
      </c>
      <c r="C94" s="315">
        <v>3400</v>
      </c>
      <c r="D94" s="314" t="s">
        <v>366</v>
      </c>
      <c r="E94" s="314" t="s">
        <v>366</v>
      </c>
      <c r="F94" s="330" t="s">
        <v>417</v>
      </c>
      <c r="G94" s="314" t="s">
        <v>366</v>
      </c>
      <c r="H94" s="314" t="s">
        <v>366</v>
      </c>
      <c r="I94" s="314" t="s">
        <v>366</v>
      </c>
      <c r="J94" s="322" t="s">
        <v>366</v>
      </c>
    </row>
    <row r="95" spans="2:10" s="3" customFormat="1" x14ac:dyDescent="0.2">
      <c r="B95" s="37" t="s">
        <v>58</v>
      </c>
      <c r="C95" s="315">
        <v>18142</v>
      </c>
      <c r="D95" s="314" t="s">
        <v>366</v>
      </c>
      <c r="E95" s="314" t="s">
        <v>366</v>
      </c>
      <c r="F95" s="314" t="s">
        <v>366</v>
      </c>
      <c r="G95" s="314" t="s">
        <v>366</v>
      </c>
      <c r="H95" s="330" t="s">
        <v>417</v>
      </c>
      <c r="I95" s="314" t="s">
        <v>366</v>
      </c>
      <c r="J95" s="322" t="s">
        <v>366</v>
      </c>
    </row>
    <row r="96" spans="2:10" s="3" customFormat="1" x14ac:dyDescent="0.2">
      <c r="B96" s="37" t="s">
        <v>59</v>
      </c>
      <c r="C96" s="315">
        <v>4384.84</v>
      </c>
      <c r="D96" s="314" t="s">
        <v>366</v>
      </c>
      <c r="E96" s="314" t="s">
        <v>366</v>
      </c>
      <c r="F96" s="330" t="s">
        <v>417</v>
      </c>
      <c r="G96" s="314" t="s">
        <v>366</v>
      </c>
      <c r="H96" s="314" t="s">
        <v>366</v>
      </c>
      <c r="I96" s="314" t="s">
        <v>366</v>
      </c>
      <c r="J96" s="322" t="s">
        <v>366</v>
      </c>
    </row>
    <row r="97" spans="2:10" s="3" customFormat="1" x14ac:dyDescent="0.2">
      <c r="B97" s="37" t="s">
        <v>60</v>
      </c>
      <c r="C97" s="315">
        <v>3245.95</v>
      </c>
      <c r="D97" s="314" t="s">
        <v>366</v>
      </c>
      <c r="E97" s="314" t="s">
        <v>366</v>
      </c>
      <c r="F97" s="330" t="s">
        <v>417</v>
      </c>
      <c r="G97" s="314" t="s">
        <v>366</v>
      </c>
      <c r="H97" s="314" t="s">
        <v>366</v>
      </c>
      <c r="I97" s="314" t="s">
        <v>366</v>
      </c>
      <c r="J97" s="322" t="s">
        <v>366</v>
      </c>
    </row>
    <row r="98" spans="2:10" s="3" customFormat="1" x14ac:dyDescent="0.2">
      <c r="B98" s="37" t="s">
        <v>61</v>
      </c>
      <c r="C98" s="315">
        <v>3399</v>
      </c>
      <c r="D98" s="314" t="s">
        <v>366</v>
      </c>
      <c r="E98" s="314" t="s">
        <v>366</v>
      </c>
      <c r="F98" s="330" t="s">
        <v>417</v>
      </c>
      <c r="G98" s="330"/>
      <c r="H98" s="314" t="s">
        <v>366</v>
      </c>
      <c r="I98" s="314" t="s">
        <v>366</v>
      </c>
      <c r="J98" s="322" t="s">
        <v>366</v>
      </c>
    </row>
    <row r="99" spans="2:10" s="3" customFormat="1" x14ac:dyDescent="0.2">
      <c r="B99" s="37" t="s">
        <v>62</v>
      </c>
      <c r="C99" s="315">
        <v>1568.88</v>
      </c>
      <c r="D99" s="314" t="s">
        <v>366</v>
      </c>
      <c r="E99" s="330" t="s">
        <v>417</v>
      </c>
      <c r="F99" s="314" t="s">
        <v>366</v>
      </c>
      <c r="G99" s="314" t="s">
        <v>366</v>
      </c>
      <c r="H99" s="314" t="s">
        <v>366</v>
      </c>
      <c r="I99" s="314" t="s">
        <v>366</v>
      </c>
      <c r="J99" s="322" t="s">
        <v>366</v>
      </c>
    </row>
    <row r="100" spans="2:10" s="3" customFormat="1" x14ac:dyDescent="0.2">
      <c r="B100" s="37" t="s">
        <v>64</v>
      </c>
      <c r="C100" s="315">
        <v>423</v>
      </c>
      <c r="D100" s="330" t="s">
        <v>417</v>
      </c>
      <c r="E100" s="314" t="s">
        <v>366</v>
      </c>
      <c r="F100" s="314" t="s">
        <v>366</v>
      </c>
      <c r="G100" s="314" t="s">
        <v>366</v>
      </c>
      <c r="H100" s="314" t="s">
        <v>366</v>
      </c>
      <c r="I100" s="314" t="s">
        <v>366</v>
      </c>
      <c r="J100" s="322" t="s">
        <v>366</v>
      </c>
    </row>
    <row r="101" spans="2:10" s="3" customFormat="1" x14ac:dyDescent="0.2">
      <c r="B101" s="37" t="s">
        <v>65</v>
      </c>
      <c r="C101" s="315">
        <v>1217.21</v>
      </c>
      <c r="D101" s="314" t="s">
        <v>366</v>
      </c>
      <c r="E101" s="330" t="s">
        <v>417</v>
      </c>
      <c r="F101" s="314" t="s">
        <v>366</v>
      </c>
      <c r="G101" s="314" t="s">
        <v>366</v>
      </c>
      <c r="H101" s="314" t="s">
        <v>366</v>
      </c>
      <c r="I101" s="314" t="s">
        <v>366</v>
      </c>
      <c r="J101" s="322" t="s">
        <v>366</v>
      </c>
    </row>
    <row r="102" spans="2:10" s="3" customFormat="1" x14ac:dyDescent="0.2">
      <c r="B102" s="37" t="s">
        <v>66</v>
      </c>
      <c r="C102" s="315">
        <v>2083</v>
      </c>
      <c r="D102" s="314" t="s">
        <v>366</v>
      </c>
      <c r="E102" s="330" t="s">
        <v>417</v>
      </c>
      <c r="F102" s="314" t="s">
        <v>366</v>
      </c>
      <c r="G102" s="314" t="s">
        <v>366</v>
      </c>
      <c r="H102" s="314" t="s">
        <v>366</v>
      </c>
      <c r="I102" s="314" t="s">
        <v>366</v>
      </c>
      <c r="J102" s="322" t="s">
        <v>366</v>
      </c>
    </row>
    <row r="103" spans="2:10" s="3" customFormat="1" x14ac:dyDescent="0.2">
      <c r="B103" s="37" t="s">
        <v>67</v>
      </c>
      <c r="C103" s="315">
        <v>286</v>
      </c>
      <c r="D103" s="330" t="s">
        <v>417</v>
      </c>
      <c r="E103" s="314" t="s">
        <v>366</v>
      </c>
      <c r="F103" s="314" t="s">
        <v>366</v>
      </c>
      <c r="G103" s="314" t="s">
        <v>366</v>
      </c>
      <c r="H103" s="314" t="s">
        <v>366</v>
      </c>
      <c r="I103" s="314" t="s">
        <v>366</v>
      </c>
      <c r="J103" s="322" t="s">
        <v>366</v>
      </c>
    </row>
    <row r="104" spans="2:10" s="3" customFormat="1" x14ac:dyDescent="0.2">
      <c r="B104" s="37" t="s">
        <v>68</v>
      </c>
      <c r="C104" s="315">
        <v>690</v>
      </c>
      <c r="D104" s="330" t="s">
        <v>417</v>
      </c>
      <c r="E104" s="314" t="s">
        <v>366</v>
      </c>
      <c r="F104" s="314" t="s">
        <v>366</v>
      </c>
      <c r="G104" s="314" t="s">
        <v>366</v>
      </c>
      <c r="H104" s="314" t="s">
        <v>366</v>
      </c>
      <c r="I104" s="314" t="s">
        <v>366</v>
      </c>
      <c r="J104" s="322" t="s">
        <v>366</v>
      </c>
    </row>
    <row r="105" spans="2:10" s="3" customFormat="1" x14ac:dyDescent="0.2">
      <c r="B105" s="37" t="s">
        <v>69</v>
      </c>
      <c r="C105" s="315">
        <v>541</v>
      </c>
      <c r="D105" s="330" t="s">
        <v>417</v>
      </c>
      <c r="E105" s="314" t="s">
        <v>366</v>
      </c>
      <c r="F105" s="314" t="s">
        <v>366</v>
      </c>
      <c r="G105" s="314" t="s">
        <v>366</v>
      </c>
      <c r="H105" s="314" t="s">
        <v>366</v>
      </c>
      <c r="I105" s="314" t="s">
        <v>366</v>
      </c>
      <c r="J105" s="322" t="s">
        <v>366</v>
      </c>
    </row>
    <row r="106" spans="2:10" s="3" customFormat="1" x14ac:dyDescent="0.2">
      <c r="B106" s="37" t="s">
        <v>72</v>
      </c>
      <c r="C106" s="315">
        <v>2270</v>
      </c>
      <c r="D106" s="314" t="s">
        <v>366</v>
      </c>
      <c r="E106" s="330" t="s">
        <v>417</v>
      </c>
      <c r="F106" s="314" t="s">
        <v>366</v>
      </c>
      <c r="G106" s="314" t="s">
        <v>366</v>
      </c>
      <c r="H106" s="314" t="s">
        <v>366</v>
      </c>
      <c r="I106" s="314" t="s">
        <v>366</v>
      </c>
      <c r="J106" s="322" t="s">
        <v>366</v>
      </c>
    </row>
    <row r="107" spans="2:10" s="3" customFormat="1" x14ac:dyDescent="0.2">
      <c r="B107" s="37" t="s">
        <v>73</v>
      </c>
      <c r="C107" s="315">
        <v>603</v>
      </c>
      <c r="D107" s="330" t="s">
        <v>417</v>
      </c>
      <c r="E107" s="314" t="s">
        <v>366</v>
      </c>
      <c r="F107" s="314" t="s">
        <v>366</v>
      </c>
      <c r="G107" s="314" t="s">
        <v>366</v>
      </c>
      <c r="H107" s="314" t="s">
        <v>366</v>
      </c>
      <c r="I107" s="314" t="s">
        <v>366</v>
      </c>
      <c r="J107" s="322" t="s">
        <v>366</v>
      </c>
    </row>
    <row r="108" spans="2:10" s="3" customFormat="1" x14ac:dyDescent="0.2">
      <c r="B108" s="37" t="s">
        <v>75</v>
      </c>
      <c r="C108" s="315">
        <v>811.59</v>
      </c>
      <c r="D108" s="330" t="s">
        <v>417</v>
      </c>
      <c r="E108" s="330"/>
      <c r="F108" s="314" t="s">
        <v>366</v>
      </c>
      <c r="G108" s="314" t="s">
        <v>366</v>
      </c>
      <c r="H108" s="314" t="s">
        <v>366</v>
      </c>
      <c r="I108" s="314" t="s">
        <v>366</v>
      </c>
      <c r="J108" s="322" t="s">
        <v>366</v>
      </c>
    </row>
    <row r="109" spans="2:10" s="3" customFormat="1" x14ac:dyDescent="0.2">
      <c r="B109" s="37" t="s">
        <v>76</v>
      </c>
      <c r="C109" s="315">
        <v>710</v>
      </c>
      <c r="D109" s="330" t="s">
        <v>417</v>
      </c>
      <c r="E109" s="314" t="s">
        <v>366</v>
      </c>
      <c r="F109" s="314" t="s">
        <v>366</v>
      </c>
      <c r="G109" s="314" t="s">
        <v>366</v>
      </c>
      <c r="H109" s="314" t="s">
        <v>366</v>
      </c>
      <c r="I109" s="314" t="s">
        <v>366</v>
      </c>
      <c r="J109" s="322" t="s">
        <v>366</v>
      </c>
    </row>
    <row r="110" spans="2:10" s="3" customFormat="1" x14ac:dyDescent="0.2">
      <c r="B110" s="37" t="s">
        <v>77</v>
      </c>
      <c r="C110" s="499">
        <v>0</v>
      </c>
      <c r="D110" s="314" t="s">
        <v>366</v>
      </c>
      <c r="E110" s="314" t="s">
        <v>366</v>
      </c>
      <c r="G110" s="330"/>
      <c r="H110" s="314" t="s">
        <v>366</v>
      </c>
      <c r="I110" s="314" t="s">
        <v>366</v>
      </c>
      <c r="J110" s="322" t="s">
        <v>366</v>
      </c>
    </row>
    <row r="111" spans="2:10" s="3" customFormat="1" x14ac:dyDescent="0.2">
      <c r="B111" s="37" t="s">
        <v>79</v>
      </c>
      <c r="C111" s="315">
        <v>930</v>
      </c>
      <c r="D111" s="330" t="s">
        <v>417</v>
      </c>
      <c r="E111" s="314" t="s">
        <v>366</v>
      </c>
      <c r="F111" s="314" t="s">
        <v>366</v>
      </c>
      <c r="G111" s="314" t="s">
        <v>366</v>
      </c>
      <c r="H111" s="314" t="s">
        <v>366</v>
      </c>
      <c r="I111" s="314" t="s">
        <v>366</v>
      </c>
      <c r="J111" s="322" t="s">
        <v>366</v>
      </c>
    </row>
    <row r="112" spans="2:10" s="3" customFormat="1" x14ac:dyDescent="0.2">
      <c r="B112" s="37" t="s">
        <v>80</v>
      </c>
      <c r="C112" s="315">
        <v>3046</v>
      </c>
      <c r="D112" s="314" t="s">
        <v>366</v>
      </c>
      <c r="E112" s="314" t="s">
        <v>366</v>
      </c>
      <c r="F112" s="330" t="s">
        <v>417</v>
      </c>
      <c r="G112" s="314" t="s">
        <v>366</v>
      </c>
      <c r="H112" s="314" t="s">
        <v>366</v>
      </c>
      <c r="I112" s="314" t="s">
        <v>366</v>
      </c>
      <c r="J112" s="322" t="s">
        <v>366</v>
      </c>
    </row>
    <row r="113" spans="2:10" s="3" customFormat="1" x14ac:dyDescent="0.2">
      <c r="B113" s="37" t="s">
        <v>81</v>
      </c>
      <c r="C113" s="315">
        <v>670</v>
      </c>
      <c r="D113" s="330" t="s">
        <v>417</v>
      </c>
      <c r="E113" s="314" t="s">
        <v>366</v>
      </c>
      <c r="F113" s="314" t="s">
        <v>366</v>
      </c>
      <c r="G113" s="314" t="s">
        <v>366</v>
      </c>
      <c r="H113" s="314" t="s">
        <v>366</v>
      </c>
      <c r="I113" s="314" t="s">
        <v>366</v>
      </c>
      <c r="J113" s="322" t="s">
        <v>366</v>
      </c>
    </row>
    <row r="114" spans="2:10" s="3" customFormat="1" x14ac:dyDescent="0.2">
      <c r="B114" s="37" t="s">
        <v>82</v>
      </c>
      <c r="C114" s="315">
        <v>1020</v>
      </c>
      <c r="D114" s="330"/>
      <c r="E114" s="330" t="s">
        <v>417</v>
      </c>
      <c r="F114" s="314" t="s">
        <v>366</v>
      </c>
      <c r="G114" s="314" t="s">
        <v>366</v>
      </c>
      <c r="H114" s="314" t="s">
        <v>366</v>
      </c>
      <c r="I114" s="314" t="s">
        <v>366</v>
      </c>
      <c r="J114" s="322" t="s">
        <v>366</v>
      </c>
    </row>
    <row r="115" spans="2:10" s="3" customFormat="1" x14ac:dyDescent="0.2">
      <c r="B115" s="37" t="s">
        <v>83</v>
      </c>
      <c r="C115" s="315">
        <v>565</v>
      </c>
      <c r="D115" s="330" t="s">
        <v>417</v>
      </c>
      <c r="E115" s="314" t="s">
        <v>366</v>
      </c>
      <c r="F115" s="314" t="s">
        <v>366</v>
      </c>
      <c r="G115" s="330"/>
      <c r="H115" s="314" t="s">
        <v>366</v>
      </c>
      <c r="I115" s="314" t="s">
        <v>366</v>
      </c>
      <c r="J115" s="322" t="s">
        <v>366</v>
      </c>
    </row>
    <row r="116" spans="2:10" s="3" customFormat="1" x14ac:dyDescent="0.2">
      <c r="B116" s="37" t="s">
        <v>84</v>
      </c>
      <c r="C116" s="315">
        <v>1219</v>
      </c>
      <c r="D116" s="330"/>
      <c r="E116" s="330" t="s">
        <v>417</v>
      </c>
      <c r="F116" s="314" t="s">
        <v>366</v>
      </c>
      <c r="G116" s="314" t="s">
        <v>366</v>
      </c>
      <c r="H116" s="314" t="s">
        <v>366</v>
      </c>
      <c r="I116" s="314" t="s">
        <v>366</v>
      </c>
      <c r="J116" s="322" t="s">
        <v>366</v>
      </c>
    </row>
    <row r="117" spans="2:10" s="3" customFormat="1" x14ac:dyDescent="0.2">
      <c r="B117" s="37" t="s">
        <v>558</v>
      </c>
      <c r="C117" s="315">
        <v>215</v>
      </c>
      <c r="D117" s="330" t="s">
        <v>417</v>
      </c>
      <c r="E117" s="314"/>
      <c r="F117" s="314"/>
      <c r="G117" s="314"/>
      <c r="H117" s="314"/>
      <c r="I117" s="314"/>
      <c r="J117" s="322"/>
    </row>
    <row r="118" spans="2:10" s="3" customFormat="1" x14ac:dyDescent="0.2">
      <c r="B118" s="263" t="s">
        <v>85</v>
      </c>
      <c r="C118" s="315">
        <v>0</v>
      </c>
      <c r="D118" s="330"/>
      <c r="E118" s="314"/>
      <c r="F118" s="314"/>
      <c r="G118" s="314"/>
      <c r="H118" s="314"/>
      <c r="I118" s="314"/>
      <c r="J118" s="322"/>
    </row>
    <row r="119" spans="2:10" s="3" customFormat="1" x14ac:dyDescent="0.2">
      <c r="B119" s="37" t="s">
        <v>86</v>
      </c>
      <c r="C119" s="315">
        <v>3800</v>
      </c>
      <c r="D119" s="314" t="s">
        <v>366</v>
      </c>
      <c r="E119" s="314" t="s">
        <v>366</v>
      </c>
      <c r="F119" s="330" t="s">
        <v>417</v>
      </c>
      <c r="G119" s="314" t="s">
        <v>366</v>
      </c>
      <c r="H119" s="314" t="s">
        <v>366</v>
      </c>
      <c r="I119" s="314" t="s">
        <v>366</v>
      </c>
      <c r="J119" s="322" t="s">
        <v>366</v>
      </c>
    </row>
    <row r="120" spans="2:10" s="3" customFormat="1" x14ac:dyDescent="0.2">
      <c r="B120" s="37" t="s">
        <v>87</v>
      </c>
      <c r="C120" s="315">
        <v>1385</v>
      </c>
      <c r="D120" s="314" t="s">
        <v>366</v>
      </c>
      <c r="E120" s="330" t="s">
        <v>417</v>
      </c>
      <c r="F120" s="314" t="s">
        <v>366</v>
      </c>
      <c r="G120" s="314" t="s">
        <v>366</v>
      </c>
      <c r="H120" s="314" t="s">
        <v>366</v>
      </c>
      <c r="I120" s="314" t="s">
        <v>366</v>
      </c>
      <c r="J120" s="322" t="s">
        <v>366</v>
      </c>
    </row>
    <row r="121" spans="2:10" s="3" customFormat="1" x14ac:dyDescent="0.2">
      <c r="B121" s="37" t="s">
        <v>565</v>
      </c>
      <c r="C121" s="315">
        <v>566.79999999999995</v>
      </c>
      <c r="D121" s="330" t="s">
        <v>417</v>
      </c>
      <c r="E121" s="330"/>
      <c r="F121" s="314"/>
      <c r="G121" s="314"/>
      <c r="H121" s="314"/>
      <c r="I121" s="314"/>
      <c r="J121" s="322"/>
    </row>
    <row r="122" spans="2:10" s="3" customFormat="1" x14ac:dyDescent="0.2">
      <c r="B122" s="37" t="s">
        <v>88</v>
      </c>
      <c r="C122" s="315">
        <v>1120</v>
      </c>
      <c r="E122" s="330" t="s">
        <v>417</v>
      </c>
      <c r="F122" s="314" t="s">
        <v>366</v>
      </c>
      <c r="G122" s="314" t="s">
        <v>366</v>
      </c>
      <c r="H122" s="314" t="s">
        <v>366</v>
      </c>
      <c r="I122" s="314" t="s">
        <v>366</v>
      </c>
      <c r="J122" s="322" t="s">
        <v>366</v>
      </c>
    </row>
    <row r="123" spans="2:10" s="3" customFormat="1" x14ac:dyDescent="0.2">
      <c r="B123" s="37" t="s">
        <v>89</v>
      </c>
      <c r="C123" s="315">
        <v>995</v>
      </c>
      <c r="D123" s="330" t="s">
        <v>417</v>
      </c>
      <c r="E123" s="314" t="s">
        <v>366</v>
      </c>
      <c r="F123" s="314" t="s">
        <v>366</v>
      </c>
      <c r="G123" s="314" t="s">
        <v>366</v>
      </c>
      <c r="H123" s="314" t="s">
        <v>366</v>
      </c>
      <c r="I123" s="314" t="s">
        <v>366</v>
      </c>
      <c r="J123" s="322" t="s">
        <v>366</v>
      </c>
    </row>
    <row r="124" spans="2:10" s="3" customFormat="1" x14ac:dyDescent="0.2">
      <c r="B124" s="37" t="s">
        <v>90</v>
      </c>
      <c r="C124" s="315">
        <v>1239.96</v>
      </c>
      <c r="D124" s="314" t="s">
        <v>366</v>
      </c>
      <c r="E124" s="330" t="s">
        <v>417</v>
      </c>
      <c r="F124" s="314" t="s">
        <v>366</v>
      </c>
      <c r="G124" s="314" t="s">
        <v>366</v>
      </c>
      <c r="H124" s="314" t="s">
        <v>366</v>
      </c>
      <c r="I124" s="314" t="s">
        <v>366</v>
      </c>
      <c r="J124" s="322" t="s">
        <v>366</v>
      </c>
    </row>
    <row r="125" spans="2:10" s="3" customFormat="1" x14ac:dyDescent="0.2">
      <c r="B125" s="37" t="s">
        <v>91</v>
      </c>
      <c r="C125" s="315">
        <v>2698.48</v>
      </c>
      <c r="D125" s="314" t="s">
        <v>366</v>
      </c>
      <c r="E125" s="330" t="s">
        <v>417</v>
      </c>
      <c r="F125" s="314" t="s">
        <v>366</v>
      </c>
      <c r="G125" s="314" t="s">
        <v>366</v>
      </c>
      <c r="H125" s="314" t="s">
        <v>366</v>
      </c>
      <c r="I125" s="314" t="s">
        <v>366</v>
      </c>
      <c r="J125" s="322" t="s">
        <v>366</v>
      </c>
    </row>
    <row r="126" spans="2:10" s="3" customFormat="1" x14ac:dyDescent="0.2">
      <c r="B126" s="37" t="s">
        <v>92</v>
      </c>
      <c r="C126" s="315">
        <v>1042.28</v>
      </c>
      <c r="E126" s="330" t="s">
        <v>417</v>
      </c>
      <c r="F126" s="314" t="s">
        <v>366</v>
      </c>
      <c r="G126" s="314" t="s">
        <v>366</v>
      </c>
      <c r="H126" s="314" t="s">
        <v>366</v>
      </c>
      <c r="I126" s="314" t="s">
        <v>366</v>
      </c>
      <c r="J126" s="322" t="s">
        <v>366</v>
      </c>
    </row>
    <row r="127" spans="2:10" s="3" customFormat="1" x14ac:dyDescent="0.2">
      <c r="B127" s="37" t="s">
        <v>93</v>
      </c>
      <c r="C127" s="315">
        <v>830.5</v>
      </c>
      <c r="D127" s="330" t="s">
        <v>417</v>
      </c>
      <c r="E127" s="314" t="s">
        <v>366</v>
      </c>
      <c r="F127" s="314" t="s">
        <v>366</v>
      </c>
      <c r="G127" s="314" t="s">
        <v>366</v>
      </c>
      <c r="H127" s="314" t="s">
        <v>366</v>
      </c>
      <c r="I127" s="314" t="s">
        <v>366</v>
      </c>
      <c r="J127" s="322" t="s">
        <v>366</v>
      </c>
    </row>
    <row r="128" spans="2:10" s="3" customFormat="1" x14ac:dyDescent="0.2">
      <c r="B128" s="37" t="s">
        <v>94</v>
      </c>
      <c r="C128" s="315">
        <v>2401</v>
      </c>
      <c r="D128" s="314" t="s">
        <v>366</v>
      </c>
      <c r="E128" s="330" t="s">
        <v>417</v>
      </c>
      <c r="F128" s="314" t="s">
        <v>366</v>
      </c>
      <c r="G128" s="314" t="s">
        <v>366</v>
      </c>
      <c r="H128" s="314" t="s">
        <v>366</v>
      </c>
      <c r="I128" s="314" t="s">
        <v>366</v>
      </c>
      <c r="J128" s="322" t="s">
        <v>366</v>
      </c>
    </row>
    <row r="129" spans="2:10" s="3" customFormat="1" x14ac:dyDescent="0.2">
      <c r="B129" s="37" t="s">
        <v>95</v>
      </c>
      <c r="C129" s="315">
        <v>1607</v>
      </c>
      <c r="D129" s="314"/>
      <c r="E129" s="330" t="s">
        <v>417</v>
      </c>
      <c r="F129" s="314"/>
      <c r="G129" s="314"/>
      <c r="H129" s="314"/>
      <c r="I129" s="314"/>
      <c r="J129" s="322"/>
    </row>
    <row r="130" spans="2:10" s="3" customFormat="1" x14ac:dyDescent="0.2">
      <c r="B130" s="37" t="s">
        <v>96</v>
      </c>
      <c r="C130" s="315">
        <v>3008.13</v>
      </c>
      <c r="D130" s="314" t="s">
        <v>366</v>
      </c>
      <c r="E130" s="330"/>
      <c r="F130" s="330" t="s">
        <v>417</v>
      </c>
      <c r="G130" s="314" t="s">
        <v>366</v>
      </c>
      <c r="H130" s="314" t="s">
        <v>366</v>
      </c>
      <c r="I130" s="314" t="s">
        <v>366</v>
      </c>
      <c r="J130" s="322" t="s">
        <v>366</v>
      </c>
    </row>
    <row r="131" spans="2:10" s="3" customFormat="1" x14ac:dyDescent="0.2">
      <c r="B131" s="37" t="s">
        <v>560</v>
      </c>
      <c r="C131" s="315">
        <v>1608.37</v>
      </c>
      <c r="D131" s="314" t="s">
        <v>366</v>
      </c>
      <c r="E131" s="330" t="s">
        <v>417</v>
      </c>
      <c r="F131" s="314" t="s">
        <v>366</v>
      </c>
      <c r="G131" s="314" t="s">
        <v>366</v>
      </c>
      <c r="H131" s="314" t="s">
        <v>366</v>
      </c>
      <c r="I131" s="314" t="s">
        <v>366</v>
      </c>
      <c r="J131" s="322" t="s">
        <v>366</v>
      </c>
    </row>
    <row r="132" spans="2:10" s="3" customFormat="1" x14ac:dyDescent="0.2">
      <c r="B132" s="37" t="s">
        <v>97</v>
      </c>
      <c r="C132" s="315">
        <v>535</v>
      </c>
      <c r="D132" s="330" t="s">
        <v>417</v>
      </c>
      <c r="E132" s="314" t="s">
        <v>366</v>
      </c>
      <c r="F132" s="314" t="s">
        <v>366</v>
      </c>
      <c r="G132" s="314" t="s">
        <v>366</v>
      </c>
      <c r="H132" s="314" t="s">
        <v>366</v>
      </c>
      <c r="I132" s="314" t="s">
        <v>366</v>
      </c>
      <c r="J132" s="322" t="s">
        <v>366</v>
      </c>
    </row>
    <row r="133" spans="2:10" s="3" customFormat="1" x14ac:dyDescent="0.2">
      <c r="B133" s="37" t="s">
        <v>98</v>
      </c>
      <c r="C133" s="315">
        <v>1609</v>
      </c>
      <c r="D133" s="314" t="s">
        <v>366</v>
      </c>
      <c r="E133" s="330" t="s">
        <v>417</v>
      </c>
      <c r="F133" s="314" t="s">
        <v>366</v>
      </c>
      <c r="G133" s="314" t="s">
        <v>366</v>
      </c>
      <c r="H133" s="314" t="s">
        <v>366</v>
      </c>
      <c r="I133" s="314" t="s">
        <v>366</v>
      </c>
      <c r="J133" s="322" t="s">
        <v>366</v>
      </c>
    </row>
    <row r="134" spans="2:10" s="3" customFormat="1" x14ac:dyDescent="0.2">
      <c r="B134" s="37" t="s">
        <v>99</v>
      </c>
      <c r="C134" s="315">
        <v>1500</v>
      </c>
      <c r="D134" s="330"/>
      <c r="E134" s="330" t="s">
        <v>417</v>
      </c>
      <c r="F134" s="314" t="s">
        <v>366</v>
      </c>
      <c r="G134" s="314" t="s">
        <v>366</v>
      </c>
      <c r="H134" s="314" t="s">
        <v>366</v>
      </c>
      <c r="I134" s="314" t="s">
        <v>366</v>
      </c>
      <c r="J134" s="322" t="s">
        <v>366</v>
      </c>
    </row>
    <row r="135" spans="2:10" s="3" customFormat="1" x14ac:dyDescent="0.2">
      <c r="B135" s="37" t="s">
        <v>101</v>
      </c>
      <c r="C135" s="315">
        <v>4548</v>
      </c>
      <c r="D135" s="314" t="s">
        <v>366</v>
      </c>
      <c r="E135" s="314" t="s">
        <v>366</v>
      </c>
      <c r="F135" s="330" t="s">
        <v>417</v>
      </c>
      <c r="G135" s="314" t="s">
        <v>366</v>
      </c>
      <c r="H135" s="314" t="s">
        <v>366</v>
      </c>
      <c r="I135" s="314" t="s">
        <v>366</v>
      </c>
      <c r="J135" s="322" t="s">
        <v>366</v>
      </c>
    </row>
    <row r="136" spans="2:10" s="3" customFormat="1" x14ac:dyDescent="0.2">
      <c r="B136" s="37" t="s">
        <v>102</v>
      </c>
      <c r="C136" s="315">
        <v>262.29000000000002</v>
      </c>
      <c r="D136" s="330" t="s">
        <v>417</v>
      </c>
      <c r="E136" s="314" t="s">
        <v>366</v>
      </c>
      <c r="F136" s="314" t="s">
        <v>366</v>
      </c>
      <c r="G136" s="314" t="s">
        <v>366</v>
      </c>
      <c r="H136" s="314" t="s">
        <v>366</v>
      </c>
      <c r="I136" s="314" t="s">
        <v>366</v>
      </c>
      <c r="J136" s="322" t="s">
        <v>366</v>
      </c>
    </row>
    <row r="137" spans="2:10" s="3" customFormat="1" x14ac:dyDescent="0.2">
      <c r="B137" s="37" t="s">
        <v>103</v>
      </c>
      <c r="C137" s="315">
        <v>1975.72</v>
      </c>
      <c r="D137" s="314" t="s">
        <v>366</v>
      </c>
      <c r="E137" s="330" t="s">
        <v>417</v>
      </c>
      <c r="F137" s="314" t="s">
        <v>366</v>
      </c>
      <c r="G137" s="314" t="s">
        <v>366</v>
      </c>
      <c r="H137" s="314" t="s">
        <v>366</v>
      </c>
      <c r="I137" s="314" t="s">
        <v>366</v>
      </c>
      <c r="J137" s="322" t="s">
        <v>366</v>
      </c>
    </row>
    <row r="138" spans="2:10" s="3" customFormat="1" x14ac:dyDescent="0.2">
      <c r="B138" s="37" t="s">
        <v>104</v>
      </c>
      <c r="C138" s="315">
        <v>1052</v>
      </c>
      <c r="D138" s="330"/>
      <c r="E138" s="330" t="s">
        <v>417</v>
      </c>
      <c r="F138" s="314" t="s">
        <v>366</v>
      </c>
      <c r="G138" s="314" t="s">
        <v>366</v>
      </c>
      <c r="H138" s="314" t="s">
        <v>366</v>
      </c>
      <c r="I138" s="314" t="s">
        <v>366</v>
      </c>
      <c r="J138" s="322" t="s">
        <v>366</v>
      </c>
    </row>
    <row r="139" spans="2:10" s="3" customFormat="1" x14ac:dyDescent="0.2">
      <c r="B139" s="37" t="s">
        <v>105</v>
      </c>
      <c r="C139" s="315">
        <v>1628.05</v>
      </c>
      <c r="D139" s="314" t="s">
        <v>366</v>
      </c>
      <c r="E139" s="330" t="s">
        <v>417</v>
      </c>
      <c r="F139" s="314" t="s">
        <v>366</v>
      </c>
      <c r="G139" s="314" t="s">
        <v>366</v>
      </c>
      <c r="H139" s="314" t="s">
        <v>366</v>
      </c>
      <c r="I139" s="314" t="s">
        <v>366</v>
      </c>
      <c r="J139" s="322" t="s">
        <v>366</v>
      </c>
    </row>
    <row r="140" spans="2:10" s="3" customFormat="1" x14ac:dyDescent="0.2">
      <c r="B140" s="37" t="s">
        <v>106</v>
      </c>
      <c r="C140" s="315">
        <v>100</v>
      </c>
      <c r="D140" s="330" t="s">
        <v>417</v>
      </c>
      <c r="E140" s="330"/>
      <c r="F140" s="314"/>
      <c r="G140" s="314"/>
      <c r="H140" s="314"/>
      <c r="I140" s="314"/>
      <c r="J140" s="322"/>
    </row>
    <row r="141" spans="2:10" s="3" customFormat="1" x14ac:dyDescent="0.2">
      <c r="B141" s="37" t="s">
        <v>107</v>
      </c>
      <c r="C141" s="315">
        <v>1247</v>
      </c>
      <c r="D141" s="330"/>
      <c r="E141" s="330" t="s">
        <v>417</v>
      </c>
      <c r="F141" s="314" t="s">
        <v>366</v>
      </c>
      <c r="G141" s="314" t="s">
        <v>366</v>
      </c>
      <c r="H141" s="314" t="s">
        <v>366</v>
      </c>
      <c r="I141" s="314" t="s">
        <v>366</v>
      </c>
      <c r="J141" s="322" t="s">
        <v>366</v>
      </c>
    </row>
    <row r="142" spans="2:10" s="3" customFormat="1" x14ac:dyDescent="0.2">
      <c r="B142" s="37" t="s">
        <v>108</v>
      </c>
      <c r="C142" s="315">
        <v>572</v>
      </c>
      <c r="D142" s="330" t="s">
        <v>417</v>
      </c>
      <c r="E142" s="314" t="s">
        <v>366</v>
      </c>
      <c r="F142" s="314" t="s">
        <v>366</v>
      </c>
      <c r="G142" s="314" t="s">
        <v>366</v>
      </c>
      <c r="H142" s="314" t="s">
        <v>366</v>
      </c>
      <c r="I142" s="314" t="s">
        <v>366</v>
      </c>
      <c r="J142" s="322" t="s">
        <v>366</v>
      </c>
    </row>
    <row r="143" spans="2:10" s="3" customFormat="1" x14ac:dyDescent="0.2">
      <c r="B143" s="37" t="s">
        <v>109</v>
      </c>
      <c r="C143" s="315">
        <v>557.4</v>
      </c>
      <c r="D143" s="330" t="s">
        <v>417</v>
      </c>
      <c r="E143" s="314" t="s">
        <v>366</v>
      </c>
      <c r="F143" s="314" t="s">
        <v>366</v>
      </c>
      <c r="G143" s="314" t="s">
        <v>366</v>
      </c>
      <c r="H143" s="314" t="s">
        <v>366</v>
      </c>
      <c r="I143" s="314" t="s">
        <v>366</v>
      </c>
      <c r="J143" s="322" t="s">
        <v>366</v>
      </c>
    </row>
    <row r="144" spans="2:10" s="3" customFormat="1" x14ac:dyDescent="0.2">
      <c r="B144" s="37" t="s">
        <v>110</v>
      </c>
      <c r="C144" s="315">
        <v>1180</v>
      </c>
      <c r="D144" s="314" t="s">
        <v>366</v>
      </c>
      <c r="E144" s="330" t="s">
        <v>417</v>
      </c>
      <c r="F144" s="314" t="s">
        <v>366</v>
      </c>
      <c r="G144" s="314" t="s">
        <v>366</v>
      </c>
      <c r="H144" s="314" t="s">
        <v>366</v>
      </c>
      <c r="I144" s="314" t="s">
        <v>366</v>
      </c>
      <c r="J144" s="322" t="s">
        <v>366</v>
      </c>
    </row>
    <row r="145" spans="2:10" s="3" customFormat="1" x14ac:dyDescent="0.2">
      <c r="B145" s="37" t="s">
        <v>111</v>
      </c>
      <c r="C145" s="315">
        <v>544.35</v>
      </c>
      <c r="D145" s="330" t="s">
        <v>417</v>
      </c>
      <c r="E145" s="314" t="s">
        <v>366</v>
      </c>
      <c r="F145" s="314" t="s">
        <v>366</v>
      </c>
      <c r="G145" s="314" t="s">
        <v>366</v>
      </c>
      <c r="H145" s="314" t="s">
        <v>366</v>
      </c>
      <c r="I145" s="314" t="s">
        <v>366</v>
      </c>
      <c r="J145" s="322" t="s">
        <v>366</v>
      </c>
    </row>
    <row r="146" spans="2:10" s="3" customFormat="1" x14ac:dyDescent="0.2">
      <c r="B146" s="37" t="s">
        <v>112</v>
      </c>
      <c r="C146" s="315">
        <v>1711.5</v>
      </c>
      <c r="D146" s="314" t="s">
        <v>366</v>
      </c>
      <c r="E146" s="330" t="s">
        <v>417</v>
      </c>
      <c r="F146" s="314" t="s">
        <v>366</v>
      </c>
      <c r="G146" s="314" t="s">
        <v>366</v>
      </c>
      <c r="H146" s="314" t="s">
        <v>366</v>
      </c>
      <c r="I146" s="314" t="s">
        <v>366</v>
      </c>
      <c r="J146" s="322" t="s">
        <v>366</v>
      </c>
    </row>
    <row r="147" spans="2:10" s="3" customFormat="1" x14ac:dyDescent="0.2">
      <c r="C147" s="65"/>
      <c r="D147" s="114"/>
      <c r="E147" s="115"/>
      <c r="F147" s="115"/>
      <c r="G147" s="115"/>
      <c r="H147" s="115"/>
      <c r="I147" s="115"/>
      <c r="J147" s="103"/>
    </row>
    <row r="148" spans="2:10" s="3" customFormat="1" x14ac:dyDescent="0.2">
      <c r="C148" s="60"/>
      <c r="D148" s="82"/>
      <c r="E148" s="103"/>
      <c r="F148" s="103"/>
      <c r="G148" s="103"/>
      <c r="H148" s="103"/>
      <c r="I148" s="103"/>
      <c r="J148" s="103"/>
    </row>
    <row r="149" spans="2:10" s="3" customFormat="1" x14ac:dyDescent="0.2">
      <c r="B149" s="15" t="s">
        <v>113</v>
      </c>
      <c r="C149" s="62"/>
      <c r="D149" s="79"/>
      <c r="E149" s="103"/>
      <c r="F149" s="103"/>
      <c r="G149" s="103"/>
      <c r="H149" s="103"/>
      <c r="I149" s="103"/>
      <c r="J149" s="103"/>
    </row>
    <row r="150" spans="2:10" s="3" customFormat="1" x14ac:dyDescent="0.2">
      <c r="C150" s="60"/>
      <c r="D150" s="82"/>
      <c r="E150" s="103"/>
      <c r="F150" s="103"/>
      <c r="G150" s="103"/>
      <c r="H150" s="103"/>
      <c r="I150" s="103"/>
      <c r="J150" s="103"/>
    </row>
    <row r="151" spans="2:10" s="3" customFormat="1" x14ac:dyDescent="0.2">
      <c r="C151" s="213" t="s">
        <v>375</v>
      </c>
      <c r="D151" s="171" t="s">
        <v>368</v>
      </c>
      <c r="E151" s="172" t="s">
        <v>369</v>
      </c>
      <c r="F151" s="172" t="s">
        <v>370</v>
      </c>
      <c r="G151" s="172" t="s">
        <v>371</v>
      </c>
      <c r="H151" s="172" t="s">
        <v>372</v>
      </c>
      <c r="I151" s="172" t="s">
        <v>373</v>
      </c>
      <c r="J151" s="172" t="s">
        <v>374</v>
      </c>
    </row>
    <row r="152" spans="2:10" s="3" customFormat="1" x14ac:dyDescent="0.2">
      <c r="C152" s="214">
        <f>SUM(C154:C157)</f>
        <v>17910</v>
      </c>
      <c r="D152" s="112">
        <f t="shared" ref="D152:J152" si="9">COUNTIFS(D154:D157,"=?")</f>
        <v>0</v>
      </c>
      <c r="E152" s="112">
        <f t="shared" si="9"/>
        <v>0</v>
      </c>
      <c r="F152" s="112">
        <f t="shared" si="9"/>
        <v>0</v>
      </c>
      <c r="G152" s="112">
        <f t="shared" si="9"/>
        <v>0</v>
      </c>
      <c r="H152" s="112">
        <f t="shared" si="9"/>
        <v>1</v>
      </c>
      <c r="I152" s="112">
        <f t="shared" si="9"/>
        <v>0</v>
      </c>
      <c r="J152" s="112">
        <f t="shared" si="9"/>
        <v>0</v>
      </c>
    </row>
    <row r="153" spans="2:10" s="3" customFormat="1" x14ac:dyDescent="0.2">
      <c r="C153" s="60"/>
      <c r="D153" s="82"/>
      <c r="E153" s="103"/>
      <c r="F153" s="103"/>
      <c r="G153" s="103"/>
      <c r="H153" s="103"/>
      <c r="I153" s="103"/>
      <c r="J153" s="103"/>
    </row>
    <row r="154" spans="2:10" s="3" customFormat="1" x14ac:dyDescent="0.2">
      <c r="B154" s="37" t="s">
        <v>114</v>
      </c>
      <c r="C154" s="315">
        <v>17910</v>
      </c>
      <c r="D154" s="330"/>
      <c r="E154" s="314"/>
      <c r="F154" s="314"/>
      <c r="G154" s="314"/>
      <c r="H154" s="330" t="s">
        <v>417</v>
      </c>
      <c r="I154" s="314"/>
      <c r="J154" s="322"/>
    </row>
    <row r="155" spans="2:10" s="3" customFormat="1" x14ac:dyDescent="0.2">
      <c r="C155" s="60"/>
      <c r="D155" s="82"/>
      <c r="E155" s="103"/>
      <c r="F155" s="103"/>
      <c r="G155" s="103"/>
      <c r="H155" s="103"/>
      <c r="I155" s="103"/>
      <c r="J155" s="103"/>
    </row>
    <row r="156" spans="2:10" s="3" customFormat="1" x14ac:dyDescent="0.2">
      <c r="C156" s="60"/>
      <c r="D156" s="82"/>
      <c r="E156" s="103"/>
      <c r="F156" s="103"/>
      <c r="G156" s="103"/>
      <c r="H156" s="103"/>
      <c r="I156" s="103"/>
      <c r="J156" s="103"/>
    </row>
    <row r="157" spans="2:10" s="3" customFormat="1" x14ac:dyDescent="0.2">
      <c r="C157" s="60"/>
      <c r="D157" s="82"/>
      <c r="E157" s="103"/>
      <c r="F157" s="103"/>
      <c r="G157" s="103"/>
      <c r="H157" s="103"/>
      <c r="I157" s="103"/>
      <c r="J157" s="103"/>
    </row>
    <row r="158" spans="2:10" s="3" customFormat="1" x14ac:dyDescent="0.2">
      <c r="C158" s="60"/>
      <c r="D158" s="82"/>
      <c r="E158" s="103"/>
      <c r="F158" s="103"/>
      <c r="G158" s="103"/>
      <c r="H158" s="103"/>
      <c r="I158" s="103"/>
      <c r="J158" s="103"/>
    </row>
    <row r="159" spans="2:10" s="3" customFormat="1" x14ac:dyDescent="0.2">
      <c r="B159" s="15" t="s">
        <v>120</v>
      </c>
      <c r="C159" s="62"/>
      <c r="D159" s="79"/>
      <c r="E159" s="103"/>
      <c r="F159" s="103"/>
      <c r="G159" s="103"/>
      <c r="H159" s="103"/>
      <c r="I159" s="103"/>
      <c r="J159" s="103"/>
    </row>
    <row r="160" spans="2:10" s="3" customFormat="1" x14ac:dyDescent="0.2">
      <c r="C160" s="60"/>
      <c r="D160" s="82"/>
      <c r="E160" s="103"/>
      <c r="F160" s="103"/>
      <c r="G160" s="103"/>
      <c r="H160" s="103"/>
      <c r="I160" s="103"/>
      <c r="J160" s="103"/>
    </row>
    <row r="161" spans="2:10" s="3" customFormat="1" x14ac:dyDescent="0.2">
      <c r="C161" s="213" t="s">
        <v>375</v>
      </c>
      <c r="D161" s="171" t="s">
        <v>368</v>
      </c>
      <c r="E161" s="172" t="s">
        <v>369</v>
      </c>
      <c r="F161" s="172" t="s">
        <v>370</v>
      </c>
      <c r="G161" s="172" t="s">
        <v>371</v>
      </c>
      <c r="H161" s="172" t="s">
        <v>372</v>
      </c>
      <c r="I161" s="172" t="s">
        <v>373</v>
      </c>
      <c r="J161" s="172" t="s">
        <v>374</v>
      </c>
    </row>
    <row r="162" spans="2:10" s="3" customFormat="1" x14ac:dyDescent="0.2">
      <c r="C162" s="214">
        <f>SUM(C164:C167)</f>
        <v>5487</v>
      </c>
      <c r="D162" s="112">
        <f t="shared" ref="D162:J162" si="10">COUNTIFS(D164:D167,"=?")</f>
        <v>2</v>
      </c>
      <c r="E162" s="112">
        <f t="shared" si="10"/>
        <v>0</v>
      </c>
      <c r="F162" s="112">
        <f t="shared" si="10"/>
        <v>0</v>
      </c>
      <c r="G162" s="112">
        <f t="shared" si="10"/>
        <v>1</v>
      </c>
      <c r="H162" s="112">
        <f t="shared" si="10"/>
        <v>0</v>
      </c>
      <c r="I162" s="112">
        <f t="shared" si="10"/>
        <v>0</v>
      </c>
      <c r="J162" s="112">
        <f t="shared" si="10"/>
        <v>0</v>
      </c>
    </row>
    <row r="163" spans="2:10" s="3" customFormat="1" x14ac:dyDescent="0.2">
      <c r="C163" s="60"/>
      <c r="D163" s="82"/>
      <c r="E163" s="103"/>
      <c r="F163" s="103"/>
      <c r="G163" s="103"/>
      <c r="H163" s="103"/>
      <c r="I163" s="103"/>
      <c r="J163" s="103"/>
    </row>
    <row r="164" spans="2:10" s="3" customFormat="1" x14ac:dyDescent="0.2">
      <c r="B164" s="37" t="s">
        <v>122</v>
      </c>
      <c r="C164" s="315">
        <v>0</v>
      </c>
      <c r="D164" s="330"/>
      <c r="E164" s="314"/>
      <c r="F164" s="314"/>
      <c r="G164" s="314"/>
      <c r="H164" s="314"/>
      <c r="I164" s="314"/>
      <c r="J164" s="322"/>
    </row>
    <row r="165" spans="2:10" s="3" customFormat="1" x14ac:dyDescent="0.2">
      <c r="B165" s="37" t="s">
        <v>123</v>
      </c>
      <c r="C165" s="315">
        <v>50</v>
      </c>
      <c r="D165" s="330" t="s">
        <v>417</v>
      </c>
      <c r="E165" s="314" t="s">
        <v>366</v>
      </c>
      <c r="F165" s="314" t="s">
        <v>366</v>
      </c>
      <c r="G165" s="314" t="s">
        <v>366</v>
      </c>
      <c r="H165" s="314" t="s">
        <v>366</v>
      </c>
      <c r="I165" s="314" t="s">
        <v>366</v>
      </c>
      <c r="J165" s="322" t="s">
        <v>366</v>
      </c>
    </row>
    <row r="166" spans="2:10" s="3" customFormat="1" x14ac:dyDescent="0.2">
      <c r="B166" s="37" t="s">
        <v>124</v>
      </c>
      <c r="C166" s="315">
        <v>313</v>
      </c>
      <c r="D166" s="330" t="s">
        <v>417</v>
      </c>
      <c r="E166" s="314" t="s">
        <v>366</v>
      </c>
      <c r="F166" s="314" t="s">
        <v>366</v>
      </c>
      <c r="G166" s="314" t="s">
        <v>366</v>
      </c>
      <c r="H166" s="314" t="s">
        <v>366</v>
      </c>
      <c r="I166" s="314" t="s">
        <v>366</v>
      </c>
      <c r="J166" s="322" t="s">
        <v>366</v>
      </c>
    </row>
    <row r="167" spans="2:10" s="3" customFormat="1" x14ac:dyDescent="0.2">
      <c r="B167" s="37" t="s">
        <v>125</v>
      </c>
      <c r="C167" s="315">
        <v>5124</v>
      </c>
      <c r="D167" s="314" t="s">
        <v>366</v>
      </c>
      <c r="E167" s="314" t="s">
        <v>366</v>
      </c>
      <c r="F167" s="330"/>
      <c r="G167" s="330" t="s">
        <v>417</v>
      </c>
      <c r="H167" s="314" t="s">
        <v>366</v>
      </c>
      <c r="I167" s="314" t="s">
        <v>366</v>
      </c>
      <c r="J167" s="322" t="s">
        <v>366</v>
      </c>
    </row>
    <row r="168" spans="2:10" s="3" customFormat="1" x14ac:dyDescent="0.2">
      <c r="C168" s="60"/>
      <c r="D168" s="82"/>
      <c r="E168" s="103"/>
      <c r="F168" s="103"/>
      <c r="G168" s="103"/>
      <c r="H168" s="103"/>
      <c r="I168" s="103"/>
      <c r="J168" s="116"/>
    </row>
    <row r="169" spans="2:10" s="3" customFormat="1" x14ac:dyDescent="0.2">
      <c r="C169" s="60"/>
      <c r="D169" s="82"/>
      <c r="E169" s="103"/>
      <c r="F169" s="103"/>
      <c r="G169" s="103"/>
      <c r="H169" s="103"/>
      <c r="I169" s="103"/>
      <c r="J169" s="103"/>
    </row>
    <row r="170" spans="2:10" s="3" customFormat="1" x14ac:dyDescent="0.2">
      <c r="B170" s="15" t="s">
        <v>126</v>
      </c>
      <c r="C170" s="62"/>
      <c r="D170" s="79"/>
      <c r="E170" s="103"/>
      <c r="F170" s="103"/>
      <c r="G170" s="103"/>
      <c r="H170" s="103"/>
      <c r="I170" s="103"/>
      <c r="J170" s="103"/>
    </row>
    <row r="171" spans="2:10" s="3" customFormat="1" x14ac:dyDescent="0.2">
      <c r="C171" s="60"/>
      <c r="D171" s="82"/>
      <c r="E171" s="103"/>
      <c r="F171" s="103"/>
      <c r="G171" s="103"/>
      <c r="H171" s="103"/>
      <c r="I171" s="103"/>
      <c r="J171" s="103"/>
    </row>
    <row r="172" spans="2:10" s="3" customFormat="1" x14ac:dyDescent="0.2">
      <c r="C172" s="213" t="s">
        <v>375</v>
      </c>
      <c r="D172" s="171" t="s">
        <v>368</v>
      </c>
      <c r="E172" s="172" t="s">
        <v>369</v>
      </c>
      <c r="F172" s="172" t="s">
        <v>370</v>
      </c>
      <c r="G172" s="172" t="s">
        <v>371</v>
      </c>
      <c r="H172" s="172" t="s">
        <v>372</v>
      </c>
      <c r="I172" s="172" t="s">
        <v>373</v>
      </c>
      <c r="J172" s="172" t="s">
        <v>374</v>
      </c>
    </row>
    <row r="173" spans="2:10" s="3" customFormat="1" x14ac:dyDescent="0.2">
      <c r="C173" s="214">
        <f>SUM(C175:C199)</f>
        <v>38733.85</v>
      </c>
      <c r="D173" s="112">
        <f t="shared" ref="D173:J173" si="11">COUNTIFS(D175:D199,"=?")</f>
        <v>18</v>
      </c>
      <c r="E173" s="112">
        <f t="shared" si="11"/>
        <v>5</v>
      </c>
      <c r="F173" s="112">
        <f t="shared" si="11"/>
        <v>0</v>
      </c>
      <c r="G173" s="112">
        <f t="shared" si="11"/>
        <v>0</v>
      </c>
      <c r="H173" s="112">
        <f t="shared" si="11"/>
        <v>0</v>
      </c>
      <c r="I173" s="112">
        <f t="shared" si="11"/>
        <v>1</v>
      </c>
      <c r="J173" s="112">
        <f t="shared" si="11"/>
        <v>0</v>
      </c>
    </row>
    <row r="174" spans="2:10" s="3" customFormat="1" x14ac:dyDescent="0.2">
      <c r="C174" s="60"/>
      <c r="D174" s="82"/>
      <c r="E174" s="103"/>
      <c r="F174" s="103"/>
      <c r="G174" s="103"/>
      <c r="H174" s="103"/>
      <c r="I174" s="103"/>
      <c r="J174" s="103"/>
    </row>
    <row r="175" spans="2:10" s="3" customFormat="1" x14ac:dyDescent="0.2">
      <c r="B175" s="37" t="s">
        <v>128</v>
      </c>
      <c r="C175" s="315">
        <v>972.27</v>
      </c>
      <c r="D175" s="330" t="s">
        <v>417</v>
      </c>
      <c r="E175" s="314" t="s">
        <v>366</v>
      </c>
      <c r="F175" s="314" t="s">
        <v>366</v>
      </c>
      <c r="G175" s="314" t="s">
        <v>366</v>
      </c>
      <c r="H175" s="314" t="s">
        <v>366</v>
      </c>
      <c r="I175" s="314" t="s">
        <v>366</v>
      </c>
      <c r="J175" s="322" t="s">
        <v>366</v>
      </c>
    </row>
    <row r="176" spans="2:10" s="3" customFormat="1" x14ac:dyDescent="0.2">
      <c r="B176" s="37" t="s">
        <v>129</v>
      </c>
      <c r="C176" s="315">
        <v>100</v>
      </c>
      <c r="D176" s="330"/>
      <c r="E176" s="314" t="s">
        <v>366</v>
      </c>
      <c r="F176" s="314" t="s">
        <v>366</v>
      </c>
      <c r="G176" s="314" t="s">
        <v>366</v>
      </c>
      <c r="H176" s="314" t="s">
        <v>366</v>
      </c>
      <c r="I176" s="314" t="s">
        <v>366</v>
      </c>
      <c r="J176" s="322" t="s">
        <v>366</v>
      </c>
    </row>
    <row r="177" spans="2:10" s="3" customFormat="1" x14ac:dyDescent="0.2">
      <c r="B177" s="37" t="s">
        <v>130</v>
      </c>
      <c r="C177" s="315">
        <v>630</v>
      </c>
      <c r="D177" s="330" t="s">
        <v>417</v>
      </c>
      <c r="E177" s="314" t="s">
        <v>366</v>
      </c>
      <c r="F177" s="314" t="s">
        <v>366</v>
      </c>
      <c r="G177" s="314" t="s">
        <v>366</v>
      </c>
      <c r="H177" s="314" t="s">
        <v>366</v>
      </c>
      <c r="I177" s="314" t="s">
        <v>366</v>
      </c>
      <c r="J177" s="322" t="s">
        <v>366</v>
      </c>
    </row>
    <row r="178" spans="2:10" s="3" customFormat="1" x14ac:dyDescent="0.2">
      <c r="B178" s="37" t="s">
        <v>131</v>
      </c>
      <c r="C178" s="315">
        <v>145.19999999999999</v>
      </c>
      <c r="D178" s="330" t="s">
        <v>417</v>
      </c>
      <c r="E178" s="314" t="s">
        <v>366</v>
      </c>
      <c r="F178" s="314" t="s">
        <v>366</v>
      </c>
      <c r="G178" s="314" t="s">
        <v>366</v>
      </c>
      <c r="H178" s="314" t="s">
        <v>366</v>
      </c>
      <c r="I178" s="314" t="s">
        <v>366</v>
      </c>
      <c r="J178" s="322" t="s">
        <v>366</v>
      </c>
    </row>
    <row r="179" spans="2:10" s="3" customFormat="1" x14ac:dyDescent="0.2">
      <c r="B179" s="37" t="s">
        <v>132</v>
      </c>
      <c r="C179" s="315">
        <v>60</v>
      </c>
      <c r="D179" s="330" t="s">
        <v>417</v>
      </c>
      <c r="E179" s="314" t="s">
        <v>366</v>
      </c>
      <c r="F179" s="314" t="s">
        <v>366</v>
      </c>
      <c r="G179" s="314" t="s">
        <v>366</v>
      </c>
      <c r="H179" s="314" t="s">
        <v>366</v>
      </c>
      <c r="I179" s="314" t="s">
        <v>366</v>
      </c>
      <c r="J179" s="322" t="s">
        <v>366</v>
      </c>
    </row>
    <row r="180" spans="2:10" s="3" customFormat="1" x14ac:dyDescent="0.2">
      <c r="B180" s="37" t="s">
        <v>133</v>
      </c>
      <c r="C180" s="315">
        <v>306.24</v>
      </c>
      <c r="D180" s="330" t="s">
        <v>417</v>
      </c>
      <c r="E180" s="314" t="s">
        <v>366</v>
      </c>
      <c r="F180" s="314" t="s">
        <v>366</v>
      </c>
      <c r="G180" s="314" t="s">
        <v>366</v>
      </c>
      <c r="H180" s="314" t="s">
        <v>366</v>
      </c>
      <c r="I180" s="314" t="s">
        <v>366</v>
      </c>
      <c r="J180" s="322" t="s">
        <v>366</v>
      </c>
    </row>
    <row r="181" spans="2:10" s="3" customFormat="1" x14ac:dyDescent="0.2">
      <c r="B181" s="37" t="s">
        <v>134</v>
      </c>
      <c r="C181" s="315">
        <v>986.7</v>
      </c>
      <c r="D181" s="330" t="s">
        <v>417</v>
      </c>
      <c r="E181" s="314" t="s">
        <v>366</v>
      </c>
      <c r="F181" s="314" t="s">
        <v>366</v>
      </c>
      <c r="G181" s="314" t="s">
        <v>366</v>
      </c>
      <c r="H181" s="314" t="s">
        <v>366</v>
      </c>
      <c r="I181" s="314" t="s">
        <v>366</v>
      </c>
      <c r="J181" s="322" t="s">
        <v>366</v>
      </c>
    </row>
    <row r="182" spans="2:10" s="3" customFormat="1" x14ac:dyDescent="0.2">
      <c r="B182" s="37" t="s">
        <v>135</v>
      </c>
      <c r="C182" s="315">
        <v>25.96</v>
      </c>
      <c r="D182" s="330" t="s">
        <v>417</v>
      </c>
      <c r="E182" s="314" t="s">
        <v>366</v>
      </c>
      <c r="F182" s="314" t="s">
        <v>366</v>
      </c>
      <c r="G182" s="314" t="s">
        <v>366</v>
      </c>
      <c r="H182" s="314" t="s">
        <v>366</v>
      </c>
      <c r="I182" s="314" t="s">
        <v>366</v>
      </c>
      <c r="J182" s="322" t="s">
        <v>366</v>
      </c>
    </row>
    <row r="183" spans="2:10" s="3" customFormat="1" x14ac:dyDescent="0.2">
      <c r="B183" s="37" t="s">
        <v>545</v>
      </c>
      <c r="C183" s="315">
        <v>108</v>
      </c>
      <c r="D183" s="330" t="s">
        <v>417</v>
      </c>
      <c r="E183" s="314"/>
      <c r="F183" s="314"/>
      <c r="G183" s="314"/>
      <c r="H183" s="314"/>
      <c r="I183" s="314"/>
      <c r="J183" s="322"/>
    </row>
    <row r="184" spans="2:10" s="3" customFormat="1" x14ac:dyDescent="0.2">
      <c r="B184" s="37" t="s">
        <v>136</v>
      </c>
      <c r="C184" s="315">
        <v>2200</v>
      </c>
      <c r="D184" s="330"/>
      <c r="E184" s="330" t="s">
        <v>417</v>
      </c>
      <c r="F184" s="314" t="s">
        <v>366</v>
      </c>
      <c r="G184" s="314" t="s">
        <v>366</v>
      </c>
      <c r="H184" s="314" t="s">
        <v>366</v>
      </c>
      <c r="I184" s="314" t="s">
        <v>366</v>
      </c>
      <c r="J184" s="322" t="s">
        <v>366</v>
      </c>
    </row>
    <row r="185" spans="2:10" s="3" customFormat="1" x14ac:dyDescent="0.2">
      <c r="B185" s="37" t="s">
        <v>137</v>
      </c>
      <c r="C185" s="315">
        <v>270</v>
      </c>
      <c r="D185" s="330" t="s">
        <v>417</v>
      </c>
      <c r="E185" s="314" t="s">
        <v>366</v>
      </c>
      <c r="F185" s="314" t="s">
        <v>366</v>
      </c>
      <c r="G185" s="314" t="s">
        <v>366</v>
      </c>
      <c r="H185" s="314" t="s">
        <v>366</v>
      </c>
      <c r="I185" s="314" t="s">
        <v>366</v>
      </c>
      <c r="J185" s="322" t="s">
        <v>366</v>
      </c>
    </row>
    <row r="186" spans="2:10" s="3" customFormat="1" x14ac:dyDescent="0.2">
      <c r="B186" s="37" t="s">
        <v>138</v>
      </c>
      <c r="C186" s="315">
        <v>1605.5</v>
      </c>
      <c r="D186" s="314" t="s">
        <v>366</v>
      </c>
      <c r="E186" s="330" t="s">
        <v>417</v>
      </c>
      <c r="F186" s="314" t="s">
        <v>366</v>
      </c>
      <c r="G186" s="314" t="s">
        <v>366</v>
      </c>
      <c r="H186" s="314" t="s">
        <v>366</v>
      </c>
      <c r="I186" s="314" t="s">
        <v>366</v>
      </c>
      <c r="J186" s="322" t="s">
        <v>366</v>
      </c>
    </row>
    <row r="187" spans="2:10" s="3" customFormat="1" x14ac:dyDescent="0.2">
      <c r="B187" s="37" t="s">
        <v>139</v>
      </c>
      <c r="C187" s="315">
        <v>227</v>
      </c>
      <c r="D187" s="330" t="s">
        <v>417</v>
      </c>
      <c r="E187" s="314" t="s">
        <v>366</v>
      </c>
      <c r="F187" s="314" t="s">
        <v>366</v>
      </c>
      <c r="G187" s="314" t="s">
        <v>366</v>
      </c>
      <c r="H187" s="314" t="s">
        <v>366</v>
      </c>
      <c r="I187" s="314" t="s">
        <v>366</v>
      </c>
      <c r="J187" s="322" t="s">
        <v>366</v>
      </c>
    </row>
    <row r="188" spans="2:10" s="3" customFormat="1" x14ac:dyDescent="0.2">
      <c r="B188" s="37" t="s">
        <v>539</v>
      </c>
      <c r="C188" s="315">
        <v>10.08</v>
      </c>
      <c r="D188" s="330" t="s">
        <v>417</v>
      </c>
      <c r="E188" s="314"/>
      <c r="F188" s="314"/>
      <c r="G188" s="314"/>
      <c r="H188" s="314"/>
      <c r="I188" s="314"/>
      <c r="J188" s="322"/>
    </row>
    <row r="189" spans="2:10" s="3" customFormat="1" x14ac:dyDescent="0.2">
      <c r="B189" s="37" t="s">
        <v>140</v>
      </c>
      <c r="C189" s="315">
        <v>2250</v>
      </c>
      <c r="D189" s="314" t="s">
        <v>366</v>
      </c>
      <c r="E189" s="330" t="s">
        <v>417</v>
      </c>
      <c r="F189" s="314" t="s">
        <v>366</v>
      </c>
      <c r="G189" s="314" t="s">
        <v>366</v>
      </c>
      <c r="H189" s="314" t="s">
        <v>366</v>
      </c>
      <c r="I189" s="314" t="s">
        <v>366</v>
      </c>
      <c r="J189" s="322" t="s">
        <v>366</v>
      </c>
    </row>
    <row r="190" spans="2:10" s="3" customFormat="1" x14ac:dyDescent="0.2">
      <c r="B190" s="37" t="s">
        <v>141</v>
      </c>
      <c r="C190" s="315">
        <v>23803</v>
      </c>
      <c r="D190" s="314" t="s">
        <v>366</v>
      </c>
      <c r="E190" s="314" t="s">
        <v>366</v>
      </c>
      <c r="F190" s="314" t="s">
        <v>366</v>
      </c>
      <c r="G190" s="314" t="s">
        <v>366</v>
      </c>
      <c r="H190" s="314" t="s">
        <v>366</v>
      </c>
      <c r="I190" s="330" t="s">
        <v>417</v>
      </c>
      <c r="J190" s="322" t="s">
        <v>366</v>
      </c>
    </row>
    <row r="191" spans="2:10" s="3" customFormat="1" x14ac:dyDescent="0.2">
      <c r="B191" s="37" t="s">
        <v>142</v>
      </c>
      <c r="C191" s="315">
        <v>60</v>
      </c>
      <c r="D191" s="330" t="s">
        <v>417</v>
      </c>
      <c r="E191" s="314" t="s">
        <v>366</v>
      </c>
      <c r="F191" s="314" t="s">
        <v>366</v>
      </c>
      <c r="G191" s="314" t="s">
        <v>366</v>
      </c>
      <c r="H191" s="314" t="s">
        <v>366</v>
      </c>
      <c r="I191" s="314" t="s">
        <v>366</v>
      </c>
      <c r="J191" s="322" t="s">
        <v>366</v>
      </c>
    </row>
    <row r="192" spans="2:10" s="3" customFormat="1" x14ac:dyDescent="0.2">
      <c r="B192" s="37" t="s">
        <v>143</v>
      </c>
      <c r="C192" s="315">
        <v>285.2</v>
      </c>
      <c r="D192" s="330" t="s">
        <v>417</v>
      </c>
      <c r="E192" s="314"/>
      <c r="F192" s="314"/>
      <c r="G192" s="314"/>
      <c r="H192" s="314"/>
      <c r="I192" s="314"/>
      <c r="J192" s="322"/>
    </row>
    <row r="193" spans="2:10" s="3" customFormat="1" x14ac:dyDescent="0.2">
      <c r="B193" s="263" t="s">
        <v>561</v>
      </c>
      <c r="C193" s="315">
        <v>472.4</v>
      </c>
      <c r="D193" s="330" t="s">
        <v>417</v>
      </c>
      <c r="E193" s="314"/>
      <c r="F193" s="314"/>
      <c r="G193" s="314"/>
      <c r="H193" s="314"/>
      <c r="I193" s="314"/>
      <c r="J193" s="322"/>
    </row>
    <row r="194" spans="2:10" s="3" customFormat="1" x14ac:dyDescent="0.2">
      <c r="B194" s="37" t="s">
        <v>562</v>
      </c>
      <c r="C194" s="315">
        <v>400</v>
      </c>
      <c r="D194" s="330" t="s">
        <v>417</v>
      </c>
      <c r="E194" s="314"/>
      <c r="F194" s="314"/>
      <c r="G194" s="314"/>
      <c r="H194" s="314"/>
      <c r="I194" s="314"/>
      <c r="J194" s="322"/>
    </row>
    <row r="195" spans="2:10" s="3" customFormat="1" x14ac:dyDescent="0.2">
      <c r="B195" s="37" t="s">
        <v>144</v>
      </c>
      <c r="C195" s="315">
        <v>1787.55</v>
      </c>
      <c r="D195" s="314" t="s">
        <v>366</v>
      </c>
      <c r="E195" s="330" t="s">
        <v>417</v>
      </c>
      <c r="F195" s="314" t="s">
        <v>366</v>
      </c>
      <c r="G195" s="314" t="s">
        <v>366</v>
      </c>
      <c r="H195" s="314" t="s">
        <v>366</v>
      </c>
      <c r="I195" s="314" t="s">
        <v>366</v>
      </c>
      <c r="J195" s="322" t="s">
        <v>366</v>
      </c>
    </row>
    <row r="196" spans="2:10" s="3" customFormat="1" x14ac:dyDescent="0.2">
      <c r="B196" s="37" t="s">
        <v>145</v>
      </c>
      <c r="C196" s="315">
        <v>1600</v>
      </c>
      <c r="D196" s="314" t="s">
        <v>366</v>
      </c>
      <c r="E196" s="330" t="s">
        <v>417</v>
      </c>
      <c r="F196" s="314" t="s">
        <v>366</v>
      </c>
      <c r="G196" s="314" t="s">
        <v>366</v>
      </c>
      <c r="H196" s="314" t="s">
        <v>366</v>
      </c>
      <c r="I196" s="314" t="s">
        <v>366</v>
      </c>
      <c r="J196" s="322" t="s">
        <v>366</v>
      </c>
    </row>
    <row r="197" spans="2:10" s="3" customFormat="1" x14ac:dyDescent="0.2">
      <c r="B197" s="37" t="s">
        <v>546</v>
      </c>
      <c r="C197" s="315">
        <v>125</v>
      </c>
      <c r="D197" s="330" t="s">
        <v>417</v>
      </c>
      <c r="E197" s="314" t="s">
        <v>366</v>
      </c>
      <c r="F197" s="314" t="s">
        <v>366</v>
      </c>
      <c r="G197" s="314" t="s">
        <v>366</v>
      </c>
      <c r="H197" s="314" t="s">
        <v>366</v>
      </c>
      <c r="I197" s="314" t="s">
        <v>366</v>
      </c>
      <c r="J197" s="322" t="s">
        <v>366</v>
      </c>
    </row>
    <row r="198" spans="2:10" s="3" customFormat="1" x14ac:dyDescent="0.2">
      <c r="B198" s="37" t="s">
        <v>147</v>
      </c>
      <c r="C198" s="315">
        <v>50</v>
      </c>
      <c r="D198" s="330" t="s">
        <v>417</v>
      </c>
      <c r="E198" s="314" t="s">
        <v>366</v>
      </c>
      <c r="F198" s="314" t="s">
        <v>366</v>
      </c>
      <c r="G198" s="314" t="s">
        <v>366</v>
      </c>
      <c r="H198" s="314" t="s">
        <v>366</v>
      </c>
      <c r="I198" s="314" t="s">
        <v>366</v>
      </c>
      <c r="J198" s="322" t="s">
        <v>366</v>
      </c>
    </row>
    <row r="199" spans="2:10" s="3" customFormat="1" x14ac:dyDescent="0.2">
      <c r="B199" s="37" t="s">
        <v>148</v>
      </c>
      <c r="C199" s="315">
        <v>253.75</v>
      </c>
      <c r="D199" s="330" t="s">
        <v>417</v>
      </c>
      <c r="E199" s="314" t="s">
        <v>366</v>
      </c>
      <c r="F199" s="314" t="s">
        <v>366</v>
      </c>
      <c r="G199" s="314" t="s">
        <v>366</v>
      </c>
      <c r="H199" s="314" t="s">
        <v>366</v>
      </c>
      <c r="I199" s="314" t="s">
        <v>366</v>
      </c>
      <c r="J199" s="322" t="s">
        <v>366</v>
      </c>
    </row>
    <row r="200" spans="2:10" s="3" customFormat="1" x14ac:dyDescent="0.2">
      <c r="C200" s="60"/>
      <c r="D200" s="82"/>
      <c r="E200" s="103"/>
      <c r="F200" s="103"/>
      <c r="G200" s="103"/>
      <c r="H200" s="103"/>
      <c r="I200" s="103"/>
      <c r="J200" s="103"/>
    </row>
    <row r="201" spans="2:10" s="3" customFormat="1" x14ac:dyDescent="0.2">
      <c r="B201" s="15" t="s">
        <v>149</v>
      </c>
      <c r="C201" s="62"/>
      <c r="D201" s="79"/>
      <c r="E201" s="103"/>
      <c r="F201" s="103"/>
      <c r="G201" s="103"/>
      <c r="H201" s="103"/>
      <c r="I201" s="103"/>
      <c r="J201" s="103"/>
    </row>
    <row r="202" spans="2:10" s="3" customFormat="1" x14ac:dyDescent="0.2">
      <c r="C202" s="60"/>
      <c r="D202" s="82"/>
      <c r="E202" s="103"/>
      <c r="F202" s="103"/>
      <c r="G202" s="103"/>
      <c r="H202" s="103"/>
      <c r="I202" s="103"/>
      <c r="J202" s="103"/>
    </row>
    <row r="203" spans="2:10" s="3" customFormat="1" x14ac:dyDescent="0.2">
      <c r="C203" s="213" t="s">
        <v>375</v>
      </c>
      <c r="D203" s="171" t="s">
        <v>368</v>
      </c>
      <c r="E203" s="172" t="s">
        <v>369</v>
      </c>
      <c r="F203" s="172" t="s">
        <v>370</v>
      </c>
      <c r="G203" s="172" t="s">
        <v>371</v>
      </c>
      <c r="H203" s="172" t="s">
        <v>372</v>
      </c>
      <c r="I203" s="172" t="s">
        <v>373</v>
      </c>
      <c r="J203" s="172" t="s">
        <v>374</v>
      </c>
    </row>
    <row r="204" spans="2:10" s="3" customFormat="1" x14ac:dyDescent="0.2">
      <c r="C204" s="214">
        <f>SUM(C206)</f>
        <v>320</v>
      </c>
      <c r="D204" s="112">
        <f>COUNTIFS(D206,"=?")</f>
        <v>1</v>
      </c>
      <c r="E204" s="112">
        <f t="shared" ref="E204:J204" si="12">COUNTIFS(E206,"=?")</f>
        <v>0</v>
      </c>
      <c r="F204" s="112">
        <f t="shared" si="12"/>
        <v>0</v>
      </c>
      <c r="G204" s="112">
        <f t="shared" si="12"/>
        <v>0</v>
      </c>
      <c r="H204" s="112">
        <f t="shared" si="12"/>
        <v>0</v>
      </c>
      <c r="I204" s="112">
        <f t="shared" si="12"/>
        <v>0</v>
      </c>
      <c r="J204" s="112">
        <f t="shared" si="12"/>
        <v>0</v>
      </c>
    </row>
    <row r="205" spans="2:10" s="3" customFormat="1" x14ac:dyDescent="0.2">
      <c r="C205" s="60"/>
      <c r="D205" s="82"/>
      <c r="E205" s="103"/>
      <c r="F205" s="103"/>
      <c r="G205" s="103"/>
      <c r="H205" s="103"/>
      <c r="I205" s="103"/>
      <c r="J205" s="103"/>
    </row>
    <row r="206" spans="2:10" s="3" customFormat="1" x14ac:dyDescent="0.2">
      <c r="B206" s="37" t="s">
        <v>150</v>
      </c>
      <c r="C206" s="315">
        <v>320</v>
      </c>
      <c r="D206" s="330" t="s">
        <v>417</v>
      </c>
      <c r="E206" s="331" t="s">
        <v>366</v>
      </c>
      <c r="F206" s="331"/>
      <c r="G206" s="331" t="s">
        <v>366</v>
      </c>
      <c r="H206" s="331" t="s">
        <v>366</v>
      </c>
      <c r="I206" s="331" t="s">
        <v>366</v>
      </c>
      <c r="J206" s="328" t="s">
        <v>366</v>
      </c>
    </row>
    <row r="207" spans="2:10" s="3" customFormat="1" x14ac:dyDescent="0.2">
      <c r="B207" s="37"/>
      <c r="C207" s="434"/>
      <c r="D207" s="437"/>
      <c r="E207" s="438"/>
      <c r="F207" s="438"/>
      <c r="G207" s="438"/>
      <c r="H207" s="438"/>
      <c r="I207" s="438"/>
      <c r="J207" s="439"/>
    </row>
    <row r="208" spans="2:10" s="3" customFormat="1" x14ac:dyDescent="0.2">
      <c r="C208" s="60"/>
      <c r="D208" s="82"/>
      <c r="E208" s="103"/>
      <c r="F208" s="103"/>
      <c r="G208" s="103"/>
      <c r="H208" s="103"/>
      <c r="I208" s="103"/>
      <c r="J208" s="103"/>
    </row>
    <row r="209" spans="2:10" ht="15" x14ac:dyDescent="0.25">
      <c r="B209" s="16" t="s">
        <v>511</v>
      </c>
      <c r="C209" s="68"/>
      <c r="D209" s="91"/>
      <c r="E209" s="130"/>
      <c r="F209" s="130"/>
      <c r="G209" s="130"/>
      <c r="H209" s="132"/>
      <c r="I209" s="132"/>
      <c r="J209" s="131"/>
    </row>
    <row r="210" spans="2:10" s="3" customFormat="1" x14ac:dyDescent="0.2">
      <c r="C210" s="60"/>
      <c r="D210" s="82"/>
      <c r="E210" s="103"/>
      <c r="F210" s="103"/>
      <c r="G210" s="103"/>
      <c r="H210" s="103"/>
      <c r="I210" s="103"/>
      <c r="J210" s="103"/>
    </row>
    <row r="211" spans="2:10" s="3" customFormat="1" x14ac:dyDescent="0.2">
      <c r="C211" s="60"/>
      <c r="D211" s="82"/>
      <c r="E211" s="103"/>
      <c r="F211" s="103"/>
      <c r="G211" s="103"/>
      <c r="H211" s="103"/>
      <c r="I211" s="103"/>
      <c r="J211" s="103"/>
    </row>
    <row r="212" spans="2:10" s="3" customFormat="1" x14ac:dyDescent="0.2">
      <c r="C212" s="60"/>
      <c r="D212" s="82"/>
      <c r="E212" s="103"/>
      <c r="F212" s="103"/>
      <c r="G212" s="103"/>
      <c r="H212" s="103"/>
      <c r="I212" s="103"/>
      <c r="J212" s="103"/>
    </row>
    <row r="213" spans="2:10" s="3" customFormat="1" x14ac:dyDescent="0.2">
      <c r="C213" s="60"/>
      <c r="D213" s="82"/>
      <c r="E213" s="103"/>
      <c r="F213" s="103"/>
      <c r="G213" s="103"/>
      <c r="H213" s="103"/>
      <c r="I213" s="103"/>
      <c r="J213" s="103"/>
    </row>
    <row r="214" spans="2:10" s="3" customFormat="1" x14ac:dyDescent="0.2">
      <c r="C214" s="60"/>
      <c r="D214" s="82"/>
      <c r="E214" s="103"/>
      <c r="F214" s="103"/>
      <c r="G214" s="103"/>
      <c r="H214" s="103"/>
      <c r="I214" s="103"/>
      <c r="J214" s="103"/>
    </row>
    <row r="215" spans="2:10" s="3" customFormat="1" x14ac:dyDescent="0.2">
      <c r="C215" s="60"/>
      <c r="D215" s="82"/>
      <c r="E215" s="103"/>
      <c r="F215" s="103"/>
      <c r="G215" s="103"/>
      <c r="H215" s="103"/>
      <c r="I215" s="103"/>
      <c r="J215" s="103"/>
    </row>
    <row r="216" spans="2:10" s="3" customFormat="1" x14ac:dyDescent="0.2">
      <c r="C216" s="60"/>
      <c r="D216" s="82"/>
      <c r="E216" s="103"/>
      <c r="F216" s="103"/>
      <c r="G216" s="103"/>
      <c r="H216" s="103"/>
      <c r="I216" s="103"/>
      <c r="J216" s="103"/>
    </row>
    <row r="217" spans="2:10" s="3" customFormat="1" x14ac:dyDescent="0.2">
      <c r="C217" s="60"/>
      <c r="D217" s="82"/>
      <c r="E217" s="103"/>
      <c r="F217" s="103"/>
      <c r="G217" s="103"/>
      <c r="H217" s="103"/>
      <c r="I217" s="103"/>
      <c r="J217" s="103"/>
    </row>
    <row r="218" spans="2:10" s="3" customFormat="1" x14ac:dyDescent="0.2">
      <c r="C218" s="60"/>
      <c r="D218" s="82"/>
      <c r="E218" s="103"/>
      <c r="F218" s="103"/>
      <c r="G218" s="103"/>
      <c r="H218" s="103"/>
      <c r="I218" s="103"/>
      <c r="J218" s="103"/>
    </row>
    <row r="219" spans="2:10" s="3" customFormat="1" x14ac:dyDescent="0.2">
      <c r="C219" s="60"/>
      <c r="D219" s="82"/>
      <c r="E219" s="103"/>
      <c r="F219" s="103"/>
      <c r="G219" s="103"/>
      <c r="H219" s="103"/>
      <c r="I219" s="103"/>
      <c r="J219" s="103"/>
    </row>
    <row r="220" spans="2:10" s="3" customFormat="1" x14ac:dyDescent="0.2">
      <c r="C220" s="60"/>
      <c r="D220" s="82"/>
      <c r="E220" s="103"/>
      <c r="F220" s="103"/>
      <c r="G220" s="103"/>
      <c r="H220" s="103"/>
      <c r="I220" s="103"/>
      <c r="J220" s="103"/>
    </row>
    <row r="221" spans="2:10" s="3" customFormat="1" x14ac:dyDescent="0.2">
      <c r="C221" s="60"/>
      <c r="D221" s="82"/>
      <c r="E221" s="103"/>
      <c r="F221" s="103"/>
      <c r="G221" s="103"/>
      <c r="H221" s="103"/>
      <c r="I221" s="103"/>
      <c r="J221" s="103"/>
    </row>
    <row r="222" spans="2:10" s="3" customFormat="1" x14ac:dyDescent="0.2">
      <c r="C222" s="60"/>
      <c r="D222" s="82"/>
      <c r="E222" s="103"/>
      <c r="F222" s="103"/>
      <c r="G222" s="103"/>
      <c r="H222" s="103"/>
      <c r="I222" s="103"/>
      <c r="J222" s="103"/>
    </row>
    <row r="223" spans="2:10" s="3" customFormat="1" x14ac:dyDescent="0.2">
      <c r="C223" s="60"/>
      <c r="D223" s="82"/>
      <c r="E223" s="103"/>
      <c r="F223" s="103"/>
      <c r="G223" s="103"/>
      <c r="H223" s="103"/>
      <c r="I223" s="103"/>
      <c r="J223" s="103"/>
    </row>
    <row r="224" spans="2:10" s="3" customFormat="1" x14ac:dyDescent="0.2">
      <c r="C224" s="60"/>
      <c r="D224" s="82"/>
      <c r="E224" s="103"/>
      <c r="F224" s="103"/>
      <c r="G224" s="103"/>
      <c r="H224" s="103"/>
      <c r="I224" s="103"/>
      <c r="J224" s="103"/>
    </row>
    <row r="225" spans="3:10" s="3" customFormat="1" x14ac:dyDescent="0.2">
      <c r="C225" s="60"/>
      <c r="D225" s="82"/>
      <c r="E225" s="103"/>
      <c r="F225" s="103"/>
      <c r="G225" s="103"/>
      <c r="H225" s="103"/>
      <c r="I225" s="103"/>
      <c r="J225" s="103"/>
    </row>
    <row r="226" spans="3:10" s="3" customFormat="1" x14ac:dyDescent="0.2">
      <c r="C226" s="60"/>
      <c r="D226" s="82"/>
      <c r="E226" s="103"/>
      <c r="F226" s="103"/>
      <c r="G226" s="103"/>
      <c r="H226" s="103"/>
      <c r="I226" s="103"/>
      <c r="J226" s="103"/>
    </row>
    <row r="227" spans="3:10" s="3" customFormat="1" x14ac:dyDescent="0.2">
      <c r="C227" s="60"/>
      <c r="D227" s="82"/>
      <c r="E227" s="103"/>
      <c r="F227" s="103"/>
      <c r="G227" s="103"/>
      <c r="H227" s="103"/>
      <c r="I227" s="103"/>
      <c r="J227" s="103"/>
    </row>
    <row r="228" spans="3:10" s="3" customFormat="1" x14ac:dyDescent="0.2">
      <c r="C228" s="60"/>
      <c r="D228" s="82"/>
      <c r="E228" s="103"/>
      <c r="F228" s="103"/>
      <c r="G228" s="103"/>
      <c r="H228" s="103"/>
      <c r="I228" s="103"/>
      <c r="J228" s="103"/>
    </row>
    <row r="229" spans="3:10" s="3" customFormat="1" x14ac:dyDescent="0.2">
      <c r="C229" s="60"/>
      <c r="D229" s="82"/>
      <c r="E229" s="103"/>
      <c r="F229" s="103"/>
      <c r="G229" s="103"/>
      <c r="H229" s="103"/>
      <c r="I229" s="103"/>
      <c r="J229" s="103"/>
    </row>
    <row r="230" spans="3:10" s="3" customFormat="1" x14ac:dyDescent="0.2">
      <c r="C230" s="60"/>
      <c r="D230" s="82"/>
      <c r="E230" s="103"/>
      <c r="F230" s="103"/>
      <c r="G230" s="103"/>
      <c r="H230" s="103"/>
      <c r="I230" s="103"/>
      <c r="J230" s="103"/>
    </row>
    <row r="231" spans="3:10" s="3" customFormat="1" x14ac:dyDescent="0.2">
      <c r="C231" s="60"/>
      <c r="D231" s="82"/>
      <c r="E231" s="103"/>
      <c r="F231" s="103"/>
      <c r="G231" s="103"/>
      <c r="H231" s="103"/>
      <c r="I231" s="103"/>
      <c r="J231" s="103"/>
    </row>
    <row r="232" spans="3:10" s="3" customFormat="1" x14ac:dyDescent="0.2">
      <c r="C232" s="60"/>
      <c r="D232" s="82"/>
      <c r="E232" s="103"/>
      <c r="F232" s="103"/>
      <c r="G232" s="103"/>
      <c r="H232" s="103"/>
      <c r="I232" s="103"/>
      <c r="J232" s="103"/>
    </row>
    <row r="233" spans="3:10" s="3" customFormat="1" x14ac:dyDescent="0.2">
      <c r="C233" s="60"/>
      <c r="D233" s="82"/>
      <c r="E233" s="103"/>
      <c r="F233" s="103"/>
      <c r="G233" s="103"/>
      <c r="H233" s="103"/>
      <c r="I233" s="103"/>
      <c r="J233" s="103"/>
    </row>
    <row r="234" spans="3:10" s="3" customFormat="1" x14ac:dyDescent="0.2">
      <c r="C234" s="60"/>
      <c r="D234" s="82"/>
      <c r="E234" s="103"/>
      <c r="F234" s="103"/>
      <c r="G234" s="103"/>
      <c r="H234" s="103"/>
      <c r="I234" s="103"/>
      <c r="J234" s="103"/>
    </row>
    <row r="235" spans="3:10" s="3" customFormat="1" x14ac:dyDescent="0.2">
      <c r="C235" s="60"/>
      <c r="D235" s="82"/>
      <c r="E235" s="103"/>
      <c r="F235" s="103"/>
      <c r="G235" s="103"/>
      <c r="H235" s="103"/>
      <c r="I235" s="103"/>
      <c r="J235" s="103"/>
    </row>
    <row r="236" spans="3:10" s="3" customFormat="1" x14ac:dyDescent="0.2">
      <c r="C236" s="60"/>
      <c r="D236" s="82"/>
      <c r="E236" s="103"/>
      <c r="F236" s="103"/>
      <c r="G236" s="103"/>
      <c r="H236" s="103"/>
      <c r="I236" s="103"/>
      <c r="J236" s="103"/>
    </row>
    <row r="237" spans="3:10" s="3" customFormat="1" x14ac:dyDescent="0.2">
      <c r="C237" s="60"/>
      <c r="D237" s="82"/>
      <c r="E237" s="103"/>
      <c r="F237" s="103"/>
      <c r="G237" s="103"/>
      <c r="H237" s="103"/>
      <c r="I237" s="103"/>
      <c r="J237" s="103"/>
    </row>
    <row r="238" spans="3:10" s="3" customFormat="1" x14ac:dyDescent="0.2">
      <c r="C238" s="60"/>
      <c r="D238" s="82"/>
      <c r="E238" s="103"/>
      <c r="F238" s="103"/>
      <c r="G238" s="103"/>
      <c r="H238" s="103"/>
      <c r="I238" s="103"/>
      <c r="J238" s="103"/>
    </row>
    <row r="239" spans="3:10" s="3" customFormat="1" x14ac:dyDescent="0.2">
      <c r="C239" s="60"/>
      <c r="D239" s="82"/>
      <c r="E239" s="103"/>
      <c r="F239" s="103"/>
      <c r="G239" s="103"/>
      <c r="H239" s="103"/>
      <c r="I239" s="103"/>
      <c r="J239" s="103"/>
    </row>
    <row r="240" spans="3:10" s="3" customFormat="1" x14ac:dyDescent="0.2">
      <c r="C240" s="60"/>
      <c r="D240" s="82"/>
      <c r="E240" s="103"/>
      <c r="F240" s="103"/>
      <c r="G240" s="103"/>
      <c r="H240" s="103"/>
      <c r="I240" s="103"/>
      <c r="J240" s="103"/>
    </row>
    <row r="241" spans="3:10" s="3" customFormat="1" x14ac:dyDescent="0.2">
      <c r="C241" s="60"/>
      <c r="D241" s="82"/>
      <c r="E241" s="103"/>
      <c r="F241" s="103"/>
      <c r="G241" s="103"/>
      <c r="H241" s="103"/>
      <c r="I241" s="103"/>
      <c r="J241" s="103"/>
    </row>
    <row r="242" spans="3:10" s="3" customFormat="1" x14ac:dyDescent="0.2">
      <c r="C242" s="60"/>
      <c r="D242" s="82"/>
      <c r="E242" s="103"/>
      <c r="F242" s="103"/>
      <c r="G242" s="103"/>
      <c r="H242" s="103"/>
      <c r="I242" s="103"/>
      <c r="J242" s="103"/>
    </row>
    <row r="243" spans="3:10" s="3" customFormat="1" x14ac:dyDescent="0.2">
      <c r="C243" s="60"/>
      <c r="D243" s="82"/>
      <c r="E243" s="103"/>
      <c r="F243" s="103"/>
      <c r="G243" s="103"/>
      <c r="H243" s="103"/>
      <c r="I243" s="103"/>
      <c r="J243" s="103"/>
    </row>
    <row r="244" spans="3:10" s="3" customFormat="1" x14ac:dyDescent="0.2">
      <c r="C244" s="60"/>
      <c r="D244" s="82"/>
      <c r="E244" s="103"/>
      <c r="F244" s="103"/>
      <c r="G244" s="103"/>
      <c r="H244" s="103"/>
      <c r="I244" s="103"/>
      <c r="J244" s="103"/>
    </row>
    <row r="245" spans="3:10" s="3" customFormat="1" x14ac:dyDescent="0.2">
      <c r="C245" s="60"/>
      <c r="D245" s="82"/>
      <c r="E245" s="103"/>
      <c r="F245" s="103"/>
      <c r="G245" s="103"/>
      <c r="H245" s="103"/>
      <c r="I245" s="103"/>
      <c r="J245" s="103"/>
    </row>
    <row r="246" spans="3:10" s="3" customFormat="1" x14ac:dyDescent="0.2">
      <c r="C246" s="60"/>
      <c r="D246" s="82"/>
      <c r="E246" s="103"/>
      <c r="F246" s="103"/>
      <c r="G246" s="103"/>
      <c r="H246" s="103"/>
      <c r="I246" s="103"/>
      <c r="J246" s="103"/>
    </row>
    <row r="247" spans="3:10" s="3" customFormat="1" x14ac:dyDescent="0.2">
      <c r="C247" s="60"/>
      <c r="D247" s="82"/>
      <c r="E247" s="103"/>
      <c r="F247" s="103"/>
      <c r="G247" s="103"/>
      <c r="H247" s="103"/>
      <c r="I247" s="103"/>
      <c r="J247" s="103"/>
    </row>
    <row r="248" spans="3:10" s="3" customFormat="1" x14ac:dyDescent="0.2">
      <c r="C248" s="60"/>
      <c r="D248" s="82"/>
      <c r="E248" s="103"/>
      <c r="F248" s="103"/>
      <c r="G248" s="103"/>
      <c r="H248" s="103"/>
      <c r="I248" s="103"/>
      <c r="J248" s="103"/>
    </row>
    <row r="249" spans="3:10" s="3" customFormat="1" x14ac:dyDescent="0.2">
      <c r="C249" s="60"/>
      <c r="D249" s="82"/>
      <c r="E249" s="103"/>
      <c r="F249" s="103"/>
      <c r="G249" s="103"/>
      <c r="H249" s="103"/>
      <c r="I249" s="103"/>
      <c r="J249" s="103"/>
    </row>
    <row r="250" spans="3:10" s="3" customFormat="1" x14ac:dyDescent="0.2">
      <c r="C250" s="60"/>
      <c r="D250" s="82"/>
      <c r="E250" s="103"/>
      <c r="F250" s="103"/>
      <c r="G250" s="103"/>
      <c r="H250" s="103"/>
      <c r="I250" s="103"/>
      <c r="J250" s="103"/>
    </row>
    <row r="251" spans="3:10" s="3" customFormat="1" x14ac:dyDescent="0.2">
      <c r="C251" s="60"/>
      <c r="D251" s="82"/>
      <c r="E251" s="103"/>
      <c r="F251" s="103"/>
      <c r="G251" s="103"/>
      <c r="H251" s="103"/>
      <c r="I251" s="103"/>
      <c r="J251" s="103"/>
    </row>
    <row r="252" spans="3:10" s="3" customFormat="1" x14ac:dyDescent="0.2">
      <c r="C252" s="60"/>
      <c r="D252" s="82"/>
      <c r="E252" s="103"/>
      <c r="F252" s="103"/>
      <c r="G252" s="103"/>
      <c r="H252" s="103"/>
      <c r="I252" s="103"/>
      <c r="J252" s="103"/>
    </row>
    <row r="253" spans="3:10" s="3" customFormat="1" x14ac:dyDescent="0.2">
      <c r="C253" s="60"/>
      <c r="D253" s="82"/>
      <c r="E253" s="103"/>
      <c r="F253" s="103"/>
      <c r="G253" s="103"/>
      <c r="H253" s="103"/>
      <c r="I253" s="103"/>
      <c r="J253" s="103"/>
    </row>
    <row r="254" spans="3:10" s="3" customFormat="1" x14ac:dyDescent="0.2">
      <c r="C254" s="60"/>
      <c r="D254" s="82"/>
      <c r="E254" s="103"/>
      <c r="F254" s="103"/>
      <c r="G254" s="103"/>
      <c r="H254" s="103"/>
      <c r="I254" s="103"/>
      <c r="J254" s="103"/>
    </row>
    <row r="255" spans="3:10" s="3" customFormat="1" x14ac:dyDescent="0.2">
      <c r="C255" s="60"/>
      <c r="D255" s="82"/>
      <c r="E255" s="103"/>
      <c r="F255" s="103"/>
      <c r="G255" s="103"/>
      <c r="H255" s="103"/>
      <c r="I255" s="103"/>
      <c r="J255" s="103"/>
    </row>
    <row r="256" spans="3:10" s="3" customFormat="1" x14ac:dyDescent="0.2">
      <c r="C256" s="60"/>
      <c r="D256" s="82"/>
      <c r="E256" s="103"/>
      <c r="F256" s="103"/>
      <c r="G256" s="103"/>
      <c r="H256" s="103"/>
      <c r="I256" s="103"/>
      <c r="J256" s="103"/>
    </row>
    <row r="257" spans="3:10" s="3" customFormat="1" x14ac:dyDescent="0.2">
      <c r="C257" s="60"/>
      <c r="D257" s="82"/>
      <c r="E257" s="103"/>
      <c r="F257" s="103"/>
      <c r="G257" s="103"/>
      <c r="H257" s="103"/>
      <c r="I257" s="103"/>
      <c r="J257" s="103"/>
    </row>
    <row r="258" spans="3:10" s="3" customFormat="1" x14ac:dyDescent="0.2">
      <c r="C258" s="60"/>
      <c r="D258" s="82"/>
      <c r="E258" s="103"/>
      <c r="F258" s="103"/>
      <c r="G258" s="103"/>
      <c r="H258" s="103"/>
      <c r="I258" s="103"/>
      <c r="J258" s="103"/>
    </row>
    <row r="259" spans="3:10" s="3" customFormat="1" x14ac:dyDescent="0.2">
      <c r="C259" s="60"/>
      <c r="D259" s="82"/>
      <c r="E259" s="103"/>
      <c r="F259" s="103"/>
      <c r="G259" s="103"/>
      <c r="H259" s="103"/>
      <c r="I259" s="103"/>
      <c r="J259" s="103"/>
    </row>
    <row r="260" spans="3:10" s="3" customFormat="1" x14ac:dyDescent="0.2">
      <c r="C260" s="60"/>
      <c r="D260" s="82"/>
      <c r="E260" s="103"/>
      <c r="F260" s="103"/>
      <c r="G260" s="103"/>
      <c r="H260" s="103"/>
      <c r="I260" s="103"/>
      <c r="J260" s="103"/>
    </row>
    <row r="261" spans="3:10" s="3" customFormat="1" x14ac:dyDescent="0.2">
      <c r="C261" s="60"/>
      <c r="D261" s="82"/>
      <c r="E261" s="103"/>
      <c r="F261" s="103"/>
      <c r="G261" s="103"/>
      <c r="H261" s="103"/>
      <c r="I261" s="103"/>
      <c r="J261" s="103"/>
    </row>
    <row r="262" spans="3:10" s="3" customFormat="1" x14ac:dyDescent="0.2">
      <c r="C262" s="60"/>
      <c r="D262" s="82"/>
      <c r="E262" s="103"/>
      <c r="F262" s="103"/>
      <c r="G262" s="103"/>
      <c r="H262" s="103"/>
      <c r="I262" s="103"/>
      <c r="J262" s="103"/>
    </row>
    <row r="263" spans="3:10" s="3" customFormat="1" x14ac:dyDescent="0.2">
      <c r="C263" s="60"/>
      <c r="D263" s="82"/>
      <c r="E263" s="103"/>
      <c r="F263" s="103"/>
      <c r="G263" s="103"/>
      <c r="H263" s="103"/>
      <c r="I263" s="103"/>
      <c r="J263" s="103"/>
    </row>
    <row r="264" spans="3:10" s="3" customFormat="1" x14ac:dyDescent="0.2">
      <c r="C264" s="60"/>
      <c r="D264" s="82"/>
      <c r="E264" s="103"/>
      <c r="F264" s="103"/>
      <c r="G264" s="103"/>
      <c r="H264" s="103"/>
      <c r="I264" s="103"/>
      <c r="J264" s="103"/>
    </row>
    <row r="265" spans="3:10" s="3" customFormat="1" x14ac:dyDescent="0.2">
      <c r="C265" s="60"/>
      <c r="D265" s="82"/>
      <c r="E265" s="103"/>
      <c r="F265" s="103"/>
      <c r="G265" s="103"/>
      <c r="H265" s="103"/>
      <c r="I265" s="103"/>
      <c r="J265" s="103"/>
    </row>
    <row r="266" spans="3:10" s="3" customFormat="1" x14ac:dyDescent="0.2">
      <c r="C266" s="60"/>
      <c r="D266" s="82"/>
      <c r="E266" s="103"/>
      <c r="F266" s="103"/>
      <c r="G266" s="103"/>
      <c r="H266" s="103"/>
      <c r="I266" s="103"/>
      <c r="J266" s="103"/>
    </row>
    <row r="267" spans="3:10" s="3" customFormat="1" x14ac:dyDescent="0.2">
      <c r="C267" s="60"/>
      <c r="D267" s="82"/>
      <c r="E267" s="103"/>
      <c r="F267" s="103"/>
      <c r="G267" s="103"/>
      <c r="H267" s="103"/>
      <c r="I267" s="103"/>
      <c r="J267" s="103"/>
    </row>
    <row r="268" spans="3:10" s="3" customFormat="1" x14ac:dyDescent="0.2">
      <c r="C268" s="60"/>
      <c r="D268" s="82"/>
      <c r="E268" s="103"/>
      <c r="F268" s="103"/>
      <c r="G268" s="103"/>
      <c r="H268" s="103"/>
      <c r="I268" s="103"/>
      <c r="J268" s="103"/>
    </row>
    <row r="269" spans="3:10" s="3" customFormat="1" x14ac:dyDescent="0.2">
      <c r="C269" s="60"/>
      <c r="D269" s="82"/>
      <c r="E269" s="103"/>
      <c r="F269" s="103"/>
      <c r="G269" s="103"/>
      <c r="H269" s="103"/>
      <c r="I269" s="103"/>
      <c r="J269" s="103"/>
    </row>
    <row r="270" spans="3:10" s="3" customFormat="1" x14ac:dyDescent="0.2">
      <c r="C270" s="60"/>
      <c r="D270" s="82"/>
      <c r="E270" s="103"/>
      <c r="F270" s="103"/>
      <c r="G270" s="103"/>
      <c r="H270" s="103"/>
      <c r="I270" s="103"/>
      <c r="J270" s="103"/>
    </row>
    <row r="271" spans="3:10" s="3" customFormat="1" x14ac:dyDescent="0.2">
      <c r="C271" s="60"/>
      <c r="D271" s="82"/>
      <c r="E271" s="103"/>
      <c r="F271" s="103"/>
      <c r="G271" s="103"/>
      <c r="H271" s="103"/>
      <c r="I271" s="103"/>
      <c r="J271" s="103"/>
    </row>
    <row r="272" spans="3:10" s="3" customFormat="1" x14ac:dyDescent="0.2">
      <c r="C272" s="60"/>
      <c r="D272" s="82"/>
      <c r="E272" s="103"/>
      <c r="F272" s="103"/>
      <c r="G272" s="103"/>
      <c r="H272" s="103"/>
      <c r="I272" s="103"/>
      <c r="J272" s="103"/>
    </row>
    <row r="273" spans="3:10" s="3" customFormat="1" x14ac:dyDescent="0.2">
      <c r="C273" s="60"/>
      <c r="D273" s="82"/>
      <c r="E273" s="103"/>
      <c r="F273" s="103"/>
      <c r="G273" s="103"/>
      <c r="H273" s="103"/>
      <c r="I273" s="103"/>
      <c r="J273" s="103"/>
    </row>
    <row r="274" spans="3:10" s="3" customFormat="1" x14ac:dyDescent="0.2">
      <c r="C274" s="60"/>
      <c r="D274" s="82"/>
      <c r="E274" s="103"/>
      <c r="F274" s="103"/>
      <c r="G274" s="103"/>
      <c r="H274" s="103"/>
      <c r="I274" s="103"/>
      <c r="J274" s="103"/>
    </row>
    <row r="275" spans="3:10" s="3" customFormat="1" x14ac:dyDescent="0.2">
      <c r="C275" s="60"/>
      <c r="D275" s="82"/>
      <c r="E275" s="103"/>
      <c r="F275" s="103"/>
      <c r="G275" s="103"/>
      <c r="H275" s="103"/>
      <c r="I275" s="103"/>
      <c r="J275" s="103"/>
    </row>
    <row r="276" spans="3:10" s="3" customFormat="1" x14ac:dyDescent="0.2">
      <c r="C276" s="60"/>
      <c r="D276" s="82"/>
      <c r="E276" s="103"/>
      <c r="F276" s="103"/>
      <c r="G276" s="103"/>
      <c r="H276" s="103"/>
      <c r="I276" s="103"/>
      <c r="J276" s="103"/>
    </row>
    <row r="277" spans="3:10" s="3" customFormat="1" x14ac:dyDescent="0.2"/>
    <row r="278" spans="3:10" s="3" customFormat="1" x14ac:dyDescent="0.2">
      <c r="C278" s="60"/>
      <c r="D278" s="82"/>
      <c r="E278" s="103"/>
      <c r="F278" s="103"/>
      <c r="G278" s="103"/>
      <c r="H278" s="103"/>
      <c r="I278" s="103"/>
      <c r="J278" s="103"/>
    </row>
    <row r="279" spans="3:10" s="3" customFormat="1" x14ac:dyDescent="0.2">
      <c r="C279" s="60"/>
      <c r="D279" s="82"/>
      <c r="E279" s="103"/>
      <c r="F279" s="103"/>
      <c r="G279" s="103"/>
      <c r="H279" s="103"/>
      <c r="I279" s="103"/>
      <c r="J279" s="103"/>
    </row>
    <row r="280" spans="3:10" s="3" customFormat="1" x14ac:dyDescent="0.2">
      <c r="C280" s="60"/>
      <c r="D280" s="82"/>
      <c r="E280" s="103"/>
      <c r="F280" s="103"/>
      <c r="G280" s="103"/>
      <c r="H280" s="103"/>
      <c r="I280" s="103"/>
      <c r="J280" s="103"/>
    </row>
    <row r="281" spans="3:10" s="3" customFormat="1" x14ac:dyDescent="0.2">
      <c r="C281" s="60"/>
      <c r="D281" s="82"/>
      <c r="E281" s="103"/>
      <c r="F281" s="103"/>
      <c r="G281" s="103"/>
      <c r="H281" s="103"/>
      <c r="I281" s="103"/>
      <c r="J281" s="103"/>
    </row>
    <row r="282" spans="3:10" s="3" customFormat="1" x14ac:dyDescent="0.2">
      <c r="C282" s="60"/>
      <c r="D282" s="82"/>
      <c r="E282" s="103"/>
      <c r="F282" s="103"/>
      <c r="G282" s="103"/>
      <c r="H282" s="103"/>
      <c r="I282" s="103"/>
      <c r="J282" s="103"/>
    </row>
    <row r="283" spans="3:10" s="3" customFormat="1" x14ac:dyDescent="0.2">
      <c r="C283" s="60"/>
      <c r="D283" s="82"/>
      <c r="E283" s="103"/>
      <c r="F283" s="103"/>
      <c r="G283" s="103"/>
      <c r="H283" s="103"/>
      <c r="I283" s="103"/>
      <c r="J283" s="103"/>
    </row>
    <row r="284" spans="3:10" s="3" customFormat="1" x14ac:dyDescent="0.2">
      <c r="C284" s="60"/>
      <c r="D284" s="82"/>
      <c r="E284" s="103"/>
      <c r="F284" s="103"/>
      <c r="G284" s="103"/>
      <c r="H284" s="103"/>
      <c r="I284" s="103"/>
      <c r="J284" s="103"/>
    </row>
    <row r="285" spans="3:10" s="3" customFormat="1" x14ac:dyDescent="0.2">
      <c r="C285" s="60"/>
      <c r="D285" s="82"/>
      <c r="E285" s="103"/>
      <c r="F285" s="103"/>
      <c r="G285" s="103"/>
      <c r="H285" s="103"/>
      <c r="I285" s="103"/>
      <c r="J285" s="103"/>
    </row>
    <row r="286" spans="3:10" s="3" customFormat="1" x14ac:dyDescent="0.2">
      <c r="C286" s="60"/>
      <c r="D286" s="82"/>
      <c r="E286" s="103"/>
      <c r="F286" s="103"/>
      <c r="G286" s="103"/>
      <c r="H286" s="103"/>
      <c r="I286" s="103"/>
      <c r="J286" s="103"/>
    </row>
    <row r="287" spans="3:10" s="3" customFormat="1" x14ac:dyDescent="0.2">
      <c r="C287" s="60"/>
      <c r="D287" s="82"/>
      <c r="E287" s="103"/>
      <c r="F287" s="103"/>
      <c r="G287" s="103"/>
      <c r="H287" s="103"/>
      <c r="I287" s="103"/>
      <c r="J287" s="103"/>
    </row>
    <row r="288" spans="3:10" s="3" customFormat="1" x14ac:dyDescent="0.2">
      <c r="C288" s="60"/>
      <c r="D288" s="82"/>
      <c r="E288" s="103"/>
      <c r="F288" s="103"/>
      <c r="G288" s="103"/>
      <c r="H288" s="103"/>
      <c r="I288" s="103"/>
      <c r="J288" s="103"/>
    </row>
    <row r="289" spans="3:10" s="3" customFormat="1" x14ac:dyDescent="0.2">
      <c r="C289" s="60"/>
      <c r="D289" s="82"/>
      <c r="E289" s="103"/>
      <c r="F289" s="103"/>
      <c r="G289" s="103"/>
      <c r="H289" s="103"/>
      <c r="I289" s="103"/>
      <c r="J289" s="103"/>
    </row>
    <row r="290" spans="3:10" s="3" customFormat="1" x14ac:dyDescent="0.2">
      <c r="C290" s="60"/>
      <c r="D290" s="82"/>
      <c r="E290" s="103"/>
      <c r="F290" s="103"/>
      <c r="G290" s="103"/>
      <c r="H290" s="103"/>
      <c r="I290" s="103"/>
      <c r="J290" s="103"/>
    </row>
    <row r="291" spans="3:10" s="3" customFormat="1" x14ac:dyDescent="0.2">
      <c r="C291" s="60"/>
      <c r="D291" s="82"/>
      <c r="E291" s="103"/>
      <c r="F291" s="103"/>
      <c r="G291" s="103"/>
      <c r="H291" s="103"/>
      <c r="I291" s="103"/>
      <c r="J291" s="103"/>
    </row>
    <row r="292" spans="3:10" s="3" customFormat="1" x14ac:dyDescent="0.2">
      <c r="C292" s="60"/>
      <c r="D292" s="82"/>
      <c r="E292" s="103"/>
      <c r="F292" s="103"/>
      <c r="G292" s="103"/>
      <c r="H292" s="103"/>
      <c r="I292" s="103"/>
      <c r="J292" s="103"/>
    </row>
    <row r="293" spans="3:10" s="3" customFormat="1" x14ac:dyDescent="0.2">
      <c r="C293" s="60"/>
      <c r="D293" s="82"/>
      <c r="E293" s="103"/>
      <c r="F293" s="103"/>
      <c r="G293" s="103"/>
      <c r="H293" s="103"/>
      <c r="I293" s="103"/>
      <c r="J293" s="103"/>
    </row>
    <row r="294" spans="3:10" s="3" customFormat="1" x14ac:dyDescent="0.2">
      <c r="C294" s="60"/>
      <c r="D294" s="82"/>
      <c r="E294" s="103"/>
      <c r="F294" s="103"/>
      <c r="G294" s="103"/>
      <c r="H294" s="103"/>
      <c r="I294" s="103"/>
      <c r="J294" s="103"/>
    </row>
    <row r="295" spans="3:10" s="3" customFormat="1" x14ac:dyDescent="0.2">
      <c r="C295" s="60"/>
      <c r="D295" s="82"/>
      <c r="E295" s="103"/>
      <c r="F295" s="103"/>
      <c r="G295" s="103"/>
      <c r="H295" s="103"/>
      <c r="I295" s="103"/>
      <c r="J295" s="103"/>
    </row>
    <row r="296" spans="3:10" s="3" customFormat="1" x14ac:dyDescent="0.2">
      <c r="C296" s="60"/>
      <c r="D296" s="82"/>
      <c r="E296" s="103"/>
      <c r="F296" s="103"/>
      <c r="G296" s="103"/>
      <c r="H296" s="103"/>
      <c r="I296" s="103"/>
      <c r="J296" s="103"/>
    </row>
    <row r="297" spans="3:10" s="3" customFormat="1" x14ac:dyDescent="0.2">
      <c r="C297" s="60"/>
      <c r="D297" s="82"/>
      <c r="E297" s="103"/>
      <c r="F297" s="103"/>
      <c r="G297" s="103"/>
      <c r="H297" s="103"/>
      <c r="I297" s="103"/>
      <c r="J297" s="103"/>
    </row>
    <row r="298" spans="3:10" s="3" customFormat="1" x14ac:dyDescent="0.2">
      <c r="C298" s="60"/>
      <c r="D298" s="82"/>
      <c r="E298" s="103"/>
      <c r="F298" s="103"/>
      <c r="G298" s="103"/>
      <c r="H298" s="103"/>
      <c r="I298" s="103"/>
      <c r="J298" s="103"/>
    </row>
    <row r="299" spans="3:10" s="3" customFormat="1" x14ac:dyDescent="0.2">
      <c r="C299" s="60"/>
      <c r="D299" s="82"/>
      <c r="E299" s="103"/>
      <c r="F299" s="103"/>
      <c r="G299" s="103"/>
      <c r="H299" s="103"/>
      <c r="I299" s="103"/>
      <c r="J299" s="103"/>
    </row>
    <row r="300" spans="3:10" s="3" customFormat="1" x14ac:dyDescent="0.2">
      <c r="C300" s="60"/>
      <c r="D300" s="82"/>
      <c r="E300" s="103"/>
      <c r="F300" s="103"/>
      <c r="G300" s="103"/>
      <c r="H300" s="103"/>
      <c r="I300" s="103"/>
      <c r="J300" s="103"/>
    </row>
    <row r="301" spans="3:10" x14ac:dyDescent="0.2">
      <c r="H301" s="103"/>
      <c r="I301" s="103"/>
      <c r="J301" s="103"/>
    </row>
    <row r="302" spans="3:10" x14ac:dyDescent="0.2">
      <c r="H302" s="103"/>
      <c r="I302" s="103"/>
      <c r="J302" s="103"/>
    </row>
    <row r="303" spans="3:10" x14ac:dyDescent="0.2">
      <c r="H303" s="103"/>
      <c r="I303" s="103"/>
      <c r="J303" s="103"/>
    </row>
    <row r="304" spans="3:10" x14ac:dyDescent="0.2">
      <c r="H304" s="103"/>
      <c r="I304" s="103"/>
      <c r="J304" s="103"/>
    </row>
    <row r="305" spans="8:10" x14ac:dyDescent="0.2">
      <c r="H305" s="103"/>
      <c r="I305" s="103"/>
      <c r="J305" s="103"/>
    </row>
    <row r="306" spans="8:10" x14ac:dyDescent="0.2">
      <c r="H306" s="103"/>
      <c r="I306" s="103"/>
      <c r="J306" s="103"/>
    </row>
    <row r="307" spans="8:10" x14ac:dyDescent="0.2">
      <c r="H307" s="103"/>
      <c r="I307" s="103"/>
      <c r="J307" s="103"/>
    </row>
    <row r="308" spans="8:10" x14ac:dyDescent="0.2">
      <c r="H308" s="103"/>
      <c r="I308" s="103"/>
      <c r="J308" s="103"/>
    </row>
    <row r="309" spans="8:10" x14ac:dyDescent="0.2">
      <c r="H309" s="103"/>
      <c r="I309" s="103"/>
      <c r="J309" s="103"/>
    </row>
    <row r="310" spans="8:10" x14ac:dyDescent="0.2">
      <c r="H310" s="103"/>
      <c r="I310" s="103"/>
      <c r="J310" s="103"/>
    </row>
    <row r="311" spans="8:10" x14ac:dyDescent="0.2">
      <c r="H311" s="103"/>
      <c r="I311" s="103"/>
      <c r="J311" s="103"/>
    </row>
    <row r="312" spans="8:10" x14ac:dyDescent="0.2">
      <c r="H312" s="103"/>
      <c r="I312" s="103"/>
      <c r="J312" s="103"/>
    </row>
    <row r="313" spans="8:10" x14ac:dyDescent="0.2">
      <c r="H313" s="103"/>
      <c r="I313" s="103"/>
      <c r="J313" s="103"/>
    </row>
    <row r="314" spans="8:10" x14ac:dyDescent="0.2">
      <c r="H314" s="103"/>
      <c r="I314" s="103"/>
      <c r="J314" s="103"/>
    </row>
    <row r="315" spans="8:10" x14ac:dyDescent="0.2">
      <c r="H315" s="103"/>
      <c r="I315" s="103"/>
      <c r="J315" s="103"/>
    </row>
    <row r="316" spans="8:10" x14ac:dyDescent="0.2">
      <c r="H316" s="103"/>
      <c r="I316" s="103"/>
      <c r="J316" s="103"/>
    </row>
    <row r="317" spans="8:10" x14ac:dyDescent="0.2">
      <c r="H317" s="103"/>
      <c r="I317" s="103"/>
      <c r="J317" s="103"/>
    </row>
    <row r="318" spans="8:10" x14ac:dyDescent="0.2">
      <c r="H318" s="103"/>
      <c r="I318" s="103"/>
      <c r="J318" s="103"/>
    </row>
    <row r="319" spans="8:10" x14ac:dyDescent="0.2">
      <c r="H319" s="103"/>
      <c r="I319" s="103"/>
      <c r="J319" s="103"/>
    </row>
    <row r="320" spans="8:10" x14ac:dyDescent="0.2">
      <c r="H320" s="103"/>
      <c r="I320" s="103"/>
      <c r="J320" s="103"/>
    </row>
    <row r="321" spans="8:10" x14ac:dyDescent="0.2">
      <c r="H321" s="103"/>
      <c r="I321" s="103"/>
      <c r="J321" s="103"/>
    </row>
    <row r="322" spans="8:10" x14ac:dyDescent="0.2">
      <c r="H322" s="103"/>
      <c r="I322" s="103"/>
      <c r="J322" s="103"/>
    </row>
    <row r="323" spans="8:10" x14ac:dyDescent="0.2">
      <c r="H323" s="103"/>
      <c r="I323" s="103"/>
      <c r="J323" s="103"/>
    </row>
    <row r="324" spans="8:10" x14ac:dyDescent="0.2">
      <c r="H324" s="103"/>
      <c r="I324" s="103"/>
      <c r="J324" s="103"/>
    </row>
    <row r="325" spans="8:10" x14ac:dyDescent="0.2">
      <c r="H325" s="103"/>
      <c r="I325" s="103"/>
      <c r="J325" s="103"/>
    </row>
    <row r="326" spans="8:10" x14ac:dyDescent="0.2">
      <c r="H326" s="103"/>
      <c r="I326" s="103"/>
      <c r="J326" s="103"/>
    </row>
    <row r="327" spans="8:10" x14ac:dyDescent="0.2">
      <c r="H327" s="103"/>
      <c r="I327" s="103"/>
      <c r="J327" s="103"/>
    </row>
    <row r="328" spans="8:10" x14ac:dyDescent="0.2">
      <c r="H328" s="103"/>
      <c r="I328" s="103"/>
      <c r="J328" s="103"/>
    </row>
    <row r="329" spans="8:10" x14ac:dyDescent="0.2">
      <c r="H329" s="103"/>
      <c r="I329" s="103"/>
      <c r="J329" s="103"/>
    </row>
    <row r="330" spans="8:10" x14ac:dyDescent="0.2">
      <c r="H330" s="103"/>
      <c r="I330" s="103"/>
      <c r="J330" s="103"/>
    </row>
    <row r="331" spans="8:10" x14ac:dyDescent="0.2">
      <c r="H331" s="103"/>
      <c r="I331" s="103"/>
      <c r="J331" s="103"/>
    </row>
    <row r="332" spans="8:10" x14ac:dyDescent="0.2">
      <c r="H332" s="103"/>
      <c r="I332" s="103"/>
      <c r="J332" s="103"/>
    </row>
    <row r="333" spans="8:10" x14ac:dyDescent="0.2">
      <c r="H333" s="103"/>
      <c r="I333" s="103"/>
      <c r="J333" s="103"/>
    </row>
    <row r="334" spans="8:10" x14ac:dyDescent="0.2">
      <c r="H334" s="103"/>
      <c r="I334" s="103"/>
      <c r="J334" s="103"/>
    </row>
    <row r="335" spans="8:10" x14ac:dyDescent="0.2">
      <c r="H335" s="103"/>
      <c r="I335" s="103"/>
      <c r="J335" s="103"/>
    </row>
    <row r="336" spans="8:10" x14ac:dyDescent="0.2">
      <c r="H336" s="103"/>
      <c r="I336" s="103"/>
      <c r="J336" s="103"/>
    </row>
    <row r="337" spans="8:10" x14ac:dyDescent="0.2">
      <c r="H337" s="103"/>
      <c r="I337" s="103"/>
      <c r="J337" s="103"/>
    </row>
    <row r="338" spans="8:10" x14ac:dyDescent="0.2">
      <c r="H338" s="103"/>
      <c r="I338" s="103"/>
      <c r="J338" s="103"/>
    </row>
    <row r="339" spans="8:10" x14ac:dyDescent="0.2">
      <c r="H339" s="103"/>
      <c r="I339" s="103"/>
      <c r="J339" s="103"/>
    </row>
    <row r="340" spans="8:10" x14ac:dyDescent="0.2">
      <c r="H340" s="103"/>
      <c r="I340" s="103"/>
      <c r="J340" s="103"/>
    </row>
    <row r="341" spans="8:10" x14ac:dyDescent="0.2">
      <c r="H341" s="103"/>
      <c r="I341" s="103"/>
      <c r="J341" s="10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4"/>
  <sheetViews>
    <sheetView showGridLines="0" zoomScaleNormal="100" workbookViewId="0">
      <selection activeCell="M3" sqref="M3"/>
    </sheetView>
  </sheetViews>
  <sheetFormatPr baseColWidth="10" defaultRowHeight="12.75" x14ac:dyDescent="0.2"/>
  <cols>
    <col min="1" max="1" width="3.5703125" style="2" customWidth="1"/>
    <col min="2" max="2" width="81.140625" style="2" customWidth="1"/>
    <col min="3" max="3" width="19.140625" style="219" customWidth="1"/>
    <col min="4" max="6" width="10.7109375" style="218" customWidth="1"/>
    <col min="7" max="12" width="10.7109375" style="219" customWidth="1"/>
    <col min="13"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4"/>
      <c r="E1" s="24"/>
      <c r="F1" s="2"/>
      <c r="G1" s="2"/>
      <c r="H1" s="2"/>
      <c r="I1" s="2"/>
      <c r="J1" s="2"/>
      <c r="K1" s="2"/>
      <c r="L1" s="2"/>
    </row>
    <row r="2" spans="1:12" x14ac:dyDescent="0.2">
      <c r="C2" s="2"/>
      <c r="D2" s="24"/>
      <c r="E2" s="24"/>
      <c r="F2" s="2"/>
      <c r="G2" s="2"/>
      <c r="H2" s="2"/>
      <c r="I2" s="2"/>
      <c r="J2" s="2"/>
      <c r="K2" s="2"/>
      <c r="L2" s="2"/>
    </row>
    <row r="3" spans="1:12" x14ac:dyDescent="0.2">
      <c r="C3" s="2"/>
      <c r="D3" s="24"/>
      <c r="E3" s="24"/>
      <c r="F3" s="2"/>
      <c r="G3" s="2"/>
      <c r="H3" s="2"/>
      <c r="I3" s="2"/>
      <c r="J3" s="2"/>
      <c r="K3" s="2"/>
      <c r="L3" s="2"/>
    </row>
    <row r="4" spans="1:12" ht="15.75" x14ac:dyDescent="0.2">
      <c r="B4" s="421" t="s">
        <v>567</v>
      </c>
      <c r="C4" s="2"/>
      <c r="D4" s="24"/>
      <c r="E4" s="24"/>
      <c r="F4" s="2"/>
      <c r="G4" s="2"/>
      <c r="H4" s="2"/>
      <c r="I4" s="2"/>
      <c r="J4" s="2"/>
      <c r="K4" s="2"/>
      <c r="L4" s="2"/>
    </row>
    <row r="5" spans="1:12" x14ac:dyDescent="0.2">
      <c r="C5" s="2"/>
      <c r="D5" s="24"/>
      <c r="E5" s="24"/>
      <c r="F5" s="2"/>
      <c r="G5" s="2"/>
      <c r="H5" s="2"/>
      <c r="I5" s="2"/>
      <c r="J5" s="2"/>
      <c r="K5" s="2"/>
      <c r="L5" s="2"/>
    </row>
    <row r="6" spans="1:12" x14ac:dyDescent="0.2">
      <c r="C6" s="2"/>
      <c r="D6" s="2"/>
      <c r="E6" s="2"/>
      <c r="F6" s="2"/>
      <c r="G6" s="2"/>
      <c r="H6" s="2"/>
      <c r="I6" s="2"/>
      <c r="J6" s="2"/>
      <c r="K6" s="2"/>
      <c r="L6" s="358" t="s">
        <v>4</v>
      </c>
    </row>
    <row r="7" spans="1:12" ht="4.5" customHeight="1" x14ac:dyDescent="0.2">
      <c r="C7" s="359"/>
      <c r="D7" s="2"/>
      <c r="E7" s="2"/>
      <c r="F7" s="2"/>
      <c r="G7" s="2"/>
      <c r="H7" s="2"/>
      <c r="I7" s="2"/>
      <c r="J7" s="2"/>
      <c r="K7" s="2"/>
      <c r="L7" s="2"/>
    </row>
    <row r="8" spans="1:12" ht="5.25" customHeight="1" thickBot="1" x14ac:dyDescent="0.25">
      <c r="B8" s="4"/>
      <c r="C8" s="220"/>
      <c r="D8" s="221"/>
      <c r="E8" s="221"/>
      <c r="F8" s="221"/>
      <c r="G8" s="220"/>
      <c r="H8" s="220"/>
      <c r="I8" s="220"/>
      <c r="J8" s="220"/>
      <c r="K8" s="220"/>
      <c r="L8" s="220"/>
    </row>
    <row r="9" spans="1:12" ht="5.25" customHeight="1" x14ac:dyDescent="0.2">
      <c r="B9" s="5"/>
      <c r="C9" s="222"/>
      <c r="D9" s="223"/>
      <c r="E9" s="223"/>
      <c r="F9" s="223"/>
      <c r="G9" s="222"/>
      <c r="H9" s="222"/>
    </row>
    <row r="10" spans="1:12" x14ac:dyDescent="0.2">
      <c r="G10" s="224"/>
      <c r="H10" s="224"/>
      <c r="I10" s="224"/>
      <c r="J10" s="224"/>
      <c r="K10" s="224"/>
      <c r="L10" s="224"/>
    </row>
    <row r="11" spans="1:12" ht="15" x14ac:dyDescent="0.25">
      <c r="B11" s="16" t="s">
        <v>376</v>
      </c>
      <c r="C11" s="225"/>
      <c r="D11" s="226"/>
      <c r="E11" s="226"/>
      <c r="F11" s="226"/>
      <c r="G11" s="227"/>
      <c r="H11" s="227"/>
      <c r="I11" s="227"/>
      <c r="J11" s="227"/>
      <c r="K11" s="227"/>
      <c r="L11" s="228"/>
    </row>
    <row r="12" spans="1:12" x14ac:dyDescent="0.2">
      <c r="B12" s="6"/>
      <c r="C12" s="222"/>
    </row>
    <row r="13" spans="1:12" s="77" customFormat="1" x14ac:dyDescent="0.2">
      <c r="A13" s="424"/>
      <c r="B13" s="13" t="s">
        <v>5</v>
      </c>
      <c r="C13" s="229"/>
      <c r="D13" s="230"/>
      <c r="E13" s="231"/>
      <c r="F13" s="232"/>
      <c r="G13" s="233" t="s">
        <v>377</v>
      </c>
      <c r="H13" s="231" t="s">
        <v>513</v>
      </c>
      <c r="I13" s="232"/>
      <c r="J13" s="234"/>
      <c r="K13" s="257"/>
      <c r="L13" s="235"/>
    </row>
    <row r="14" spans="1:12" s="77" customFormat="1" ht="110.25" customHeight="1" x14ac:dyDescent="0.2">
      <c r="A14" s="424"/>
      <c r="B14" s="193"/>
      <c r="C14" s="215" t="s">
        <v>386</v>
      </c>
      <c r="D14" s="216" t="s">
        <v>378</v>
      </c>
      <c r="E14" s="216" t="s">
        <v>379</v>
      </c>
      <c r="F14" s="216" t="s">
        <v>380</v>
      </c>
      <c r="G14" s="216" t="s">
        <v>381</v>
      </c>
      <c r="H14" s="216" t="s">
        <v>382</v>
      </c>
      <c r="I14" s="216" t="s">
        <v>383</v>
      </c>
      <c r="J14" s="216" t="s">
        <v>340</v>
      </c>
      <c r="K14" s="216" t="s">
        <v>384</v>
      </c>
      <c r="L14" s="216" t="s">
        <v>385</v>
      </c>
    </row>
    <row r="15" spans="1:12" x14ac:dyDescent="0.2">
      <c r="B15" s="3" t="s">
        <v>31</v>
      </c>
      <c r="C15" s="222">
        <f t="shared" ref="C15:L15" si="0">SUM(C23,C34,C56,C71,C80,C89,C100,C161)</f>
        <v>2463176</v>
      </c>
      <c r="D15" s="236">
        <f t="shared" si="0"/>
        <v>59</v>
      </c>
      <c r="E15" s="218">
        <f t="shared" si="0"/>
        <v>52623</v>
      </c>
      <c r="F15" s="218">
        <f t="shared" si="0"/>
        <v>1940</v>
      </c>
      <c r="G15" s="219">
        <f t="shared" si="0"/>
        <v>2851986</v>
      </c>
      <c r="H15" s="219">
        <f t="shared" si="0"/>
        <v>8308</v>
      </c>
      <c r="I15" s="219">
        <f t="shared" si="0"/>
        <v>4</v>
      </c>
      <c r="J15" s="219">
        <f t="shared" si="0"/>
        <v>1167703</v>
      </c>
      <c r="K15" s="219">
        <f t="shared" si="0"/>
        <v>30083598</v>
      </c>
      <c r="L15" s="219">
        <f t="shared" si="0"/>
        <v>17001910</v>
      </c>
    </row>
    <row r="16" spans="1:12" x14ac:dyDescent="0.2">
      <c r="B16" s="3" t="s">
        <v>34</v>
      </c>
      <c r="C16" s="219">
        <f t="shared" ref="C16:L16" si="1">SUM(C172,C184,C217)</f>
        <v>349673</v>
      </c>
      <c r="D16" s="218">
        <f t="shared" si="1"/>
        <v>1</v>
      </c>
      <c r="E16" s="218">
        <f t="shared" si="1"/>
        <v>517</v>
      </c>
      <c r="F16" s="218">
        <f t="shared" si="1"/>
        <v>13825</v>
      </c>
      <c r="G16" s="219">
        <f t="shared" si="1"/>
        <v>695434</v>
      </c>
      <c r="H16" s="219">
        <f t="shared" si="1"/>
        <v>7016</v>
      </c>
      <c r="I16" s="219">
        <f t="shared" si="1"/>
        <v>269</v>
      </c>
      <c r="J16" s="219">
        <f t="shared" si="1"/>
        <v>10</v>
      </c>
      <c r="K16" s="219">
        <f t="shared" si="1"/>
        <v>2412669</v>
      </c>
      <c r="L16" s="219">
        <f t="shared" si="1"/>
        <v>20000</v>
      </c>
    </row>
    <row r="17" spans="2:12" x14ac:dyDescent="0.2">
      <c r="B17" s="10" t="s">
        <v>6</v>
      </c>
      <c r="C17" s="237">
        <f>SUM(C15:C16)</f>
        <v>2812849</v>
      </c>
      <c r="D17" s="238">
        <f>SUM(D15:D16)</f>
        <v>60</v>
      </c>
      <c r="E17" s="238">
        <f t="shared" ref="E17:K17" si="2">SUM(E15,E16)</f>
        <v>53140</v>
      </c>
      <c r="F17" s="238">
        <f t="shared" si="2"/>
        <v>15765</v>
      </c>
      <c r="G17" s="237">
        <f t="shared" si="2"/>
        <v>3547420</v>
      </c>
      <c r="H17" s="237">
        <f t="shared" si="2"/>
        <v>15324</v>
      </c>
      <c r="I17" s="237">
        <f t="shared" si="2"/>
        <v>273</v>
      </c>
      <c r="J17" s="237">
        <f t="shared" si="2"/>
        <v>1167713</v>
      </c>
      <c r="K17" s="237">
        <f t="shared" si="2"/>
        <v>32496267</v>
      </c>
      <c r="L17" s="237">
        <f>SUM(L15,L16)</f>
        <v>17021910</v>
      </c>
    </row>
    <row r="20" spans="2:12" s="3" customFormat="1" x14ac:dyDescent="0.2">
      <c r="B20" s="15" t="s">
        <v>43</v>
      </c>
      <c r="C20" s="239"/>
      <c r="D20" s="223"/>
      <c r="E20" s="218"/>
      <c r="F20" s="218"/>
      <c r="G20" s="219"/>
      <c r="H20" s="219"/>
      <c r="I20" s="219"/>
      <c r="J20" s="219"/>
      <c r="K20" s="219"/>
      <c r="L20" s="219"/>
    </row>
    <row r="21" spans="2:12" s="3" customFormat="1" x14ac:dyDescent="0.2">
      <c r="B21" s="41"/>
      <c r="C21" s="253"/>
      <c r="D21" s="241"/>
      <c r="E21" s="242"/>
      <c r="F21" s="243"/>
      <c r="G21" s="244" t="s">
        <v>377</v>
      </c>
      <c r="H21" s="242"/>
      <c r="I21" s="243"/>
      <c r="J21" s="245"/>
      <c r="K21" s="240"/>
      <c r="L21" s="252"/>
    </row>
    <row r="22" spans="2:12" s="3" customFormat="1" ht="85.5" customHeight="1" x14ac:dyDescent="0.2">
      <c r="C22" s="254" t="s">
        <v>386</v>
      </c>
      <c r="D22" s="246" t="s">
        <v>378</v>
      </c>
      <c r="E22" s="246" t="s">
        <v>379</v>
      </c>
      <c r="F22" s="246" t="s">
        <v>380</v>
      </c>
      <c r="G22" s="246" t="s">
        <v>381</v>
      </c>
      <c r="H22" s="246" t="s">
        <v>382</v>
      </c>
      <c r="I22" s="246" t="s">
        <v>383</v>
      </c>
      <c r="J22" s="246" t="s">
        <v>340</v>
      </c>
      <c r="K22" s="255" t="s">
        <v>384</v>
      </c>
      <c r="L22" s="255" t="s">
        <v>385</v>
      </c>
    </row>
    <row r="23" spans="2:12" s="3" customFormat="1" x14ac:dyDescent="0.2">
      <c r="C23" s="247">
        <f t="shared" ref="C23:L23" si="3">SUM(C25:C28)</f>
        <v>530551</v>
      </c>
      <c r="D23" s="247">
        <f t="shared" si="3"/>
        <v>0</v>
      </c>
      <c r="E23" s="247">
        <f t="shared" si="3"/>
        <v>1998</v>
      </c>
      <c r="F23" s="248">
        <f t="shared" si="3"/>
        <v>169</v>
      </c>
      <c r="G23" s="248">
        <f t="shared" si="3"/>
        <v>2727829</v>
      </c>
      <c r="H23" s="248">
        <f t="shared" si="3"/>
        <v>2215</v>
      </c>
      <c r="I23" s="248">
        <f t="shared" si="3"/>
        <v>0</v>
      </c>
      <c r="J23" s="248">
        <f t="shared" si="3"/>
        <v>72584</v>
      </c>
      <c r="K23" s="256">
        <f t="shared" si="3"/>
        <v>5447721</v>
      </c>
      <c r="L23" s="248">
        <f t="shared" si="3"/>
        <v>16524200</v>
      </c>
    </row>
    <row r="24" spans="2:12" s="3" customFormat="1" x14ac:dyDescent="0.2">
      <c r="C24" s="219"/>
      <c r="D24" s="218"/>
      <c r="E24" s="218"/>
      <c r="F24" s="218"/>
      <c r="G24" s="218"/>
      <c r="H24" s="218"/>
      <c r="I24" s="218"/>
      <c r="J24" s="218"/>
      <c r="K24" s="218"/>
      <c r="L24" s="218"/>
    </row>
    <row r="25" spans="2:12" s="3" customFormat="1" x14ac:dyDescent="0.2">
      <c r="B25" s="3" t="s">
        <v>544</v>
      </c>
      <c r="C25" s="476">
        <v>7458</v>
      </c>
      <c r="D25" s="316">
        <v>0</v>
      </c>
      <c r="E25" s="316">
        <v>0</v>
      </c>
      <c r="F25" s="316">
        <v>0</v>
      </c>
      <c r="G25" s="316">
        <v>0</v>
      </c>
      <c r="H25" s="316">
        <v>0</v>
      </c>
      <c r="I25" s="316">
        <v>0</v>
      </c>
      <c r="J25" s="316">
        <v>0</v>
      </c>
      <c r="K25" s="316">
        <v>0</v>
      </c>
      <c r="L25" s="316">
        <v>0</v>
      </c>
    </row>
    <row r="26" spans="2:12" s="3" customFormat="1" x14ac:dyDescent="0.2">
      <c r="B26" s="3" t="s">
        <v>37</v>
      </c>
      <c r="C26" s="316">
        <v>0</v>
      </c>
      <c r="D26" s="316">
        <v>0</v>
      </c>
      <c r="E26" s="316">
        <v>0</v>
      </c>
      <c r="F26" s="316">
        <v>0</v>
      </c>
      <c r="G26" s="316">
        <v>0</v>
      </c>
      <c r="H26" s="316">
        <v>0</v>
      </c>
      <c r="I26" s="316">
        <v>0</v>
      </c>
      <c r="J26" s="316">
        <v>0</v>
      </c>
      <c r="K26" s="316">
        <v>0</v>
      </c>
      <c r="L26" s="316">
        <v>0</v>
      </c>
    </row>
    <row r="27" spans="2:12" s="3" customFormat="1" x14ac:dyDescent="0.2">
      <c r="B27" s="3" t="s">
        <v>38</v>
      </c>
      <c r="C27" s="476">
        <v>47430</v>
      </c>
      <c r="D27" s="316">
        <v>0</v>
      </c>
      <c r="E27" s="316">
        <v>1998</v>
      </c>
      <c r="F27" s="316">
        <v>169</v>
      </c>
      <c r="G27" s="316">
        <v>28</v>
      </c>
      <c r="H27" s="316">
        <v>0</v>
      </c>
      <c r="I27" s="316">
        <v>0</v>
      </c>
      <c r="J27" s="317">
        <v>0</v>
      </c>
      <c r="K27" s="316">
        <v>2972969</v>
      </c>
      <c r="L27" s="316">
        <v>11829156</v>
      </c>
    </row>
    <row r="28" spans="2:12" s="3" customFormat="1" x14ac:dyDescent="0.2">
      <c r="B28" s="3" t="s">
        <v>39</v>
      </c>
      <c r="C28" s="476">
        <v>475663</v>
      </c>
      <c r="D28" s="316">
        <v>0</v>
      </c>
      <c r="E28" s="316">
        <v>0</v>
      </c>
      <c r="F28" s="316">
        <v>0</v>
      </c>
      <c r="G28" s="316">
        <v>2727801</v>
      </c>
      <c r="H28" s="316">
        <v>2215</v>
      </c>
      <c r="I28" s="316">
        <v>0</v>
      </c>
      <c r="J28" s="316">
        <v>72584</v>
      </c>
      <c r="K28" s="316">
        <v>2474752</v>
      </c>
      <c r="L28" s="316">
        <v>4695044</v>
      </c>
    </row>
    <row r="29" spans="2:12" s="3" customFormat="1" x14ac:dyDescent="0.2">
      <c r="C29" s="219"/>
      <c r="D29" s="218"/>
      <c r="E29" s="218"/>
      <c r="F29" s="218"/>
      <c r="G29" s="218"/>
      <c r="H29" s="218"/>
      <c r="I29" s="218"/>
      <c r="J29" s="218"/>
      <c r="K29" s="218"/>
      <c r="L29" s="218"/>
    </row>
    <row r="30" spans="2:12" s="3" customFormat="1" x14ac:dyDescent="0.2">
      <c r="C30" s="219"/>
      <c r="D30" s="218"/>
      <c r="E30" s="218"/>
      <c r="F30" s="218"/>
      <c r="G30" s="218"/>
      <c r="H30" s="218"/>
      <c r="I30" s="218"/>
      <c r="J30" s="218"/>
      <c r="K30" s="218"/>
      <c r="L30" s="218"/>
    </row>
    <row r="31" spans="2:12" s="3" customFormat="1" x14ac:dyDescent="0.2">
      <c r="B31" s="15" t="s">
        <v>44</v>
      </c>
      <c r="C31" s="217"/>
      <c r="D31" s="218"/>
      <c r="E31" s="218"/>
      <c r="F31" s="218"/>
      <c r="G31" s="218"/>
      <c r="H31" s="218"/>
      <c r="I31" s="218"/>
      <c r="J31" s="218"/>
      <c r="K31" s="218"/>
      <c r="L31" s="218"/>
    </row>
    <row r="32" spans="2:12" s="3" customFormat="1" x14ac:dyDescent="0.2">
      <c r="C32" s="253"/>
      <c r="D32" s="241"/>
      <c r="E32" s="242"/>
      <c r="F32" s="243"/>
      <c r="G32" s="244" t="s">
        <v>377</v>
      </c>
      <c r="H32" s="242"/>
      <c r="I32" s="243"/>
      <c r="J32" s="245"/>
      <c r="K32" s="240"/>
      <c r="L32" s="252"/>
    </row>
    <row r="33" spans="2:12" s="3" customFormat="1" ht="85.5" customHeight="1" x14ac:dyDescent="0.2">
      <c r="C33" s="254" t="s">
        <v>386</v>
      </c>
      <c r="D33" s="246" t="s">
        <v>378</v>
      </c>
      <c r="E33" s="246" t="s">
        <v>379</v>
      </c>
      <c r="F33" s="246" t="s">
        <v>380</v>
      </c>
      <c r="G33" s="246" t="s">
        <v>381</v>
      </c>
      <c r="H33" s="246" t="s">
        <v>382</v>
      </c>
      <c r="I33" s="246" t="s">
        <v>383</v>
      </c>
      <c r="J33" s="246" t="s">
        <v>340</v>
      </c>
      <c r="K33" s="255" t="s">
        <v>384</v>
      </c>
      <c r="L33" s="255" t="s">
        <v>385</v>
      </c>
    </row>
    <row r="34" spans="2:12" s="3" customFormat="1" x14ac:dyDescent="0.2">
      <c r="C34" s="247">
        <f t="shared" ref="C34:L34" si="4">SUM(C36:C50)</f>
        <v>779246</v>
      </c>
      <c r="D34" s="247">
        <f t="shared" si="4"/>
        <v>0</v>
      </c>
      <c r="E34" s="247">
        <f t="shared" si="4"/>
        <v>8504</v>
      </c>
      <c r="F34" s="248">
        <f t="shared" si="4"/>
        <v>0</v>
      </c>
      <c r="G34" s="248">
        <f t="shared" si="4"/>
        <v>2264</v>
      </c>
      <c r="H34" s="248">
        <f t="shared" si="4"/>
        <v>0</v>
      </c>
      <c r="I34" s="248">
        <f t="shared" si="4"/>
        <v>0</v>
      </c>
      <c r="J34" s="248">
        <f t="shared" si="4"/>
        <v>1093433</v>
      </c>
      <c r="K34" s="248">
        <f t="shared" si="4"/>
        <v>20117559</v>
      </c>
      <c r="L34" s="248">
        <f t="shared" si="4"/>
        <v>31180</v>
      </c>
    </row>
    <row r="35" spans="2:12" s="3" customFormat="1" x14ac:dyDescent="0.2">
      <c r="C35" s="219"/>
      <c r="D35" s="249"/>
      <c r="E35" s="249"/>
      <c r="F35" s="249"/>
      <c r="G35" s="218"/>
      <c r="H35" s="218"/>
      <c r="I35" s="218"/>
      <c r="J35" s="218"/>
      <c r="K35" s="218"/>
      <c r="L35" s="218"/>
    </row>
    <row r="36" spans="2:12" s="3" customFormat="1" x14ac:dyDescent="0.2">
      <c r="B36" s="3" t="s">
        <v>543</v>
      </c>
      <c r="C36" s="476">
        <v>104000</v>
      </c>
      <c r="D36" s="316">
        <v>0</v>
      </c>
      <c r="E36" s="316">
        <v>0</v>
      </c>
      <c r="F36" s="316">
        <v>0</v>
      </c>
      <c r="G36" s="316">
        <v>0</v>
      </c>
      <c r="H36" s="316">
        <v>0</v>
      </c>
      <c r="I36" s="316">
        <v>0</v>
      </c>
      <c r="J36" s="316">
        <v>0</v>
      </c>
      <c r="K36" s="316">
        <v>0</v>
      </c>
      <c r="L36" s="316">
        <v>0</v>
      </c>
    </row>
    <row r="37" spans="2:12" s="3" customFormat="1" x14ac:dyDescent="0.2">
      <c r="B37" s="3" t="s">
        <v>536</v>
      </c>
      <c r="C37" s="476">
        <v>181909</v>
      </c>
      <c r="D37" s="316">
        <v>0</v>
      </c>
      <c r="E37" s="316">
        <v>0</v>
      </c>
      <c r="F37" s="316">
        <v>0</v>
      </c>
      <c r="G37" s="316">
        <v>0</v>
      </c>
      <c r="H37" s="316">
        <v>0</v>
      </c>
      <c r="I37" s="316">
        <v>0</v>
      </c>
      <c r="J37" s="316">
        <v>0</v>
      </c>
      <c r="K37" s="316">
        <v>0</v>
      </c>
      <c r="L37" s="316">
        <v>0</v>
      </c>
    </row>
    <row r="38" spans="2:12" s="3" customFormat="1" x14ac:dyDescent="0.2">
      <c r="B38" s="469" t="s">
        <v>564</v>
      </c>
      <c r="C38" s="476">
        <v>27533</v>
      </c>
      <c r="D38" s="316">
        <v>0</v>
      </c>
      <c r="E38" s="316">
        <v>0</v>
      </c>
      <c r="F38" s="316">
        <v>0</v>
      </c>
      <c r="G38" s="316">
        <v>0</v>
      </c>
      <c r="H38" s="316">
        <v>0</v>
      </c>
      <c r="I38" s="316">
        <v>0</v>
      </c>
      <c r="J38" s="316">
        <v>0</v>
      </c>
      <c r="K38" s="316">
        <v>0</v>
      </c>
      <c r="L38" s="316">
        <v>0</v>
      </c>
    </row>
    <row r="39" spans="2:12" s="3" customFormat="1" x14ac:dyDescent="0.2">
      <c r="B39" s="3" t="s">
        <v>537</v>
      </c>
      <c r="C39" s="476">
        <v>30750</v>
      </c>
      <c r="D39" s="316">
        <v>0</v>
      </c>
      <c r="E39" s="316">
        <v>0</v>
      </c>
      <c r="F39" s="316">
        <v>0</v>
      </c>
      <c r="G39" s="316">
        <v>0</v>
      </c>
      <c r="H39" s="316">
        <v>0</v>
      </c>
      <c r="I39" s="316">
        <v>0</v>
      </c>
      <c r="J39" s="316">
        <v>0</v>
      </c>
      <c r="K39" s="316">
        <v>291124</v>
      </c>
      <c r="L39" s="316">
        <v>0</v>
      </c>
    </row>
    <row r="40" spans="2:12" s="3" customFormat="1" x14ac:dyDescent="0.2">
      <c r="B40" s="3" t="s">
        <v>532</v>
      </c>
      <c r="C40" s="476">
        <v>9000</v>
      </c>
      <c r="D40" s="316">
        <v>0</v>
      </c>
      <c r="E40" s="316">
        <v>0</v>
      </c>
      <c r="F40" s="316">
        <v>0</v>
      </c>
      <c r="G40" s="316">
        <v>0</v>
      </c>
      <c r="H40" s="316">
        <v>0</v>
      </c>
      <c r="I40" s="316">
        <v>0</v>
      </c>
      <c r="J40" s="316">
        <v>0</v>
      </c>
      <c r="K40" s="316">
        <v>0</v>
      </c>
      <c r="L40" s="316">
        <v>0</v>
      </c>
    </row>
    <row r="41" spans="2:12" s="3" customFormat="1" x14ac:dyDescent="0.2">
      <c r="B41" s="455" t="s">
        <v>530</v>
      </c>
      <c r="C41" s="476">
        <v>32684</v>
      </c>
      <c r="D41" s="316">
        <v>0</v>
      </c>
      <c r="E41" s="316">
        <v>0</v>
      </c>
      <c r="F41" s="316">
        <v>0</v>
      </c>
      <c r="G41" s="316">
        <v>0</v>
      </c>
      <c r="H41" s="316">
        <v>0</v>
      </c>
      <c r="I41" s="316">
        <v>0</v>
      </c>
      <c r="J41" s="316">
        <v>0</v>
      </c>
      <c r="K41" s="316">
        <v>0</v>
      </c>
      <c r="L41" s="316">
        <v>0</v>
      </c>
    </row>
    <row r="42" spans="2:12" s="3" customFormat="1" x14ac:dyDescent="0.2">
      <c r="B42" s="475" t="s">
        <v>531</v>
      </c>
      <c r="C42" s="476">
        <v>59093</v>
      </c>
      <c r="D42" s="316">
        <v>0</v>
      </c>
      <c r="E42" s="316">
        <v>0</v>
      </c>
      <c r="F42" s="316">
        <v>0</v>
      </c>
      <c r="G42" s="316">
        <v>0</v>
      </c>
      <c r="H42" s="316">
        <v>0</v>
      </c>
      <c r="I42" s="316">
        <v>0</v>
      </c>
      <c r="J42" s="316">
        <v>0</v>
      </c>
      <c r="K42" s="316">
        <v>0</v>
      </c>
      <c r="L42" s="316">
        <v>0</v>
      </c>
    </row>
    <row r="43" spans="2:12" s="3" customFormat="1" x14ac:dyDescent="0.2">
      <c r="B43" s="3" t="s">
        <v>533</v>
      </c>
      <c r="C43" s="476">
        <v>19096</v>
      </c>
      <c r="D43" s="316">
        <v>0</v>
      </c>
      <c r="E43" s="316">
        <v>0</v>
      </c>
      <c r="F43" s="316">
        <v>0</v>
      </c>
      <c r="G43" s="316">
        <v>0</v>
      </c>
      <c r="H43" s="316">
        <v>0</v>
      </c>
      <c r="I43" s="316">
        <v>0</v>
      </c>
      <c r="J43" s="316">
        <v>0</v>
      </c>
      <c r="K43" s="316">
        <v>0</v>
      </c>
      <c r="L43" s="316">
        <v>0</v>
      </c>
    </row>
    <row r="44" spans="2:12" s="3" customFormat="1" x14ac:dyDescent="0.2">
      <c r="B44" s="3" t="s">
        <v>557</v>
      </c>
      <c r="C44" s="476">
        <v>16419</v>
      </c>
      <c r="D44" s="316">
        <v>0</v>
      </c>
      <c r="E44" s="316">
        <v>0</v>
      </c>
      <c r="F44" s="316">
        <v>0</v>
      </c>
      <c r="G44" s="316">
        <v>0</v>
      </c>
      <c r="H44" s="316">
        <v>0</v>
      </c>
      <c r="I44" s="316">
        <v>0</v>
      </c>
      <c r="J44" s="316">
        <v>0</v>
      </c>
      <c r="K44" s="316">
        <v>0</v>
      </c>
      <c r="L44" s="316">
        <v>0</v>
      </c>
    </row>
    <row r="45" spans="2:12" s="3" customFormat="1" x14ac:dyDescent="0.2">
      <c r="B45" s="469" t="s">
        <v>534</v>
      </c>
      <c r="C45" s="476">
        <v>34793</v>
      </c>
      <c r="D45" s="316">
        <v>0</v>
      </c>
      <c r="E45" s="316">
        <v>0</v>
      </c>
      <c r="F45" s="316">
        <v>0</v>
      </c>
      <c r="G45" s="316">
        <v>0</v>
      </c>
      <c r="H45" s="316">
        <v>0</v>
      </c>
      <c r="I45" s="316">
        <v>0</v>
      </c>
      <c r="J45" s="316">
        <v>0</v>
      </c>
      <c r="K45" s="316">
        <v>0</v>
      </c>
      <c r="L45" s="316">
        <v>0</v>
      </c>
    </row>
    <row r="46" spans="2:12" s="3" customFormat="1" x14ac:dyDescent="0.2">
      <c r="B46" s="3" t="s">
        <v>556</v>
      </c>
      <c r="C46" s="476">
        <v>71352</v>
      </c>
      <c r="D46" s="316">
        <v>0</v>
      </c>
      <c r="E46" s="316">
        <v>0</v>
      </c>
      <c r="F46" s="316">
        <v>0</v>
      </c>
      <c r="G46" s="316">
        <v>0</v>
      </c>
      <c r="H46" s="316">
        <v>0</v>
      </c>
      <c r="I46" s="316">
        <v>0</v>
      </c>
      <c r="J46" s="316">
        <v>0</v>
      </c>
      <c r="K46" s="316">
        <v>0</v>
      </c>
      <c r="L46" s="316">
        <v>0</v>
      </c>
    </row>
    <row r="47" spans="2:12" s="3" customFormat="1" x14ac:dyDescent="0.2">
      <c r="B47" s="3" t="s">
        <v>535</v>
      </c>
      <c r="C47" s="476">
        <v>132200</v>
      </c>
      <c r="D47" s="316">
        <v>0</v>
      </c>
      <c r="E47" s="316">
        <v>0</v>
      </c>
      <c r="F47" s="316">
        <v>0</v>
      </c>
      <c r="G47" s="316">
        <v>0</v>
      </c>
      <c r="H47" s="316">
        <v>0</v>
      </c>
      <c r="I47" s="316">
        <v>0</v>
      </c>
      <c r="J47" s="316">
        <v>1092021</v>
      </c>
      <c r="K47" s="316">
        <v>19718843</v>
      </c>
      <c r="L47" s="316">
        <v>0</v>
      </c>
    </row>
    <row r="48" spans="2:12" s="3" customFormat="1" x14ac:dyDescent="0.2">
      <c r="B48" s="475" t="s">
        <v>40</v>
      </c>
      <c r="C48" s="476">
        <v>4181</v>
      </c>
      <c r="D48" s="316">
        <v>0</v>
      </c>
      <c r="E48" s="316">
        <v>0</v>
      </c>
      <c r="F48" s="316">
        <v>0</v>
      </c>
      <c r="G48" s="316">
        <v>0</v>
      </c>
      <c r="H48" s="316">
        <v>0</v>
      </c>
      <c r="I48" s="316">
        <v>0</v>
      </c>
      <c r="J48" s="316">
        <v>1412</v>
      </c>
      <c r="K48" s="316">
        <v>107592</v>
      </c>
      <c r="L48" s="316">
        <v>31180</v>
      </c>
    </row>
    <row r="49" spans="2:12" s="3" customFormat="1" x14ac:dyDescent="0.2">
      <c r="B49" s="3" t="s">
        <v>41</v>
      </c>
      <c r="C49" s="476">
        <v>22313</v>
      </c>
      <c r="D49" s="316">
        <v>0</v>
      </c>
      <c r="E49" s="316">
        <v>6004</v>
      </c>
      <c r="F49" s="316">
        <v>0</v>
      </c>
      <c r="G49" s="316">
        <v>0</v>
      </c>
      <c r="H49" s="316">
        <v>0</v>
      </c>
      <c r="I49" s="316">
        <v>0</v>
      </c>
      <c r="J49" s="316">
        <v>0</v>
      </c>
      <c r="K49" s="316">
        <v>0</v>
      </c>
      <c r="L49" s="316">
        <v>0</v>
      </c>
    </row>
    <row r="50" spans="2:12" s="3" customFormat="1" x14ac:dyDescent="0.2">
      <c r="B50" s="3" t="s">
        <v>42</v>
      </c>
      <c r="C50" s="476">
        <v>33923</v>
      </c>
      <c r="D50" s="316">
        <v>0</v>
      </c>
      <c r="E50" s="316">
        <v>2500</v>
      </c>
      <c r="F50" s="316">
        <v>0</v>
      </c>
      <c r="G50" s="316">
        <v>2264</v>
      </c>
      <c r="H50" s="316">
        <v>0</v>
      </c>
      <c r="I50" s="316">
        <v>0</v>
      </c>
      <c r="J50" s="316">
        <v>0</v>
      </c>
      <c r="K50" s="316">
        <v>0</v>
      </c>
      <c r="L50" s="316">
        <v>0</v>
      </c>
    </row>
    <row r="51" spans="2:12" s="3" customFormat="1" x14ac:dyDescent="0.2">
      <c r="C51" s="219"/>
      <c r="D51" s="218"/>
      <c r="E51" s="218"/>
      <c r="F51" s="218"/>
      <c r="G51" s="218"/>
      <c r="H51" s="218"/>
      <c r="I51" s="218"/>
      <c r="J51" s="218"/>
      <c r="K51" s="218"/>
      <c r="L51" s="218"/>
    </row>
    <row r="52" spans="2:12" s="3" customFormat="1" x14ac:dyDescent="0.2">
      <c r="C52" s="219"/>
      <c r="D52" s="218"/>
      <c r="E52" s="218"/>
      <c r="F52" s="218"/>
      <c r="G52" s="218"/>
      <c r="H52" s="218"/>
      <c r="I52" s="218"/>
      <c r="J52" s="218"/>
      <c r="K52" s="218"/>
      <c r="L52" s="218"/>
    </row>
    <row r="53" spans="2:12" s="3" customFormat="1" x14ac:dyDescent="0.2">
      <c r="B53" s="15" t="s">
        <v>45</v>
      </c>
      <c r="C53" s="217"/>
      <c r="D53" s="218"/>
      <c r="E53" s="218"/>
      <c r="F53" s="218"/>
      <c r="G53" s="218"/>
      <c r="H53" s="218"/>
      <c r="I53" s="218"/>
      <c r="J53" s="218"/>
      <c r="K53" s="218"/>
      <c r="L53" s="218"/>
    </row>
    <row r="54" spans="2:12" s="3" customFormat="1" x14ac:dyDescent="0.2">
      <c r="C54" s="253"/>
      <c r="D54" s="241"/>
      <c r="E54" s="242"/>
      <c r="F54" s="243"/>
      <c r="G54" s="244" t="s">
        <v>377</v>
      </c>
      <c r="H54" s="242"/>
      <c r="I54" s="243"/>
      <c r="J54" s="245"/>
      <c r="K54" s="240"/>
      <c r="L54" s="252"/>
    </row>
    <row r="55" spans="2:12" s="3" customFormat="1" ht="85.5" customHeight="1" x14ac:dyDescent="0.2">
      <c r="C55" s="254" t="s">
        <v>386</v>
      </c>
      <c r="D55" s="246" t="s">
        <v>378</v>
      </c>
      <c r="E55" s="246" t="s">
        <v>379</v>
      </c>
      <c r="F55" s="246" t="s">
        <v>380</v>
      </c>
      <c r="G55" s="246" t="s">
        <v>381</v>
      </c>
      <c r="H55" s="246" t="s">
        <v>382</v>
      </c>
      <c r="I55" s="246" t="s">
        <v>383</v>
      </c>
      <c r="J55" s="246" t="s">
        <v>340</v>
      </c>
      <c r="K55" s="255" t="s">
        <v>384</v>
      </c>
      <c r="L55" s="255" t="s">
        <v>385</v>
      </c>
    </row>
    <row r="56" spans="2:12" s="3" customFormat="1" x14ac:dyDescent="0.2">
      <c r="C56" s="247">
        <f t="shared" ref="C56:K56" si="5">SUM(C58:C64)</f>
        <v>287390</v>
      </c>
      <c r="D56" s="247">
        <f t="shared" si="5"/>
        <v>0</v>
      </c>
      <c r="E56" s="247">
        <f t="shared" si="5"/>
        <v>37500</v>
      </c>
      <c r="F56" s="248">
        <f t="shared" si="5"/>
        <v>0</v>
      </c>
      <c r="G56" s="248">
        <f t="shared" si="5"/>
        <v>30000</v>
      </c>
      <c r="H56" s="248">
        <f t="shared" si="5"/>
        <v>780</v>
      </c>
      <c r="I56" s="248">
        <f t="shared" si="5"/>
        <v>0</v>
      </c>
      <c r="J56" s="248">
        <f t="shared" si="5"/>
        <v>0</v>
      </c>
      <c r="K56" s="248">
        <f t="shared" si="5"/>
        <v>2264343</v>
      </c>
      <c r="L56" s="248">
        <f>SUM(L58:L64)</f>
        <v>0</v>
      </c>
    </row>
    <row r="57" spans="2:12" s="3" customFormat="1" x14ac:dyDescent="0.2">
      <c r="C57" s="219"/>
      <c r="D57" s="218"/>
      <c r="E57" s="218"/>
      <c r="F57" s="218"/>
      <c r="G57" s="218"/>
      <c r="H57" s="218"/>
      <c r="I57" s="218"/>
      <c r="J57" s="218"/>
      <c r="K57" s="218"/>
      <c r="L57" s="218"/>
    </row>
    <row r="58" spans="2:12" s="3" customFormat="1" x14ac:dyDescent="0.2">
      <c r="B58" s="37" t="s">
        <v>538</v>
      </c>
      <c r="C58" s="476">
        <v>122</v>
      </c>
      <c r="D58" s="316">
        <v>0</v>
      </c>
      <c r="E58" s="316">
        <v>0</v>
      </c>
      <c r="F58" s="316">
        <v>0</v>
      </c>
      <c r="G58" s="316">
        <v>0</v>
      </c>
      <c r="H58" s="316">
        <v>0</v>
      </c>
      <c r="I58" s="316">
        <v>0</v>
      </c>
      <c r="J58" s="316">
        <v>0</v>
      </c>
      <c r="K58" s="316">
        <v>0</v>
      </c>
      <c r="L58" s="316">
        <v>0</v>
      </c>
    </row>
    <row r="59" spans="2:12" s="3" customFormat="1" x14ac:dyDescent="0.2">
      <c r="B59" s="37" t="s">
        <v>46</v>
      </c>
      <c r="C59" s="476">
        <v>22000</v>
      </c>
      <c r="D59" s="316">
        <v>0</v>
      </c>
      <c r="E59" s="316">
        <v>0</v>
      </c>
      <c r="F59" s="316">
        <v>0</v>
      </c>
      <c r="G59" s="316">
        <v>7000</v>
      </c>
      <c r="H59" s="316">
        <v>50</v>
      </c>
      <c r="I59" s="316">
        <v>0</v>
      </c>
      <c r="J59" s="316">
        <v>0</v>
      </c>
      <c r="K59" s="316">
        <v>0</v>
      </c>
      <c r="L59" s="316">
        <v>0</v>
      </c>
    </row>
    <row r="60" spans="2:12" s="3" customFormat="1" x14ac:dyDescent="0.2">
      <c r="B60" s="37" t="s">
        <v>47</v>
      </c>
      <c r="C60" s="476">
        <v>25000</v>
      </c>
      <c r="D60" s="316">
        <v>0</v>
      </c>
      <c r="E60" s="316">
        <v>0</v>
      </c>
      <c r="F60" s="316">
        <v>0</v>
      </c>
      <c r="G60" s="316">
        <v>0</v>
      </c>
      <c r="H60" s="316">
        <v>0</v>
      </c>
      <c r="I60" s="316">
        <v>0</v>
      </c>
      <c r="J60" s="316">
        <v>0</v>
      </c>
      <c r="K60" s="316">
        <v>0</v>
      </c>
      <c r="L60" s="316">
        <v>0</v>
      </c>
    </row>
    <row r="61" spans="2:12" s="3" customFormat="1" x14ac:dyDescent="0.2">
      <c r="B61" s="37" t="s">
        <v>48</v>
      </c>
      <c r="C61" s="476">
        <v>145000</v>
      </c>
      <c r="D61" s="316">
        <v>0</v>
      </c>
      <c r="E61" s="316">
        <v>6500</v>
      </c>
      <c r="F61" s="316">
        <v>0</v>
      </c>
      <c r="G61" s="316">
        <v>3000</v>
      </c>
      <c r="H61" s="316">
        <v>300</v>
      </c>
      <c r="I61" s="316">
        <v>0</v>
      </c>
      <c r="J61" s="316">
        <v>0</v>
      </c>
      <c r="K61" s="316">
        <v>2297</v>
      </c>
      <c r="L61" s="316">
        <v>0</v>
      </c>
    </row>
    <row r="62" spans="2:12" s="3" customFormat="1" x14ac:dyDescent="0.2">
      <c r="B62" s="37" t="s">
        <v>49</v>
      </c>
      <c r="C62" s="476">
        <v>43400</v>
      </c>
      <c r="D62" s="316">
        <v>0</v>
      </c>
      <c r="E62" s="316">
        <v>0</v>
      </c>
      <c r="F62" s="316">
        <v>0</v>
      </c>
      <c r="G62" s="316">
        <v>0</v>
      </c>
      <c r="H62" s="316">
        <v>0</v>
      </c>
      <c r="I62" s="316">
        <v>0</v>
      </c>
      <c r="J62" s="316">
        <v>0</v>
      </c>
      <c r="K62" s="316">
        <v>0</v>
      </c>
      <c r="L62" s="316">
        <v>0</v>
      </c>
    </row>
    <row r="63" spans="2:12" s="3" customFormat="1" x14ac:dyDescent="0.2">
      <c r="B63" s="37" t="s">
        <v>50</v>
      </c>
      <c r="C63" s="476">
        <v>9368</v>
      </c>
      <c r="D63" s="316">
        <v>0</v>
      </c>
      <c r="E63" s="316">
        <v>0</v>
      </c>
      <c r="F63" s="316">
        <v>0</v>
      </c>
      <c r="G63" s="316">
        <v>0</v>
      </c>
      <c r="H63" s="316">
        <v>0</v>
      </c>
      <c r="I63" s="316">
        <v>0</v>
      </c>
      <c r="J63" s="316">
        <v>0</v>
      </c>
      <c r="K63" s="316">
        <v>2046</v>
      </c>
      <c r="L63" s="316">
        <v>0</v>
      </c>
    </row>
    <row r="64" spans="2:12" s="3" customFormat="1" x14ac:dyDescent="0.2">
      <c r="B64" s="37" t="s">
        <v>540</v>
      </c>
      <c r="C64" s="476">
        <v>42500</v>
      </c>
      <c r="D64" s="316">
        <v>0</v>
      </c>
      <c r="E64" s="316">
        <v>31000</v>
      </c>
      <c r="F64" s="316">
        <v>0</v>
      </c>
      <c r="G64" s="316">
        <v>20000</v>
      </c>
      <c r="H64" s="316">
        <v>430</v>
      </c>
      <c r="I64" s="316">
        <v>0</v>
      </c>
      <c r="J64" s="316">
        <v>0</v>
      </c>
      <c r="K64" s="316">
        <v>2260000</v>
      </c>
      <c r="L64" s="316">
        <v>0</v>
      </c>
    </row>
    <row r="65" spans="2:12" s="3" customFormat="1" x14ac:dyDescent="0.2">
      <c r="C65" s="219"/>
      <c r="D65" s="218"/>
      <c r="E65" s="218"/>
      <c r="F65" s="218"/>
      <c r="G65" s="218"/>
      <c r="H65" s="218"/>
      <c r="I65" s="218"/>
      <c r="J65" s="218"/>
      <c r="K65" s="218"/>
      <c r="L65" s="218"/>
    </row>
    <row r="66" spans="2:12" s="3" customFormat="1" x14ac:dyDescent="0.2">
      <c r="C66" s="219"/>
      <c r="D66" s="218"/>
      <c r="E66" s="218"/>
      <c r="F66" s="218"/>
      <c r="G66" s="218"/>
      <c r="H66" s="218"/>
      <c r="I66" s="218"/>
      <c r="J66" s="218"/>
      <c r="K66" s="218"/>
      <c r="L66" s="218"/>
    </row>
    <row r="67" spans="2:12" s="3" customFormat="1" x14ac:dyDescent="0.2">
      <c r="B67" s="15" t="s">
        <v>115</v>
      </c>
      <c r="C67" s="217"/>
      <c r="D67" s="218"/>
      <c r="E67" s="218"/>
      <c r="F67" s="218"/>
      <c r="G67" s="218"/>
      <c r="H67" s="218"/>
      <c r="I67" s="218"/>
      <c r="J67" s="218"/>
      <c r="K67" s="218"/>
      <c r="L67" s="218"/>
    </row>
    <row r="68" spans="2:12" s="3" customFormat="1" x14ac:dyDescent="0.2">
      <c r="C68" s="219"/>
      <c r="D68" s="218"/>
      <c r="E68" s="218"/>
      <c r="F68" s="218"/>
      <c r="G68" s="218"/>
      <c r="H68" s="218"/>
      <c r="I68" s="218"/>
      <c r="J68" s="218"/>
      <c r="K68" s="218"/>
      <c r="L68" s="218"/>
    </row>
    <row r="69" spans="2:12" s="3" customFormat="1" x14ac:dyDescent="0.2">
      <c r="C69" s="253"/>
      <c r="D69" s="241"/>
      <c r="E69" s="242"/>
      <c r="F69" s="243"/>
      <c r="G69" s="244" t="s">
        <v>377</v>
      </c>
      <c r="H69" s="242"/>
      <c r="I69" s="243"/>
      <c r="J69" s="245"/>
      <c r="K69" s="240"/>
      <c r="L69" s="252"/>
    </row>
    <row r="70" spans="2:12" s="3" customFormat="1" ht="85.5" customHeight="1" x14ac:dyDescent="0.2">
      <c r="C70" s="254" t="s">
        <v>386</v>
      </c>
      <c r="D70" s="246" t="s">
        <v>378</v>
      </c>
      <c r="E70" s="246" t="s">
        <v>379</v>
      </c>
      <c r="F70" s="246" t="s">
        <v>380</v>
      </c>
      <c r="G70" s="246" t="s">
        <v>381</v>
      </c>
      <c r="H70" s="246" t="s">
        <v>382</v>
      </c>
      <c r="I70" s="246" t="s">
        <v>383</v>
      </c>
      <c r="J70" s="246" t="s">
        <v>340</v>
      </c>
      <c r="K70" s="255" t="s">
        <v>384</v>
      </c>
      <c r="L70" s="255" t="s">
        <v>385</v>
      </c>
    </row>
    <row r="71" spans="2:12" s="3" customFormat="1" x14ac:dyDescent="0.2">
      <c r="C71" s="247">
        <f t="shared" ref="C71:I71" si="6">SUM(C73)</f>
        <v>23155</v>
      </c>
      <c r="D71" s="247">
        <f t="shared" si="6"/>
        <v>0</v>
      </c>
      <c r="E71" s="247">
        <f t="shared" si="6"/>
        <v>0</v>
      </c>
      <c r="F71" s="248">
        <f t="shared" si="6"/>
        <v>0</v>
      </c>
      <c r="G71" s="248">
        <f t="shared" si="6"/>
        <v>825</v>
      </c>
      <c r="H71" s="248">
        <f t="shared" si="6"/>
        <v>1934</v>
      </c>
      <c r="I71" s="248">
        <f t="shared" si="6"/>
        <v>0</v>
      </c>
      <c r="J71" s="248">
        <f>SUM(J73)</f>
        <v>0</v>
      </c>
      <c r="K71" s="248">
        <f>SUM(K73)</f>
        <v>0</v>
      </c>
      <c r="L71" s="248">
        <f>SUM(L73)</f>
        <v>0</v>
      </c>
    </row>
    <row r="72" spans="2:12" s="3" customFormat="1" x14ac:dyDescent="0.2">
      <c r="C72" s="219"/>
      <c r="D72" s="218"/>
      <c r="E72" s="218"/>
      <c r="F72" s="218"/>
      <c r="G72" s="218"/>
      <c r="H72" s="218"/>
      <c r="I72" s="218"/>
      <c r="J72" s="218"/>
      <c r="K72" s="218"/>
      <c r="L72" s="218"/>
    </row>
    <row r="73" spans="2:12" s="3" customFormat="1" x14ac:dyDescent="0.2">
      <c r="B73" s="3" t="s">
        <v>52</v>
      </c>
      <c r="C73" s="476">
        <v>23155</v>
      </c>
      <c r="D73" s="316">
        <v>0</v>
      </c>
      <c r="E73" s="316">
        <v>0</v>
      </c>
      <c r="F73" s="316">
        <v>0</v>
      </c>
      <c r="G73" s="316">
        <v>825</v>
      </c>
      <c r="H73" s="316">
        <v>1934</v>
      </c>
      <c r="I73" s="316">
        <v>0</v>
      </c>
      <c r="J73" s="316">
        <v>0</v>
      </c>
      <c r="K73" s="316">
        <v>0</v>
      </c>
      <c r="L73" s="316">
        <v>0</v>
      </c>
    </row>
    <row r="74" spans="2:12" s="3" customFormat="1" x14ac:dyDescent="0.2">
      <c r="C74" s="219"/>
      <c r="D74" s="218"/>
      <c r="E74" s="218"/>
      <c r="F74" s="218"/>
      <c r="G74" s="218"/>
      <c r="H74" s="218"/>
      <c r="I74" s="218"/>
      <c r="J74" s="218"/>
      <c r="K74" s="218"/>
      <c r="L74" s="218"/>
    </row>
    <row r="75" spans="2:12" s="3" customFormat="1" x14ac:dyDescent="0.2">
      <c r="C75" s="219"/>
      <c r="D75" s="218"/>
      <c r="E75" s="218"/>
      <c r="F75" s="218"/>
      <c r="G75" s="218"/>
      <c r="H75" s="218"/>
      <c r="I75" s="218"/>
      <c r="J75" s="218"/>
      <c r="K75" s="218"/>
      <c r="L75" s="218"/>
    </row>
    <row r="76" spans="2:12" s="3" customFormat="1" x14ac:dyDescent="0.2">
      <c r="B76" s="15" t="s">
        <v>117</v>
      </c>
      <c r="C76" s="217"/>
      <c r="D76" s="218"/>
      <c r="E76" s="218"/>
      <c r="F76" s="218"/>
      <c r="G76" s="218"/>
      <c r="H76" s="218"/>
      <c r="I76" s="218"/>
      <c r="J76" s="218"/>
      <c r="K76" s="218"/>
      <c r="L76" s="218"/>
    </row>
    <row r="77" spans="2:12" s="3" customFormat="1" x14ac:dyDescent="0.2">
      <c r="C77" s="219"/>
      <c r="D77" s="218"/>
      <c r="E77" s="218"/>
      <c r="F77" s="218"/>
      <c r="G77" s="218"/>
      <c r="H77" s="218"/>
      <c r="I77" s="218"/>
      <c r="J77" s="218"/>
      <c r="K77" s="218"/>
      <c r="L77" s="218"/>
    </row>
    <row r="78" spans="2:12" s="3" customFormat="1" x14ac:dyDescent="0.2">
      <c r="C78" s="253"/>
      <c r="D78" s="241"/>
      <c r="E78" s="242"/>
      <c r="F78" s="243"/>
      <c r="G78" s="244" t="s">
        <v>377</v>
      </c>
      <c r="H78" s="242"/>
      <c r="I78" s="243"/>
      <c r="J78" s="245"/>
      <c r="K78" s="240"/>
      <c r="L78" s="252"/>
    </row>
    <row r="79" spans="2:12" s="3" customFormat="1" ht="85.5" customHeight="1" x14ac:dyDescent="0.2">
      <c r="C79" s="254" t="s">
        <v>386</v>
      </c>
      <c r="D79" s="246" t="s">
        <v>378</v>
      </c>
      <c r="E79" s="246" t="s">
        <v>379</v>
      </c>
      <c r="F79" s="246" t="s">
        <v>380</v>
      </c>
      <c r="G79" s="246" t="s">
        <v>381</v>
      </c>
      <c r="H79" s="246" t="s">
        <v>382</v>
      </c>
      <c r="I79" s="246" t="s">
        <v>383</v>
      </c>
      <c r="J79" s="246" t="s">
        <v>340</v>
      </c>
      <c r="K79" s="255" t="s">
        <v>384</v>
      </c>
      <c r="L79" s="255" t="s">
        <v>385</v>
      </c>
    </row>
    <row r="80" spans="2:12" s="3" customFormat="1" x14ac:dyDescent="0.2">
      <c r="C80" s="247">
        <f t="shared" ref="C80:K80" si="7">SUM(C82)</f>
        <v>5613</v>
      </c>
      <c r="D80" s="247">
        <f t="shared" si="7"/>
        <v>0</v>
      </c>
      <c r="E80" s="247">
        <f t="shared" si="7"/>
        <v>0</v>
      </c>
      <c r="F80" s="248">
        <f t="shared" si="7"/>
        <v>0</v>
      </c>
      <c r="G80" s="248">
        <f t="shared" si="7"/>
        <v>0</v>
      </c>
      <c r="H80" s="248">
        <f t="shared" si="7"/>
        <v>0</v>
      </c>
      <c r="I80" s="248">
        <f t="shared" si="7"/>
        <v>0</v>
      </c>
      <c r="J80" s="248">
        <f t="shared" si="7"/>
        <v>0</v>
      </c>
      <c r="K80" s="248">
        <f t="shared" si="7"/>
        <v>346000</v>
      </c>
      <c r="L80" s="248">
        <f>SUM(L82)</f>
        <v>0</v>
      </c>
    </row>
    <row r="81" spans="2:12" s="3" customFormat="1" x14ac:dyDescent="0.2">
      <c r="C81" s="219"/>
      <c r="D81" s="218"/>
      <c r="E81" s="218"/>
      <c r="F81" s="218"/>
      <c r="G81" s="218"/>
      <c r="H81" s="218"/>
      <c r="I81" s="218"/>
      <c r="J81" s="218"/>
      <c r="K81" s="218"/>
      <c r="L81" s="218"/>
    </row>
    <row r="82" spans="2:12" s="3" customFormat="1" x14ac:dyDescent="0.2">
      <c r="B82" s="3" t="s">
        <v>53</v>
      </c>
      <c r="C82" s="476">
        <v>5613</v>
      </c>
      <c r="D82" s="316">
        <v>0</v>
      </c>
      <c r="E82" s="316">
        <v>0</v>
      </c>
      <c r="F82" s="316">
        <v>0</v>
      </c>
      <c r="G82" s="316">
        <v>0</v>
      </c>
      <c r="H82" s="316">
        <v>0</v>
      </c>
      <c r="I82" s="316">
        <v>0</v>
      </c>
      <c r="J82" s="316">
        <v>0</v>
      </c>
      <c r="K82" s="316">
        <v>346000</v>
      </c>
      <c r="L82" s="316">
        <v>0</v>
      </c>
    </row>
    <row r="83" spans="2:12" s="3" customFormat="1" x14ac:dyDescent="0.2">
      <c r="C83" s="219"/>
      <c r="D83" s="218"/>
      <c r="E83" s="218"/>
      <c r="F83" s="218"/>
      <c r="G83" s="218"/>
      <c r="H83" s="218"/>
      <c r="I83" s="218"/>
      <c r="J83" s="218"/>
      <c r="K83" s="218"/>
      <c r="L83" s="218"/>
    </row>
    <row r="84" spans="2:12" s="3" customFormat="1" x14ac:dyDescent="0.2">
      <c r="C84" s="219"/>
      <c r="D84" s="218"/>
      <c r="E84" s="218"/>
      <c r="F84" s="218"/>
      <c r="G84" s="218"/>
      <c r="H84" s="218"/>
      <c r="I84" s="218"/>
      <c r="J84" s="218"/>
      <c r="K84" s="218"/>
      <c r="L84" s="218"/>
    </row>
    <row r="85" spans="2:12" s="3" customFormat="1" x14ac:dyDescent="0.2">
      <c r="B85" s="15" t="s">
        <v>116</v>
      </c>
      <c r="C85" s="217"/>
      <c r="D85" s="218"/>
      <c r="E85" s="218"/>
      <c r="F85" s="218"/>
      <c r="G85" s="218"/>
      <c r="H85" s="218"/>
      <c r="I85" s="218"/>
      <c r="J85" s="218"/>
      <c r="K85" s="218"/>
      <c r="L85" s="218"/>
    </row>
    <row r="86" spans="2:12" s="3" customFormat="1" x14ac:dyDescent="0.2">
      <c r="C86" s="219"/>
      <c r="D86" s="218"/>
      <c r="E86" s="218"/>
      <c r="F86" s="218"/>
      <c r="G86" s="218"/>
      <c r="H86" s="218"/>
      <c r="I86" s="218"/>
      <c r="J86" s="218"/>
      <c r="K86" s="218"/>
      <c r="L86" s="218"/>
    </row>
    <row r="87" spans="2:12" s="3" customFormat="1" x14ac:dyDescent="0.2">
      <c r="C87" s="253"/>
      <c r="D87" s="241"/>
      <c r="E87" s="242"/>
      <c r="F87" s="243"/>
      <c r="G87" s="244" t="s">
        <v>377</v>
      </c>
      <c r="H87" s="242"/>
      <c r="I87" s="243"/>
      <c r="J87" s="245"/>
      <c r="K87" s="240"/>
      <c r="L87" s="252"/>
    </row>
    <row r="88" spans="2:12" s="3" customFormat="1" ht="85.5" customHeight="1" x14ac:dyDescent="0.2">
      <c r="C88" s="254" t="s">
        <v>386</v>
      </c>
      <c r="D88" s="246" t="s">
        <v>378</v>
      </c>
      <c r="E88" s="246" t="s">
        <v>379</v>
      </c>
      <c r="F88" s="246" t="s">
        <v>380</v>
      </c>
      <c r="G88" s="246" t="s">
        <v>381</v>
      </c>
      <c r="H88" s="246" t="s">
        <v>382</v>
      </c>
      <c r="I88" s="246" t="s">
        <v>383</v>
      </c>
      <c r="J88" s="246" t="s">
        <v>340</v>
      </c>
      <c r="K88" s="255" t="s">
        <v>384</v>
      </c>
      <c r="L88" s="255" t="s">
        <v>385</v>
      </c>
    </row>
    <row r="89" spans="2:12" s="3" customFormat="1" x14ac:dyDescent="0.2">
      <c r="C89" s="247">
        <f t="shared" ref="C89:K89" si="8">SUM(C91:C93)</f>
        <v>154400</v>
      </c>
      <c r="D89" s="247">
        <f t="shared" si="8"/>
        <v>0</v>
      </c>
      <c r="E89" s="247">
        <f t="shared" si="8"/>
        <v>0</v>
      </c>
      <c r="F89" s="248">
        <f t="shared" si="8"/>
        <v>0</v>
      </c>
      <c r="G89" s="248">
        <f t="shared" si="8"/>
        <v>0</v>
      </c>
      <c r="H89" s="248">
        <f t="shared" si="8"/>
        <v>0</v>
      </c>
      <c r="I89" s="248">
        <f t="shared" si="8"/>
        <v>0</v>
      </c>
      <c r="J89" s="248">
        <f t="shared" si="8"/>
        <v>0</v>
      </c>
      <c r="K89" s="248">
        <f t="shared" si="8"/>
        <v>0</v>
      </c>
      <c r="L89" s="248">
        <f>SUM(L91:L93)</f>
        <v>0</v>
      </c>
    </row>
    <row r="90" spans="2:12" s="3" customFormat="1" x14ac:dyDescent="0.2">
      <c r="C90" s="219"/>
      <c r="D90" s="218"/>
      <c r="E90" s="218"/>
      <c r="F90" s="218"/>
      <c r="G90" s="218"/>
      <c r="H90" s="218"/>
      <c r="I90" s="218"/>
      <c r="J90" s="218"/>
      <c r="K90" s="218"/>
      <c r="L90" s="218"/>
    </row>
    <row r="91" spans="2:12" s="3" customFormat="1" x14ac:dyDescent="0.2">
      <c r="B91" s="37" t="s">
        <v>54</v>
      </c>
      <c r="C91" s="316">
        <v>0</v>
      </c>
      <c r="D91" s="316">
        <v>0</v>
      </c>
      <c r="E91" s="316">
        <v>0</v>
      </c>
      <c r="F91" s="316">
        <v>0</v>
      </c>
      <c r="G91" s="316">
        <v>0</v>
      </c>
      <c r="H91" s="316">
        <v>0</v>
      </c>
      <c r="I91" s="316">
        <v>0</v>
      </c>
      <c r="J91" s="316">
        <v>0</v>
      </c>
      <c r="K91" s="316">
        <v>0</v>
      </c>
      <c r="L91" s="316">
        <v>0</v>
      </c>
    </row>
    <row r="92" spans="2:12" s="3" customFormat="1" x14ac:dyDescent="0.2">
      <c r="B92" s="37" t="s">
        <v>55</v>
      </c>
      <c r="C92" s="316">
        <v>74300</v>
      </c>
      <c r="D92" s="316">
        <v>0</v>
      </c>
      <c r="E92" s="316">
        <v>0</v>
      </c>
      <c r="F92" s="316">
        <v>0</v>
      </c>
      <c r="G92" s="316">
        <v>0</v>
      </c>
      <c r="H92" s="316">
        <v>0</v>
      </c>
      <c r="I92" s="316">
        <v>0</v>
      </c>
      <c r="J92" s="316">
        <v>0</v>
      </c>
      <c r="K92" s="316">
        <v>0</v>
      </c>
      <c r="L92" s="316">
        <v>0</v>
      </c>
    </row>
    <row r="93" spans="2:12" s="3" customFormat="1" x14ac:dyDescent="0.2">
      <c r="B93" s="37" t="s">
        <v>56</v>
      </c>
      <c r="C93" s="476">
        <v>80100</v>
      </c>
      <c r="D93" s="316">
        <v>0</v>
      </c>
      <c r="E93" s="316">
        <v>0</v>
      </c>
      <c r="F93" s="316">
        <v>0</v>
      </c>
      <c r="G93" s="316">
        <v>0</v>
      </c>
      <c r="H93" s="316">
        <v>0</v>
      </c>
      <c r="I93" s="316">
        <v>0</v>
      </c>
      <c r="J93" s="316">
        <v>0</v>
      </c>
      <c r="K93" s="316">
        <v>0</v>
      </c>
      <c r="L93" s="316">
        <v>0</v>
      </c>
    </row>
    <row r="94" spans="2:12" s="3" customFormat="1" x14ac:dyDescent="0.2">
      <c r="C94" s="219"/>
      <c r="D94" s="218"/>
      <c r="E94" s="218"/>
      <c r="F94" s="218"/>
      <c r="G94" s="218"/>
      <c r="H94" s="218"/>
      <c r="I94" s="218"/>
      <c r="J94" s="218"/>
      <c r="K94" s="218"/>
      <c r="L94" s="218"/>
    </row>
    <row r="95" spans="2:12" s="3" customFormat="1" x14ac:dyDescent="0.2">
      <c r="C95" s="219"/>
      <c r="D95" s="218"/>
      <c r="E95" s="218"/>
      <c r="F95" s="218"/>
      <c r="G95" s="218"/>
      <c r="H95" s="218"/>
      <c r="I95" s="218"/>
      <c r="J95" s="218"/>
      <c r="K95" s="218"/>
      <c r="L95" s="218"/>
    </row>
    <row r="96" spans="2:12" s="3" customFormat="1" x14ac:dyDescent="0.2">
      <c r="B96" s="15" t="s">
        <v>118</v>
      </c>
      <c r="C96" s="217"/>
      <c r="D96" s="218"/>
      <c r="E96" s="218"/>
      <c r="F96" s="218"/>
      <c r="G96" s="218"/>
      <c r="H96" s="218"/>
      <c r="I96" s="218"/>
      <c r="J96" s="218"/>
      <c r="K96" s="218"/>
      <c r="L96" s="218"/>
    </row>
    <row r="97" spans="2:12" s="3" customFormat="1" x14ac:dyDescent="0.2">
      <c r="C97" s="219"/>
      <c r="D97" s="218"/>
      <c r="E97" s="218"/>
      <c r="F97" s="218"/>
      <c r="G97" s="218"/>
      <c r="H97" s="218"/>
      <c r="I97" s="218"/>
      <c r="J97" s="218"/>
      <c r="K97" s="218"/>
      <c r="L97" s="218"/>
    </row>
    <row r="98" spans="2:12" s="3" customFormat="1" x14ac:dyDescent="0.2">
      <c r="C98" s="253"/>
      <c r="D98" s="241"/>
      <c r="E98" s="242"/>
      <c r="F98" s="243"/>
      <c r="G98" s="244" t="s">
        <v>377</v>
      </c>
      <c r="H98" s="242"/>
      <c r="I98" s="243"/>
      <c r="J98" s="245"/>
      <c r="K98" s="240"/>
      <c r="L98" s="252"/>
    </row>
    <row r="99" spans="2:12" s="3" customFormat="1" ht="85.5" customHeight="1" x14ac:dyDescent="0.2">
      <c r="C99" s="254" t="s">
        <v>386</v>
      </c>
      <c r="D99" s="246" t="s">
        <v>378</v>
      </c>
      <c r="E99" s="246" t="s">
        <v>379</v>
      </c>
      <c r="F99" s="246" t="s">
        <v>380</v>
      </c>
      <c r="G99" s="246" t="s">
        <v>381</v>
      </c>
      <c r="H99" s="246" t="s">
        <v>382</v>
      </c>
      <c r="I99" s="246" t="s">
        <v>383</v>
      </c>
      <c r="J99" s="246" t="s">
        <v>340</v>
      </c>
      <c r="K99" s="255" t="s">
        <v>384</v>
      </c>
      <c r="L99" s="255" t="s">
        <v>385</v>
      </c>
    </row>
    <row r="100" spans="2:12" s="3" customFormat="1" x14ac:dyDescent="0.2">
      <c r="C100" s="247">
        <f t="shared" ref="C100:L100" si="9">SUM(C102:C154)</f>
        <v>533569</v>
      </c>
      <c r="D100" s="247">
        <f t="shared" si="9"/>
        <v>59</v>
      </c>
      <c r="E100" s="247">
        <f t="shared" si="9"/>
        <v>4621</v>
      </c>
      <c r="F100" s="248">
        <f t="shared" si="9"/>
        <v>1771</v>
      </c>
      <c r="G100" s="248">
        <f t="shared" si="9"/>
        <v>91068</v>
      </c>
      <c r="H100" s="248">
        <f t="shared" si="9"/>
        <v>3379</v>
      </c>
      <c r="I100" s="248">
        <f t="shared" si="9"/>
        <v>4</v>
      </c>
      <c r="J100" s="248">
        <f t="shared" si="9"/>
        <v>1686</v>
      </c>
      <c r="K100" s="248">
        <f t="shared" si="9"/>
        <v>1907975</v>
      </c>
      <c r="L100" s="248">
        <f t="shared" si="9"/>
        <v>446530</v>
      </c>
    </row>
    <row r="101" spans="2:12" s="3" customFormat="1" x14ac:dyDescent="0.2">
      <c r="C101" s="219"/>
      <c r="D101" s="218"/>
      <c r="E101" s="218"/>
      <c r="F101" s="218"/>
      <c r="G101" s="218"/>
      <c r="H101" s="218"/>
      <c r="I101" s="218"/>
      <c r="J101" s="218"/>
      <c r="K101" s="218"/>
      <c r="L101" s="218"/>
    </row>
    <row r="102" spans="2:12" s="3" customFormat="1" x14ac:dyDescent="0.2">
      <c r="B102" s="37" t="s">
        <v>57</v>
      </c>
      <c r="C102" s="316">
        <v>20654</v>
      </c>
      <c r="D102" s="316">
        <v>0</v>
      </c>
      <c r="E102" s="316">
        <v>715</v>
      </c>
      <c r="F102" s="316">
        <v>0</v>
      </c>
      <c r="G102" s="316">
        <v>12524</v>
      </c>
      <c r="H102" s="316">
        <v>1145</v>
      </c>
      <c r="I102" s="316">
        <v>0</v>
      </c>
      <c r="J102" s="316">
        <v>0</v>
      </c>
      <c r="K102" s="316">
        <v>32146</v>
      </c>
      <c r="L102" s="316">
        <v>0</v>
      </c>
    </row>
    <row r="103" spans="2:12" s="3" customFormat="1" x14ac:dyDescent="0.2">
      <c r="B103" s="37" t="s">
        <v>58</v>
      </c>
      <c r="C103" s="316">
        <v>0</v>
      </c>
      <c r="D103" s="316">
        <v>0</v>
      </c>
      <c r="E103" s="316">
        <v>81</v>
      </c>
      <c r="F103" s="316">
        <v>0</v>
      </c>
      <c r="G103" s="316">
        <v>0</v>
      </c>
      <c r="H103" s="316">
        <v>0</v>
      </c>
      <c r="I103" s="316">
        <v>0</v>
      </c>
      <c r="J103" s="316">
        <v>0</v>
      </c>
      <c r="K103" s="316">
        <v>115354</v>
      </c>
      <c r="L103" s="316">
        <v>0</v>
      </c>
    </row>
    <row r="104" spans="2:12" s="3" customFormat="1" x14ac:dyDescent="0.2">
      <c r="B104" s="37" t="s">
        <v>59</v>
      </c>
      <c r="C104" s="316">
        <v>13809</v>
      </c>
      <c r="D104" s="316">
        <v>46</v>
      </c>
      <c r="E104" s="316">
        <v>7</v>
      </c>
      <c r="F104" s="316">
        <v>421</v>
      </c>
      <c r="G104" s="316">
        <v>1429</v>
      </c>
      <c r="H104" s="316">
        <v>0</v>
      </c>
      <c r="I104" s="316">
        <v>4</v>
      </c>
      <c r="J104" s="316">
        <v>0</v>
      </c>
      <c r="K104" s="316">
        <v>437919</v>
      </c>
      <c r="L104" s="316">
        <v>319250</v>
      </c>
    </row>
    <row r="105" spans="2:12" s="3" customFormat="1" x14ac:dyDescent="0.2">
      <c r="B105" s="37" t="s">
        <v>60</v>
      </c>
      <c r="C105" s="316">
        <v>24700</v>
      </c>
      <c r="D105" s="316">
        <v>0</v>
      </c>
      <c r="E105" s="316">
        <v>0</v>
      </c>
      <c r="F105" s="316">
        <v>784</v>
      </c>
      <c r="G105" s="316">
        <v>0</v>
      </c>
      <c r="H105" s="316">
        <v>0</v>
      </c>
      <c r="I105" s="316">
        <v>0</v>
      </c>
      <c r="J105" s="316">
        <v>0</v>
      </c>
      <c r="K105" s="316">
        <v>203274</v>
      </c>
      <c r="L105" s="316">
        <v>0</v>
      </c>
    </row>
    <row r="106" spans="2:12" s="3" customFormat="1" x14ac:dyDescent="0.2">
      <c r="B106" s="37" t="s">
        <v>61</v>
      </c>
      <c r="C106" s="316">
        <v>30900</v>
      </c>
      <c r="D106" s="316">
        <v>0</v>
      </c>
      <c r="E106" s="316">
        <v>1400</v>
      </c>
      <c r="F106" s="316">
        <v>0</v>
      </c>
      <c r="G106" s="316">
        <v>1200</v>
      </c>
      <c r="H106" s="316">
        <v>200</v>
      </c>
      <c r="I106" s="316">
        <v>0</v>
      </c>
      <c r="J106" s="316">
        <v>0</v>
      </c>
      <c r="K106" s="316">
        <v>21808</v>
      </c>
      <c r="L106" s="316">
        <v>0</v>
      </c>
    </row>
    <row r="107" spans="2:12" s="3" customFormat="1" x14ac:dyDescent="0.2">
      <c r="B107" s="37" t="s">
        <v>62</v>
      </c>
      <c r="C107" s="316">
        <v>13074</v>
      </c>
      <c r="D107" s="316">
        <v>0</v>
      </c>
      <c r="E107" s="316">
        <v>0</v>
      </c>
      <c r="F107" s="316">
        <v>0</v>
      </c>
      <c r="G107" s="316">
        <v>0</v>
      </c>
      <c r="H107" s="316">
        <v>0</v>
      </c>
      <c r="I107" s="316">
        <v>0</v>
      </c>
      <c r="J107" s="316">
        <v>0</v>
      </c>
      <c r="K107" s="316">
        <v>0</v>
      </c>
      <c r="L107" s="316">
        <v>0</v>
      </c>
    </row>
    <row r="108" spans="2:12" s="3" customFormat="1" x14ac:dyDescent="0.2">
      <c r="B108" s="37" t="s">
        <v>64</v>
      </c>
      <c r="C108" s="316">
        <v>4223</v>
      </c>
      <c r="D108" s="316">
        <v>0</v>
      </c>
      <c r="E108" s="316">
        <v>0</v>
      </c>
      <c r="F108" s="316">
        <v>0</v>
      </c>
      <c r="G108" s="316">
        <v>0</v>
      </c>
      <c r="H108" s="316">
        <v>0</v>
      </c>
      <c r="I108" s="316">
        <v>0</v>
      </c>
      <c r="J108" s="316">
        <v>0</v>
      </c>
      <c r="K108" s="316">
        <v>0</v>
      </c>
      <c r="L108" s="316">
        <v>0</v>
      </c>
    </row>
    <row r="109" spans="2:12" s="3" customFormat="1" x14ac:dyDescent="0.2">
      <c r="B109" s="37" t="s">
        <v>65</v>
      </c>
      <c r="C109" s="316">
        <v>9322</v>
      </c>
      <c r="D109" s="316">
        <v>3</v>
      </c>
      <c r="E109" s="316">
        <v>138</v>
      </c>
      <c r="F109" s="316">
        <v>0</v>
      </c>
      <c r="G109" s="316">
        <v>0</v>
      </c>
      <c r="H109" s="316">
        <v>474</v>
      </c>
      <c r="I109" s="316">
        <v>0</v>
      </c>
      <c r="J109" s="316">
        <v>0</v>
      </c>
      <c r="K109" s="316">
        <v>8087</v>
      </c>
      <c r="L109" s="316">
        <v>0</v>
      </c>
    </row>
    <row r="110" spans="2:12" s="3" customFormat="1" x14ac:dyDescent="0.2">
      <c r="B110" s="37" t="s">
        <v>66</v>
      </c>
      <c r="C110" s="316">
        <v>15849</v>
      </c>
      <c r="D110" s="316">
        <v>0</v>
      </c>
      <c r="E110" s="316">
        <v>96</v>
      </c>
      <c r="F110" s="316">
        <v>0</v>
      </c>
      <c r="G110" s="316">
        <v>542</v>
      </c>
      <c r="H110" s="316">
        <v>212</v>
      </c>
      <c r="I110" s="316">
        <v>0</v>
      </c>
      <c r="J110" s="316">
        <v>0</v>
      </c>
      <c r="K110" s="316">
        <v>8811</v>
      </c>
      <c r="L110" s="316">
        <v>0</v>
      </c>
    </row>
    <row r="111" spans="2:12" s="3" customFormat="1" x14ac:dyDescent="0.2">
      <c r="B111" s="37" t="s">
        <v>67</v>
      </c>
      <c r="C111" s="316">
        <v>2563</v>
      </c>
      <c r="D111" s="316">
        <v>0</v>
      </c>
      <c r="E111" s="316">
        <v>0</v>
      </c>
      <c r="F111" s="316">
        <v>0</v>
      </c>
      <c r="G111" s="316">
        <v>0</v>
      </c>
      <c r="H111" s="316">
        <v>0</v>
      </c>
      <c r="I111" s="316">
        <v>0</v>
      </c>
      <c r="J111" s="316">
        <v>0</v>
      </c>
      <c r="K111" s="316">
        <v>0</v>
      </c>
      <c r="L111" s="316">
        <v>0</v>
      </c>
    </row>
    <row r="112" spans="2:12" s="3" customFormat="1" x14ac:dyDescent="0.2">
      <c r="B112" s="37" t="s">
        <v>68</v>
      </c>
      <c r="C112" s="316">
        <v>6616</v>
      </c>
      <c r="D112" s="316">
        <v>0</v>
      </c>
      <c r="E112" s="316">
        <v>457</v>
      </c>
      <c r="F112" s="316">
        <v>566</v>
      </c>
      <c r="G112" s="316">
        <v>0</v>
      </c>
      <c r="H112" s="316">
        <v>0</v>
      </c>
      <c r="I112" s="316">
        <v>0</v>
      </c>
      <c r="J112" s="316">
        <v>0</v>
      </c>
      <c r="K112" s="316">
        <v>120041</v>
      </c>
      <c r="L112" s="316">
        <v>117018</v>
      </c>
    </row>
    <row r="113" spans="2:12" s="3" customFormat="1" x14ac:dyDescent="0.2">
      <c r="B113" s="37" t="s">
        <v>69</v>
      </c>
      <c r="C113" s="316">
        <v>2843</v>
      </c>
      <c r="D113" s="316">
        <v>0</v>
      </c>
      <c r="E113" s="316">
        <v>0</v>
      </c>
      <c r="F113" s="316">
        <v>0</v>
      </c>
      <c r="G113" s="316">
        <v>0</v>
      </c>
      <c r="H113" s="316">
        <v>48</v>
      </c>
      <c r="I113" s="316">
        <v>0</v>
      </c>
      <c r="J113" s="316">
        <v>566</v>
      </c>
      <c r="K113" s="316">
        <v>0</v>
      </c>
      <c r="L113" s="316">
        <v>0</v>
      </c>
    </row>
    <row r="114" spans="2:12" s="3" customFormat="1" x14ac:dyDescent="0.2">
      <c r="B114" s="37" t="s">
        <v>72</v>
      </c>
      <c r="C114" s="316">
        <v>18160</v>
      </c>
      <c r="D114" s="316">
        <v>0</v>
      </c>
      <c r="E114" s="316">
        <v>0</v>
      </c>
      <c r="F114" s="316">
        <v>0</v>
      </c>
      <c r="G114" s="316">
        <v>25000</v>
      </c>
      <c r="H114" s="316">
        <v>0</v>
      </c>
      <c r="I114" s="316">
        <v>0</v>
      </c>
      <c r="J114" s="316">
        <v>0</v>
      </c>
      <c r="K114" s="316">
        <v>0</v>
      </c>
      <c r="L114" s="316">
        <v>0</v>
      </c>
    </row>
    <row r="115" spans="2:12" s="3" customFormat="1" x14ac:dyDescent="0.2">
      <c r="B115" s="37" t="s">
        <v>73</v>
      </c>
      <c r="C115" s="316">
        <v>5350</v>
      </c>
      <c r="D115" s="316">
        <v>0</v>
      </c>
      <c r="E115" s="316">
        <v>40</v>
      </c>
      <c r="F115" s="316">
        <v>0</v>
      </c>
      <c r="G115" s="316">
        <v>200</v>
      </c>
      <c r="H115" s="316">
        <v>545</v>
      </c>
      <c r="I115" s="316">
        <v>0</v>
      </c>
      <c r="J115" s="316">
        <v>0</v>
      </c>
      <c r="K115" s="316">
        <v>1495</v>
      </c>
      <c r="L115" s="316">
        <v>0</v>
      </c>
    </row>
    <row r="116" spans="2:12" s="3" customFormat="1" x14ac:dyDescent="0.2">
      <c r="B116" s="37" t="s">
        <v>75</v>
      </c>
      <c r="C116" s="316">
        <v>5838</v>
      </c>
      <c r="D116" s="316">
        <v>0</v>
      </c>
      <c r="E116" s="316">
        <v>0</v>
      </c>
      <c r="F116" s="316">
        <v>0</v>
      </c>
      <c r="G116" s="316">
        <v>0</v>
      </c>
      <c r="H116" s="316">
        <v>0</v>
      </c>
      <c r="I116" s="316">
        <v>0</v>
      </c>
      <c r="J116" s="316">
        <v>0</v>
      </c>
      <c r="K116" s="316">
        <v>0</v>
      </c>
      <c r="L116" s="316">
        <v>0</v>
      </c>
    </row>
    <row r="117" spans="2:12" s="3" customFormat="1" x14ac:dyDescent="0.2">
      <c r="B117" s="37" t="s">
        <v>76</v>
      </c>
      <c r="C117" s="316">
        <v>2700</v>
      </c>
      <c r="D117" s="316">
        <v>0</v>
      </c>
      <c r="E117" s="316">
        <v>0</v>
      </c>
      <c r="F117" s="316">
        <v>0</v>
      </c>
      <c r="G117" s="316">
        <v>0</v>
      </c>
      <c r="H117" s="316">
        <v>0</v>
      </c>
      <c r="I117" s="316">
        <v>0</v>
      </c>
      <c r="J117" s="316">
        <v>0</v>
      </c>
      <c r="K117" s="316">
        <v>0</v>
      </c>
      <c r="L117" s="316">
        <v>0</v>
      </c>
    </row>
    <row r="118" spans="2:12" s="3" customFormat="1" x14ac:dyDescent="0.2">
      <c r="B118" s="37" t="s">
        <v>77</v>
      </c>
      <c r="C118" s="316">
        <v>0</v>
      </c>
      <c r="D118" s="316">
        <v>2</v>
      </c>
      <c r="E118" s="316">
        <v>0</v>
      </c>
      <c r="F118" s="316">
        <v>0</v>
      </c>
      <c r="G118" s="316">
        <v>1744</v>
      </c>
      <c r="H118" s="316">
        <v>43</v>
      </c>
      <c r="I118" s="316">
        <v>0</v>
      </c>
      <c r="J118" s="316">
        <v>0</v>
      </c>
      <c r="K118" s="316">
        <v>0</v>
      </c>
      <c r="L118" s="316">
        <v>0</v>
      </c>
    </row>
    <row r="119" spans="2:12" s="3" customFormat="1" x14ac:dyDescent="0.2">
      <c r="B119" s="37" t="s">
        <v>79</v>
      </c>
      <c r="C119" s="316">
        <v>7761</v>
      </c>
      <c r="D119" s="316">
        <v>0</v>
      </c>
      <c r="E119" s="316">
        <v>0</v>
      </c>
      <c r="F119" s="316">
        <v>0</v>
      </c>
      <c r="G119" s="316">
        <v>0</v>
      </c>
      <c r="H119" s="316">
        <v>0</v>
      </c>
      <c r="I119" s="316">
        <v>0</v>
      </c>
      <c r="J119" s="316">
        <v>0</v>
      </c>
      <c r="K119" s="316">
        <v>0</v>
      </c>
      <c r="L119" s="316">
        <v>0</v>
      </c>
    </row>
    <row r="120" spans="2:12" s="3" customFormat="1" x14ac:dyDescent="0.2">
      <c r="B120" s="37" t="s">
        <v>80</v>
      </c>
      <c r="C120" s="316">
        <v>23608</v>
      </c>
      <c r="D120" s="316">
        <v>1</v>
      </c>
      <c r="E120" s="316">
        <v>0</v>
      </c>
      <c r="F120" s="316">
        <v>0</v>
      </c>
      <c r="G120" s="316">
        <v>0</v>
      </c>
      <c r="H120" s="316">
        <v>0</v>
      </c>
      <c r="I120" s="316">
        <v>0</v>
      </c>
      <c r="J120" s="316">
        <v>0</v>
      </c>
      <c r="K120" s="316">
        <v>0</v>
      </c>
      <c r="L120" s="316">
        <v>0</v>
      </c>
    </row>
    <row r="121" spans="2:12" s="3" customFormat="1" x14ac:dyDescent="0.2">
      <c r="B121" s="37" t="s">
        <v>81</v>
      </c>
      <c r="C121" s="316">
        <v>6030</v>
      </c>
      <c r="D121" s="316">
        <v>0</v>
      </c>
      <c r="E121" s="316">
        <v>0</v>
      </c>
      <c r="F121" s="316">
        <v>0</v>
      </c>
      <c r="G121" s="316">
        <v>0</v>
      </c>
      <c r="H121" s="316">
        <v>0</v>
      </c>
      <c r="I121" s="316">
        <v>0</v>
      </c>
      <c r="J121" s="316">
        <v>0</v>
      </c>
      <c r="K121" s="316">
        <v>0</v>
      </c>
      <c r="L121" s="316">
        <v>0</v>
      </c>
    </row>
    <row r="122" spans="2:12" s="3" customFormat="1" x14ac:dyDescent="0.2">
      <c r="B122" s="37" t="s">
        <v>82</v>
      </c>
      <c r="C122" s="316">
        <v>5433</v>
      </c>
      <c r="D122" s="316">
        <v>0</v>
      </c>
      <c r="E122" s="316">
        <v>0</v>
      </c>
      <c r="F122" s="316">
        <v>0</v>
      </c>
      <c r="G122" s="316">
        <v>0</v>
      </c>
      <c r="H122" s="316">
        <v>0</v>
      </c>
      <c r="I122" s="316">
        <v>0</v>
      </c>
      <c r="J122" s="316">
        <v>0</v>
      </c>
      <c r="K122" s="316">
        <v>0</v>
      </c>
      <c r="L122" s="316">
        <v>0</v>
      </c>
    </row>
    <row r="123" spans="2:12" s="3" customFormat="1" x14ac:dyDescent="0.2">
      <c r="B123" s="37" t="s">
        <v>83</v>
      </c>
      <c r="C123" s="316">
        <v>6000</v>
      </c>
      <c r="D123" s="316">
        <v>0</v>
      </c>
      <c r="E123" s="316">
        <v>0</v>
      </c>
      <c r="F123" s="316">
        <v>0</v>
      </c>
      <c r="G123" s="316">
        <v>0</v>
      </c>
      <c r="H123" s="316">
        <v>0</v>
      </c>
      <c r="I123" s="316">
        <v>0</v>
      </c>
      <c r="J123" s="316">
        <v>0</v>
      </c>
      <c r="K123" s="316">
        <v>700</v>
      </c>
      <c r="L123" s="316">
        <v>0</v>
      </c>
    </row>
    <row r="124" spans="2:12" s="3" customFormat="1" x14ac:dyDescent="0.2">
      <c r="B124" s="37" t="s">
        <v>84</v>
      </c>
      <c r="C124" s="316">
        <v>0</v>
      </c>
      <c r="D124" s="316">
        <v>0</v>
      </c>
      <c r="E124" s="316">
        <v>0</v>
      </c>
      <c r="F124" s="316">
        <v>0</v>
      </c>
      <c r="G124" s="316">
        <v>0</v>
      </c>
      <c r="H124" s="316">
        <v>0</v>
      </c>
      <c r="I124" s="316">
        <v>0</v>
      </c>
      <c r="J124" s="316">
        <v>0</v>
      </c>
      <c r="K124" s="316">
        <v>0</v>
      </c>
      <c r="L124" s="316">
        <v>0</v>
      </c>
    </row>
    <row r="125" spans="2:12" s="3" customFormat="1" x14ac:dyDescent="0.2">
      <c r="B125" s="37" t="s">
        <v>558</v>
      </c>
      <c r="C125" s="316">
        <v>922</v>
      </c>
      <c r="D125" s="316">
        <v>0</v>
      </c>
      <c r="E125" s="316">
        <v>0</v>
      </c>
      <c r="F125" s="316">
        <v>0</v>
      </c>
      <c r="G125" s="316">
        <v>0</v>
      </c>
      <c r="H125" s="316">
        <v>0</v>
      </c>
      <c r="I125" s="316">
        <v>0</v>
      </c>
      <c r="J125" s="316">
        <v>0</v>
      </c>
      <c r="K125" s="316">
        <v>0</v>
      </c>
      <c r="L125" s="316">
        <v>0</v>
      </c>
    </row>
    <row r="126" spans="2:12" s="3" customFormat="1" x14ac:dyDescent="0.2">
      <c r="B126" s="263" t="s">
        <v>85</v>
      </c>
      <c r="C126" s="316">
        <v>0</v>
      </c>
      <c r="D126" s="316">
        <v>0</v>
      </c>
      <c r="E126" s="316">
        <v>0</v>
      </c>
      <c r="F126" s="316">
        <v>0</v>
      </c>
      <c r="G126" s="316">
        <v>0</v>
      </c>
      <c r="H126" s="316">
        <v>0</v>
      </c>
      <c r="I126" s="316">
        <v>0</v>
      </c>
      <c r="J126" s="316">
        <v>0</v>
      </c>
      <c r="K126" s="316">
        <v>0</v>
      </c>
      <c r="L126" s="316">
        <v>0</v>
      </c>
    </row>
    <row r="127" spans="2:12" s="3" customFormat="1" x14ac:dyDescent="0.2">
      <c r="B127" s="37" t="s">
        <v>86</v>
      </c>
      <c r="C127" s="316">
        <v>32500</v>
      </c>
      <c r="D127" s="316">
        <v>0</v>
      </c>
      <c r="E127" s="316">
        <v>0</v>
      </c>
      <c r="F127" s="316">
        <v>0</v>
      </c>
      <c r="G127" s="316">
        <v>25000</v>
      </c>
      <c r="H127" s="316">
        <v>0</v>
      </c>
      <c r="I127" s="316">
        <v>0</v>
      </c>
      <c r="J127" s="316">
        <v>0</v>
      </c>
      <c r="K127" s="316">
        <v>2100</v>
      </c>
      <c r="L127" s="316">
        <v>0</v>
      </c>
    </row>
    <row r="128" spans="2:12" s="3" customFormat="1" x14ac:dyDescent="0.2">
      <c r="B128" s="37" t="s">
        <v>87</v>
      </c>
      <c r="C128" s="316">
        <v>7222</v>
      </c>
      <c r="D128" s="316">
        <v>0</v>
      </c>
      <c r="E128" s="316">
        <v>0</v>
      </c>
      <c r="F128" s="316">
        <v>0</v>
      </c>
      <c r="G128" s="316">
        <v>0</v>
      </c>
      <c r="H128" s="316">
        <v>0</v>
      </c>
      <c r="I128" s="316">
        <v>0</v>
      </c>
      <c r="J128" s="316">
        <v>0</v>
      </c>
      <c r="K128" s="316">
        <v>0</v>
      </c>
      <c r="L128" s="316">
        <v>0</v>
      </c>
    </row>
    <row r="129" spans="2:12" s="3" customFormat="1" x14ac:dyDescent="0.2">
      <c r="B129" s="37" t="s">
        <v>565</v>
      </c>
      <c r="C129" s="316">
        <v>5478</v>
      </c>
      <c r="D129" s="316">
        <v>0</v>
      </c>
      <c r="E129" s="316">
        <v>890</v>
      </c>
      <c r="F129" s="316"/>
      <c r="G129" s="316">
        <v>3209</v>
      </c>
      <c r="H129" s="316">
        <v>0</v>
      </c>
      <c r="I129" s="316">
        <v>0</v>
      </c>
      <c r="J129" s="316">
        <v>0</v>
      </c>
      <c r="K129" s="316">
        <v>38217</v>
      </c>
      <c r="L129" s="316">
        <v>0</v>
      </c>
    </row>
    <row r="130" spans="2:12" s="3" customFormat="1" x14ac:dyDescent="0.2">
      <c r="B130" s="37" t="s">
        <v>88</v>
      </c>
      <c r="C130" s="316">
        <v>0</v>
      </c>
      <c r="D130" s="316">
        <v>0</v>
      </c>
      <c r="E130" s="316">
        <v>0</v>
      </c>
      <c r="F130" s="316">
        <v>0</v>
      </c>
      <c r="G130" s="316">
        <v>0</v>
      </c>
      <c r="H130" s="316">
        <v>0</v>
      </c>
      <c r="I130" s="316">
        <v>0</v>
      </c>
      <c r="J130" s="316">
        <v>0</v>
      </c>
      <c r="K130" s="316">
        <v>0</v>
      </c>
      <c r="L130" s="316">
        <v>0</v>
      </c>
    </row>
    <row r="131" spans="2:12" s="3" customFormat="1" x14ac:dyDescent="0.2">
      <c r="B131" s="37" t="s">
        <v>89</v>
      </c>
      <c r="C131" s="316">
        <v>8283</v>
      </c>
      <c r="D131" s="316">
        <v>0</v>
      </c>
      <c r="E131" s="316">
        <v>0</v>
      </c>
      <c r="F131" s="316">
        <v>0</v>
      </c>
      <c r="G131" s="316">
        <v>0</v>
      </c>
      <c r="H131" s="316">
        <v>0</v>
      </c>
      <c r="I131" s="316">
        <v>0</v>
      </c>
      <c r="J131" s="316">
        <v>0</v>
      </c>
      <c r="K131" s="316">
        <v>0</v>
      </c>
      <c r="L131" s="316">
        <v>0</v>
      </c>
    </row>
    <row r="132" spans="2:12" s="3" customFormat="1" x14ac:dyDescent="0.2">
      <c r="B132" s="37" t="s">
        <v>90</v>
      </c>
      <c r="C132" s="316">
        <v>10333</v>
      </c>
      <c r="D132" s="316">
        <v>0</v>
      </c>
      <c r="E132" s="316">
        <v>0</v>
      </c>
      <c r="F132" s="316">
        <v>0</v>
      </c>
      <c r="G132" s="316">
        <v>0</v>
      </c>
      <c r="H132" s="316">
        <v>0</v>
      </c>
      <c r="I132" s="316">
        <v>0</v>
      </c>
      <c r="J132" s="316">
        <v>0</v>
      </c>
      <c r="K132" s="316">
        <v>0</v>
      </c>
      <c r="L132" s="316">
        <v>0</v>
      </c>
    </row>
    <row r="133" spans="2:12" s="3" customFormat="1" x14ac:dyDescent="0.2">
      <c r="B133" s="37" t="s">
        <v>91</v>
      </c>
      <c r="C133" s="316">
        <v>16765</v>
      </c>
      <c r="D133" s="316">
        <v>0</v>
      </c>
      <c r="E133" s="316">
        <v>132</v>
      </c>
      <c r="F133" s="316">
        <v>0</v>
      </c>
      <c r="G133" s="316">
        <v>0</v>
      </c>
      <c r="H133" s="316">
        <v>0</v>
      </c>
      <c r="I133" s="316">
        <v>0</v>
      </c>
      <c r="J133" s="316">
        <v>0</v>
      </c>
      <c r="K133" s="316">
        <v>18698</v>
      </c>
      <c r="L133" s="316">
        <v>0</v>
      </c>
    </row>
    <row r="134" spans="2:12" s="3" customFormat="1" x14ac:dyDescent="0.2">
      <c r="B134" s="37" t="s">
        <v>92</v>
      </c>
      <c r="C134" s="316">
        <v>8296</v>
      </c>
      <c r="D134" s="316">
        <v>0</v>
      </c>
      <c r="E134" s="316">
        <v>0</v>
      </c>
      <c r="F134" s="316">
        <v>0</v>
      </c>
      <c r="G134" s="316">
        <v>0</v>
      </c>
      <c r="H134" s="316">
        <v>0</v>
      </c>
      <c r="I134" s="316">
        <v>0</v>
      </c>
      <c r="J134" s="316">
        <v>0</v>
      </c>
      <c r="K134" s="316">
        <v>17937</v>
      </c>
      <c r="L134" s="316">
        <v>0</v>
      </c>
    </row>
    <row r="135" spans="2:12" s="3" customFormat="1" x14ac:dyDescent="0.2">
      <c r="B135" s="37" t="s">
        <v>93</v>
      </c>
      <c r="C135" s="316">
        <v>8476</v>
      </c>
      <c r="D135" s="316">
        <v>0</v>
      </c>
      <c r="E135" s="316">
        <v>0</v>
      </c>
      <c r="F135" s="316">
        <v>0</v>
      </c>
      <c r="G135" s="316">
        <v>0</v>
      </c>
      <c r="H135" s="316">
        <v>0</v>
      </c>
      <c r="I135" s="316">
        <v>0</v>
      </c>
      <c r="J135" s="316">
        <v>0</v>
      </c>
      <c r="K135" s="316">
        <v>914</v>
      </c>
      <c r="L135" s="316">
        <v>0</v>
      </c>
    </row>
    <row r="136" spans="2:12" s="3" customFormat="1" x14ac:dyDescent="0.2">
      <c r="B136" s="37" t="s">
        <v>94</v>
      </c>
      <c r="C136" s="316">
        <v>21158</v>
      </c>
      <c r="D136" s="316">
        <v>0</v>
      </c>
      <c r="E136" s="316">
        <v>0</v>
      </c>
      <c r="F136" s="316">
        <v>0</v>
      </c>
      <c r="G136" s="316">
        <v>0</v>
      </c>
      <c r="H136" s="316">
        <v>0</v>
      </c>
      <c r="I136" s="316">
        <v>0</v>
      </c>
      <c r="J136" s="316">
        <v>0</v>
      </c>
      <c r="K136" s="316">
        <v>0</v>
      </c>
      <c r="L136" s="316">
        <v>0</v>
      </c>
    </row>
    <row r="137" spans="2:12" s="3" customFormat="1" x14ac:dyDescent="0.2">
      <c r="B137" s="37" t="s">
        <v>95</v>
      </c>
      <c r="C137" s="316">
        <v>12856</v>
      </c>
      <c r="D137" s="316">
        <v>0</v>
      </c>
      <c r="E137" s="316">
        <v>0</v>
      </c>
      <c r="F137" s="316">
        <v>0</v>
      </c>
      <c r="G137" s="316">
        <v>0</v>
      </c>
      <c r="H137" s="316">
        <v>0</v>
      </c>
      <c r="I137" s="316">
        <v>0</v>
      </c>
      <c r="J137" s="316">
        <v>0</v>
      </c>
      <c r="K137" s="316">
        <v>0</v>
      </c>
      <c r="L137" s="316">
        <v>0</v>
      </c>
    </row>
    <row r="138" spans="2:12" s="3" customFormat="1" x14ac:dyDescent="0.2">
      <c r="B138" s="37" t="s">
        <v>96</v>
      </c>
      <c r="C138" s="316">
        <v>24237</v>
      </c>
      <c r="D138" s="316">
        <v>0</v>
      </c>
      <c r="E138" s="316">
        <v>245</v>
      </c>
      <c r="F138" s="316">
        <v>0</v>
      </c>
      <c r="G138" s="316">
        <v>0</v>
      </c>
      <c r="H138" s="316">
        <v>0</v>
      </c>
      <c r="I138" s="316">
        <v>0</v>
      </c>
      <c r="J138" s="316">
        <v>0</v>
      </c>
      <c r="K138" s="316">
        <v>0</v>
      </c>
      <c r="L138" s="316">
        <v>0</v>
      </c>
    </row>
    <row r="139" spans="2:12" s="3" customFormat="1" x14ac:dyDescent="0.2">
      <c r="B139" s="37" t="s">
        <v>560</v>
      </c>
      <c r="C139" s="316">
        <v>12853</v>
      </c>
      <c r="D139" s="316">
        <v>0</v>
      </c>
      <c r="E139" s="316">
        <v>0</v>
      </c>
      <c r="F139" s="316">
        <v>0</v>
      </c>
      <c r="G139" s="316">
        <v>0</v>
      </c>
      <c r="H139" s="316">
        <v>0</v>
      </c>
      <c r="I139" s="316">
        <v>0</v>
      </c>
      <c r="J139" s="316">
        <v>0</v>
      </c>
      <c r="K139" s="316">
        <v>30</v>
      </c>
      <c r="L139" s="316">
        <v>0</v>
      </c>
    </row>
    <row r="140" spans="2:12" s="3" customFormat="1" x14ac:dyDescent="0.2">
      <c r="B140" s="37" t="s">
        <v>97</v>
      </c>
      <c r="C140" s="316">
        <v>4474</v>
      </c>
      <c r="D140" s="316">
        <v>0</v>
      </c>
      <c r="E140" s="316">
        <v>0</v>
      </c>
      <c r="F140" s="316">
        <v>0</v>
      </c>
      <c r="G140" s="316">
        <v>0</v>
      </c>
      <c r="H140" s="316">
        <v>0</v>
      </c>
      <c r="I140" s="316">
        <v>0</v>
      </c>
      <c r="J140" s="316">
        <v>0</v>
      </c>
      <c r="K140" s="316">
        <v>0</v>
      </c>
      <c r="L140" s="316">
        <v>0</v>
      </c>
    </row>
    <row r="141" spans="2:12" s="3" customFormat="1" x14ac:dyDescent="0.2">
      <c r="B141" s="37" t="s">
        <v>98</v>
      </c>
      <c r="C141" s="316">
        <v>12243</v>
      </c>
      <c r="D141" s="316">
        <v>0</v>
      </c>
      <c r="E141" s="316">
        <v>0</v>
      </c>
      <c r="F141" s="316">
        <v>0</v>
      </c>
      <c r="G141" s="316">
        <v>0</v>
      </c>
      <c r="H141" s="316">
        <v>39</v>
      </c>
      <c r="I141" s="316">
        <v>0</v>
      </c>
      <c r="J141" s="316">
        <v>0</v>
      </c>
      <c r="K141" s="316">
        <v>97810</v>
      </c>
      <c r="L141" s="316">
        <v>0</v>
      </c>
    </row>
    <row r="142" spans="2:12" s="3" customFormat="1" x14ac:dyDescent="0.2">
      <c r="B142" s="37" t="s">
        <v>99</v>
      </c>
      <c r="C142" s="316">
        <v>7500</v>
      </c>
      <c r="D142" s="316">
        <v>0</v>
      </c>
      <c r="E142" s="316">
        <v>0</v>
      </c>
      <c r="F142" s="316">
        <v>0</v>
      </c>
      <c r="G142" s="316">
        <v>0</v>
      </c>
      <c r="H142" s="316">
        <v>0</v>
      </c>
      <c r="I142" s="316">
        <v>0</v>
      </c>
      <c r="J142" s="316">
        <v>0</v>
      </c>
      <c r="K142" s="316">
        <v>0</v>
      </c>
      <c r="L142" s="316">
        <v>0</v>
      </c>
    </row>
    <row r="143" spans="2:12" s="3" customFormat="1" x14ac:dyDescent="0.2">
      <c r="B143" s="37" t="s">
        <v>101</v>
      </c>
      <c r="C143" s="316">
        <v>41343</v>
      </c>
      <c r="D143" s="316">
        <v>0</v>
      </c>
      <c r="E143" s="316">
        <v>0</v>
      </c>
      <c r="F143" s="316">
        <v>0</v>
      </c>
      <c r="G143" s="316">
        <v>0</v>
      </c>
      <c r="H143" s="316">
        <v>0</v>
      </c>
      <c r="I143" s="316">
        <v>0</v>
      </c>
      <c r="J143" s="316">
        <v>266</v>
      </c>
      <c r="K143" s="316">
        <v>0</v>
      </c>
      <c r="L143" s="316">
        <v>0</v>
      </c>
    </row>
    <row r="144" spans="2:12" s="3" customFormat="1" x14ac:dyDescent="0.2">
      <c r="B144" s="37" t="s">
        <v>102</v>
      </c>
      <c r="C144" s="316">
        <v>2382</v>
      </c>
      <c r="D144" s="316">
        <v>0</v>
      </c>
      <c r="E144" s="316">
        <v>0</v>
      </c>
      <c r="F144" s="316">
        <v>0</v>
      </c>
      <c r="G144" s="316">
        <v>0</v>
      </c>
      <c r="H144" s="316">
        <v>0</v>
      </c>
      <c r="I144" s="316">
        <v>0</v>
      </c>
      <c r="J144" s="316">
        <v>0</v>
      </c>
      <c r="K144" s="316">
        <v>11474</v>
      </c>
      <c r="L144" s="316">
        <v>10262</v>
      </c>
    </row>
    <row r="145" spans="2:12" s="3" customFormat="1" x14ac:dyDescent="0.2">
      <c r="B145" s="37" t="s">
        <v>103</v>
      </c>
      <c r="C145" s="316">
        <v>17520</v>
      </c>
      <c r="D145" s="316">
        <v>4</v>
      </c>
      <c r="E145" s="316">
        <v>0</v>
      </c>
      <c r="F145" s="316">
        <v>0</v>
      </c>
      <c r="G145" s="316">
        <v>0</v>
      </c>
      <c r="H145" s="316">
        <v>0</v>
      </c>
      <c r="I145" s="316">
        <v>0</v>
      </c>
      <c r="J145" s="316">
        <v>854</v>
      </c>
      <c r="K145" s="316">
        <v>584072</v>
      </c>
      <c r="L145" s="316">
        <v>0</v>
      </c>
    </row>
    <row r="146" spans="2:12" s="3" customFormat="1" x14ac:dyDescent="0.2">
      <c r="B146" s="37" t="s">
        <v>104</v>
      </c>
      <c r="C146" s="316">
        <v>8769</v>
      </c>
      <c r="D146" s="316">
        <v>0</v>
      </c>
      <c r="E146" s="316">
        <v>0</v>
      </c>
      <c r="F146" s="316">
        <v>0</v>
      </c>
      <c r="G146" s="316">
        <v>0</v>
      </c>
      <c r="H146" s="316">
        <v>0</v>
      </c>
      <c r="I146" s="316">
        <v>0</v>
      </c>
      <c r="J146" s="316">
        <v>0</v>
      </c>
      <c r="K146" s="316">
        <v>0</v>
      </c>
      <c r="L146" s="316">
        <v>0</v>
      </c>
    </row>
    <row r="147" spans="2:12" s="3" customFormat="1" x14ac:dyDescent="0.2">
      <c r="B147" s="37" t="s">
        <v>105</v>
      </c>
      <c r="C147" s="316">
        <v>13452</v>
      </c>
      <c r="D147" s="316">
        <v>0</v>
      </c>
      <c r="E147" s="316">
        <v>0</v>
      </c>
      <c r="F147" s="316">
        <v>0</v>
      </c>
      <c r="G147" s="316">
        <v>0</v>
      </c>
      <c r="H147" s="316">
        <v>0</v>
      </c>
      <c r="I147" s="316">
        <v>0</v>
      </c>
      <c r="J147" s="316">
        <v>0</v>
      </c>
      <c r="K147" s="316">
        <v>187088</v>
      </c>
      <c r="L147" s="316">
        <v>0</v>
      </c>
    </row>
    <row r="148" spans="2:12" s="3" customFormat="1" x14ac:dyDescent="0.2">
      <c r="B148" s="37" t="s">
        <v>106</v>
      </c>
      <c r="C148" s="316">
        <v>4000</v>
      </c>
      <c r="D148" s="316">
        <v>0</v>
      </c>
      <c r="E148" s="316">
        <v>400</v>
      </c>
      <c r="F148" s="316">
        <v>0</v>
      </c>
      <c r="G148" s="316">
        <v>0</v>
      </c>
      <c r="H148" s="316">
        <v>0</v>
      </c>
      <c r="I148" s="316">
        <v>0</v>
      </c>
      <c r="J148" s="316">
        <v>0</v>
      </c>
      <c r="K148" s="316">
        <v>0</v>
      </c>
      <c r="L148" s="316">
        <v>0</v>
      </c>
    </row>
    <row r="149" spans="2:12" s="3" customFormat="1" x14ac:dyDescent="0.2">
      <c r="B149" s="37" t="s">
        <v>107</v>
      </c>
      <c r="C149" s="316">
        <v>5500</v>
      </c>
      <c r="D149" s="316">
        <v>3</v>
      </c>
      <c r="E149" s="316">
        <v>20</v>
      </c>
      <c r="F149" s="316">
        <v>0</v>
      </c>
      <c r="G149" s="316">
        <v>20000</v>
      </c>
      <c r="H149" s="316">
        <v>25</v>
      </c>
      <c r="I149" s="316">
        <v>0</v>
      </c>
      <c r="J149" s="316">
        <v>0</v>
      </c>
      <c r="K149" s="316">
        <v>0</v>
      </c>
      <c r="L149" s="316">
        <v>0</v>
      </c>
    </row>
    <row r="150" spans="2:12" s="3" customFormat="1" x14ac:dyDescent="0.2">
      <c r="B150" s="37" t="s">
        <v>108</v>
      </c>
      <c r="C150" s="316">
        <v>3900</v>
      </c>
      <c r="D150" s="316">
        <v>0</v>
      </c>
      <c r="E150" s="316">
        <v>0</v>
      </c>
      <c r="F150" s="316">
        <v>0</v>
      </c>
      <c r="G150" s="316">
        <v>0</v>
      </c>
      <c r="H150" s="316">
        <v>0</v>
      </c>
      <c r="I150" s="316">
        <v>0</v>
      </c>
      <c r="J150" s="316">
        <v>0</v>
      </c>
      <c r="K150" s="316">
        <v>0</v>
      </c>
      <c r="L150" s="316">
        <v>0</v>
      </c>
    </row>
    <row r="151" spans="2:12" s="3" customFormat="1" x14ac:dyDescent="0.2">
      <c r="B151" s="37" t="s">
        <v>109</v>
      </c>
      <c r="C151" s="316">
        <v>4690</v>
      </c>
      <c r="D151" s="316">
        <v>0</v>
      </c>
      <c r="E151" s="316">
        <v>0</v>
      </c>
      <c r="F151" s="316">
        <v>0</v>
      </c>
      <c r="G151" s="316">
        <v>220</v>
      </c>
      <c r="H151" s="316">
        <v>648</v>
      </c>
      <c r="I151" s="316">
        <v>0</v>
      </c>
      <c r="J151" s="316">
        <v>0</v>
      </c>
      <c r="K151" s="316">
        <v>0</v>
      </c>
      <c r="L151" s="316">
        <v>0</v>
      </c>
    </row>
    <row r="152" spans="2:12" s="3" customFormat="1" x14ac:dyDescent="0.2">
      <c r="B152" s="37" t="s">
        <v>110</v>
      </c>
      <c r="C152" s="316">
        <v>0</v>
      </c>
      <c r="D152" s="316">
        <v>0</v>
      </c>
      <c r="E152" s="316">
        <v>0</v>
      </c>
      <c r="F152" s="316">
        <v>0</v>
      </c>
      <c r="G152" s="316">
        <v>0</v>
      </c>
      <c r="H152" s="316">
        <v>0</v>
      </c>
      <c r="I152" s="316">
        <v>0</v>
      </c>
      <c r="J152" s="316">
        <v>0</v>
      </c>
      <c r="K152" s="316">
        <v>0</v>
      </c>
      <c r="L152" s="316">
        <v>0</v>
      </c>
    </row>
    <row r="153" spans="2:12" s="3" customFormat="1" x14ac:dyDescent="0.2">
      <c r="B153" s="37" t="s">
        <v>111</v>
      </c>
      <c r="C153" s="316">
        <v>0</v>
      </c>
      <c r="D153" s="316">
        <v>0</v>
      </c>
      <c r="E153" s="316">
        <v>0</v>
      </c>
      <c r="F153" s="316">
        <v>0</v>
      </c>
      <c r="G153" s="316">
        <v>0</v>
      </c>
      <c r="H153" s="316">
        <v>0</v>
      </c>
      <c r="I153" s="316">
        <v>0</v>
      </c>
      <c r="J153" s="316">
        <v>0</v>
      </c>
      <c r="K153" s="316">
        <v>0</v>
      </c>
      <c r="L153" s="316">
        <v>0</v>
      </c>
    </row>
    <row r="154" spans="2:12" s="3" customFormat="1" x14ac:dyDescent="0.2">
      <c r="B154" s="37" t="s">
        <v>112</v>
      </c>
      <c r="C154" s="316">
        <v>12984</v>
      </c>
      <c r="D154" s="316">
        <v>0</v>
      </c>
      <c r="E154" s="316">
        <v>0</v>
      </c>
      <c r="F154" s="316">
        <v>0</v>
      </c>
      <c r="G154" s="316">
        <v>0</v>
      </c>
      <c r="H154" s="316">
        <v>0</v>
      </c>
      <c r="I154" s="316">
        <v>0</v>
      </c>
      <c r="J154" s="316">
        <v>0</v>
      </c>
      <c r="K154" s="316">
        <v>0</v>
      </c>
      <c r="L154" s="316">
        <v>0</v>
      </c>
    </row>
    <row r="155" spans="2:12" s="3" customFormat="1" x14ac:dyDescent="0.2">
      <c r="C155" s="250"/>
      <c r="D155" s="251"/>
      <c r="E155" s="251"/>
      <c r="F155" s="251"/>
      <c r="G155" s="251"/>
      <c r="H155" s="251"/>
      <c r="I155" s="251"/>
      <c r="J155" s="251"/>
      <c r="K155" s="251"/>
      <c r="L155" s="251"/>
    </row>
    <row r="156" spans="2:12" s="3" customFormat="1" x14ac:dyDescent="0.2">
      <c r="C156" s="219"/>
      <c r="D156" s="218"/>
      <c r="E156" s="218"/>
      <c r="F156" s="218"/>
      <c r="G156" s="218"/>
      <c r="H156" s="218"/>
      <c r="I156" s="218"/>
      <c r="J156" s="218"/>
      <c r="K156" s="218"/>
      <c r="L156" s="218"/>
    </row>
    <row r="157" spans="2:12" s="3" customFormat="1" x14ac:dyDescent="0.2">
      <c r="B157" s="15" t="s">
        <v>113</v>
      </c>
      <c r="C157" s="217"/>
      <c r="D157" s="218"/>
      <c r="E157" s="218"/>
      <c r="F157" s="218"/>
      <c r="G157" s="218"/>
      <c r="H157" s="218"/>
      <c r="I157" s="218"/>
      <c r="J157" s="218"/>
      <c r="K157" s="218"/>
      <c r="L157" s="218"/>
    </row>
    <row r="158" spans="2:12" s="3" customFormat="1" x14ac:dyDescent="0.2">
      <c r="C158" s="222"/>
      <c r="D158" s="223"/>
      <c r="E158" s="218"/>
      <c r="F158" s="218"/>
      <c r="G158" s="218"/>
      <c r="H158" s="218"/>
      <c r="I158" s="218"/>
      <c r="J158" s="218"/>
      <c r="K158" s="218"/>
      <c r="L158" s="218"/>
    </row>
    <row r="159" spans="2:12" s="3" customFormat="1" x14ac:dyDescent="0.2">
      <c r="C159" s="253"/>
      <c r="D159" s="241"/>
      <c r="E159" s="242"/>
      <c r="F159" s="243"/>
      <c r="G159" s="244" t="s">
        <v>377</v>
      </c>
      <c r="H159" s="242"/>
      <c r="I159" s="243"/>
      <c r="J159" s="245"/>
      <c r="K159" s="240"/>
      <c r="L159" s="252"/>
    </row>
    <row r="160" spans="2:12" s="3" customFormat="1" ht="84.75" customHeight="1" x14ac:dyDescent="0.2">
      <c r="C160" s="254" t="s">
        <v>386</v>
      </c>
      <c r="D160" s="246" t="s">
        <v>378</v>
      </c>
      <c r="E160" s="246" t="s">
        <v>379</v>
      </c>
      <c r="F160" s="246" t="s">
        <v>380</v>
      </c>
      <c r="G160" s="246" t="s">
        <v>381</v>
      </c>
      <c r="H160" s="246" t="s">
        <v>382</v>
      </c>
      <c r="I160" s="246" t="s">
        <v>383</v>
      </c>
      <c r="J160" s="246" t="s">
        <v>340</v>
      </c>
      <c r="K160" s="255" t="s">
        <v>384</v>
      </c>
      <c r="L160" s="255" t="s">
        <v>385</v>
      </c>
    </row>
    <row r="161" spans="2:12" s="3" customFormat="1" x14ac:dyDescent="0.2">
      <c r="C161" s="247">
        <f t="shared" ref="C161:L161" si="10">SUM(C163:C166)</f>
        <v>149252</v>
      </c>
      <c r="D161" s="247">
        <f t="shared" si="10"/>
        <v>0</v>
      </c>
      <c r="E161" s="247">
        <f t="shared" si="10"/>
        <v>0</v>
      </c>
      <c r="F161" s="248">
        <f t="shared" si="10"/>
        <v>0</v>
      </c>
      <c r="G161" s="248">
        <f t="shared" si="10"/>
        <v>0</v>
      </c>
      <c r="H161" s="248">
        <f t="shared" si="10"/>
        <v>0</v>
      </c>
      <c r="I161" s="248">
        <f t="shared" si="10"/>
        <v>0</v>
      </c>
      <c r="J161" s="248">
        <f t="shared" si="10"/>
        <v>0</v>
      </c>
      <c r="K161" s="248">
        <f t="shared" si="10"/>
        <v>0</v>
      </c>
      <c r="L161" s="248">
        <f t="shared" si="10"/>
        <v>0</v>
      </c>
    </row>
    <row r="162" spans="2:12" s="3" customFormat="1" x14ac:dyDescent="0.2">
      <c r="C162" s="219"/>
      <c r="D162" s="218"/>
      <c r="E162" s="218"/>
      <c r="F162" s="218"/>
      <c r="G162" s="218"/>
      <c r="H162" s="218"/>
      <c r="I162" s="218"/>
      <c r="J162" s="218"/>
      <c r="K162" s="218"/>
      <c r="L162" s="218"/>
    </row>
    <row r="163" spans="2:12" s="3" customFormat="1" x14ac:dyDescent="0.2">
      <c r="B163" s="37" t="s">
        <v>114</v>
      </c>
      <c r="C163" s="316">
        <v>149252</v>
      </c>
      <c r="D163" s="316">
        <v>0</v>
      </c>
      <c r="E163" s="316">
        <v>0</v>
      </c>
      <c r="F163" s="316">
        <v>0</v>
      </c>
      <c r="G163" s="316">
        <v>0</v>
      </c>
      <c r="H163" s="316">
        <v>0</v>
      </c>
      <c r="I163" s="316">
        <v>0</v>
      </c>
      <c r="J163" s="316">
        <v>0</v>
      </c>
      <c r="K163" s="316">
        <v>0</v>
      </c>
      <c r="L163" s="316">
        <v>0</v>
      </c>
    </row>
    <row r="164" spans="2:12" s="3" customFormat="1" x14ac:dyDescent="0.2">
      <c r="C164" s="219"/>
      <c r="D164" s="218"/>
      <c r="E164" s="218"/>
      <c r="F164" s="218"/>
      <c r="G164" s="218"/>
      <c r="H164" s="218"/>
      <c r="I164" s="218"/>
      <c r="J164" s="218"/>
      <c r="K164" s="218"/>
      <c r="L164" s="218"/>
    </row>
    <row r="165" spans="2:12" s="3" customFormat="1" x14ac:dyDescent="0.2">
      <c r="C165" s="219"/>
      <c r="D165" s="218"/>
      <c r="E165" s="218"/>
      <c r="F165" s="218"/>
      <c r="G165" s="218"/>
      <c r="H165" s="218"/>
      <c r="I165" s="218"/>
      <c r="J165" s="218"/>
      <c r="K165" s="218"/>
      <c r="L165" s="218"/>
    </row>
    <row r="166" spans="2:12" s="3" customFormat="1" x14ac:dyDescent="0.2">
      <c r="C166" s="219"/>
      <c r="D166" s="218"/>
      <c r="E166" s="218"/>
      <c r="F166" s="218"/>
      <c r="G166" s="218"/>
      <c r="H166" s="218"/>
      <c r="I166" s="218"/>
      <c r="J166" s="218"/>
      <c r="K166" s="218"/>
      <c r="L166" s="218"/>
    </row>
    <row r="167" spans="2:12" s="3" customFormat="1" x14ac:dyDescent="0.2">
      <c r="C167" s="219"/>
      <c r="D167" s="218"/>
      <c r="E167" s="218"/>
      <c r="F167" s="218"/>
      <c r="G167" s="218"/>
      <c r="H167" s="218"/>
      <c r="I167" s="218"/>
      <c r="J167" s="218"/>
      <c r="K167" s="218"/>
      <c r="L167" s="218"/>
    </row>
    <row r="168" spans="2:12" s="3" customFormat="1" x14ac:dyDescent="0.2">
      <c r="B168" s="15" t="s">
        <v>120</v>
      </c>
      <c r="C168" s="217"/>
      <c r="D168" s="218"/>
      <c r="E168" s="218"/>
      <c r="F168" s="218"/>
      <c r="G168" s="218"/>
      <c r="H168" s="218"/>
      <c r="I168" s="218"/>
      <c r="J168" s="218"/>
      <c r="K168" s="218"/>
      <c r="L168" s="218"/>
    </row>
    <row r="169" spans="2:12" s="3" customFormat="1" x14ac:dyDescent="0.2">
      <c r="C169" s="222"/>
      <c r="D169" s="223"/>
      <c r="E169" s="218"/>
      <c r="F169" s="218"/>
      <c r="G169" s="218"/>
      <c r="H169" s="218"/>
      <c r="I169" s="218"/>
      <c r="J169" s="218"/>
      <c r="K169" s="218"/>
      <c r="L169" s="218"/>
    </row>
    <row r="170" spans="2:12" s="3" customFormat="1" x14ac:dyDescent="0.2">
      <c r="C170" s="253"/>
      <c r="D170" s="241"/>
      <c r="E170" s="242"/>
      <c r="F170" s="243"/>
      <c r="G170" s="244" t="s">
        <v>377</v>
      </c>
      <c r="H170" s="242"/>
      <c r="I170" s="243"/>
      <c r="J170" s="245"/>
      <c r="K170" s="240"/>
      <c r="L170" s="252"/>
    </row>
    <row r="171" spans="2:12" s="3" customFormat="1" ht="84.75" customHeight="1" x14ac:dyDescent="0.2">
      <c r="C171" s="254" t="s">
        <v>386</v>
      </c>
      <c r="D171" s="246" t="s">
        <v>378</v>
      </c>
      <c r="E171" s="246" t="s">
        <v>379</v>
      </c>
      <c r="F171" s="246" t="s">
        <v>380</v>
      </c>
      <c r="G171" s="246" t="s">
        <v>381</v>
      </c>
      <c r="H171" s="246" t="s">
        <v>382</v>
      </c>
      <c r="I171" s="246" t="s">
        <v>383</v>
      </c>
      <c r="J171" s="246" t="s">
        <v>340</v>
      </c>
      <c r="K171" s="255" t="s">
        <v>384</v>
      </c>
      <c r="L171" s="255" t="s">
        <v>385</v>
      </c>
    </row>
    <row r="172" spans="2:12" s="3" customFormat="1" x14ac:dyDescent="0.2">
      <c r="C172" s="247">
        <f t="shared" ref="C172:L172" si="11">SUM(C174:C177)</f>
        <v>30501</v>
      </c>
      <c r="D172" s="247">
        <f t="shared" si="11"/>
        <v>0</v>
      </c>
      <c r="E172" s="247">
        <f t="shared" si="11"/>
        <v>0</v>
      </c>
      <c r="F172" s="248">
        <f t="shared" si="11"/>
        <v>0</v>
      </c>
      <c r="G172" s="248">
        <f t="shared" si="11"/>
        <v>0</v>
      </c>
      <c r="H172" s="248">
        <f t="shared" si="11"/>
        <v>0</v>
      </c>
      <c r="I172" s="248">
        <f t="shared" si="11"/>
        <v>0</v>
      </c>
      <c r="J172" s="248">
        <f t="shared" si="11"/>
        <v>0</v>
      </c>
      <c r="K172" s="248">
        <f t="shared" si="11"/>
        <v>0</v>
      </c>
      <c r="L172" s="248">
        <f t="shared" si="11"/>
        <v>0</v>
      </c>
    </row>
    <row r="173" spans="2:12" s="3" customFormat="1" x14ac:dyDescent="0.2">
      <c r="C173" s="219"/>
      <c r="D173" s="218"/>
      <c r="E173" s="218"/>
      <c r="F173" s="218"/>
      <c r="G173" s="218"/>
      <c r="H173" s="218"/>
      <c r="I173" s="218"/>
      <c r="J173" s="218"/>
      <c r="K173" s="218"/>
      <c r="L173" s="218"/>
    </row>
    <row r="174" spans="2:12" s="3" customFormat="1" x14ac:dyDescent="0.2">
      <c r="B174" s="37" t="s">
        <v>122</v>
      </c>
      <c r="C174" s="316">
        <v>0</v>
      </c>
      <c r="D174" s="316">
        <v>0</v>
      </c>
      <c r="E174" s="316">
        <v>0</v>
      </c>
      <c r="F174" s="316">
        <v>0</v>
      </c>
      <c r="G174" s="316">
        <v>0</v>
      </c>
      <c r="H174" s="316">
        <v>0</v>
      </c>
      <c r="I174" s="316">
        <v>0</v>
      </c>
      <c r="J174" s="316">
        <v>0</v>
      </c>
      <c r="K174" s="316">
        <v>0</v>
      </c>
      <c r="L174" s="316">
        <v>0</v>
      </c>
    </row>
    <row r="175" spans="2:12" s="3" customFormat="1" x14ac:dyDescent="0.2">
      <c r="B175" s="37" t="s">
        <v>123</v>
      </c>
      <c r="C175" s="316">
        <v>0</v>
      </c>
      <c r="D175" s="316">
        <v>0</v>
      </c>
      <c r="E175" s="316">
        <v>0</v>
      </c>
      <c r="F175" s="316">
        <v>0</v>
      </c>
      <c r="G175" s="316">
        <v>0</v>
      </c>
      <c r="H175" s="316">
        <v>0</v>
      </c>
      <c r="I175" s="316">
        <v>0</v>
      </c>
      <c r="J175" s="316">
        <v>0</v>
      </c>
      <c r="K175" s="316">
        <v>0</v>
      </c>
      <c r="L175" s="316">
        <v>0</v>
      </c>
    </row>
    <row r="176" spans="2:12" s="3" customFormat="1" x14ac:dyDescent="0.2">
      <c r="B176" s="37" t="s">
        <v>124</v>
      </c>
      <c r="C176" s="316">
        <v>2602</v>
      </c>
      <c r="D176" s="316">
        <v>0</v>
      </c>
      <c r="E176" s="316">
        <v>0</v>
      </c>
      <c r="F176" s="316">
        <v>0</v>
      </c>
      <c r="G176" s="316">
        <v>0</v>
      </c>
      <c r="H176" s="316">
        <v>0</v>
      </c>
      <c r="I176" s="316">
        <v>0</v>
      </c>
      <c r="J176" s="316">
        <v>0</v>
      </c>
      <c r="K176" s="316">
        <v>0</v>
      </c>
      <c r="L176" s="316">
        <v>0</v>
      </c>
    </row>
    <row r="177" spans="2:12" s="3" customFormat="1" x14ac:dyDescent="0.2">
      <c r="B177" s="37" t="s">
        <v>125</v>
      </c>
      <c r="C177" s="316">
        <v>27899</v>
      </c>
      <c r="D177" s="316">
        <v>0</v>
      </c>
      <c r="E177" s="316">
        <v>0</v>
      </c>
      <c r="F177" s="316">
        <v>0</v>
      </c>
      <c r="G177" s="316">
        <v>0</v>
      </c>
      <c r="H177" s="316">
        <v>0</v>
      </c>
      <c r="I177" s="316">
        <v>0</v>
      </c>
      <c r="J177" s="316">
        <v>0</v>
      </c>
      <c r="K177" s="316">
        <v>0</v>
      </c>
      <c r="L177" s="316">
        <v>0</v>
      </c>
    </row>
    <row r="178" spans="2:12" s="3" customFormat="1" x14ac:dyDescent="0.2">
      <c r="C178" s="219"/>
      <c r="D178" s="218"/>
      <c r="E178" s="218"/>
      <c r="F178" s="218"/>
      <c r="G178" s="218"/>
      <c r="H178" s="218"/>
      <c r="I178" s="218"/>
      <c r="J178" s="218"/>
      <c r="K178" s="218"/>
      <c r="L178" s="218"/>
    </row>
    <row r="179" spans="2:12" s="3" customFormat="1" x14ac:dyDescent="0.2">
      <c r="C179" s="219"/>
      <c r="D179" s="218"/>
      <c r="E179" s="218"/>
      <c r="F179" s="218"/>
      <c r="G179" s="218"/>
      <c r="H179" s="218"/>
      <c r="I179" s="218"/>
      <c r="J179" s="218"/>
      <c r="K179" s="218"/>
      <c r="L179" s="218"/>
    </row>
    <row r="180" spans="2:12" s="3" customFormat="1" x14ac:dyDescent="0.2">
      <c r="B180" s="15" t="s">
        <v>126</v>
      </c>
      <c r="C180" s="217"/>
      <c r="D180" s="218"/>
      <c r="E180" s="218"/>
      <c r="F180" s="218"/>
      <c r="G180" s="218"/>
      <c r="H180" s="218"/>
      <c r="I180" s="218"/>
      <c r="J180" s="218"/>
      <c r="K180" s="218"/>
      <c r="L180" s="218"/>
    </row>
    <row r="181" spans="2:12" s="3" customFormat="1" x14ac:dyDescent="0.2">
      <c r="C181" s="219"/>
      <c r="D181" s="218"/>
      <c r="E181" s="218"/>
      <c r="F181" s="218"/>
      <c r="G181" s="218"/>
      <c r="H181" s="218"/>
      <c r="I181" s="218"/>
      <c r="J181" s="218"/>
      <c r="K181" s="218"/>
      <c r="L181" s="218"/>
    </row>
    <row r="182" spans="2:12" s="3" customFormat="1" x14ac:dyDescent="0.2">
      <c r="C182" s="253"/>
      <c r="D182" s="241"/>
      <c r="E182" s="242"/>
      <c r="F182" s="243"/>
      <c r="G182" s="244" t="s">
        <v>377</v>
      </c>
      <c r="H182" s="242"/>
      <c r="I182" s="243"/>
      <c r="J182" s="245"/>
      <c r="K182" s="240"/>
      <c r="L182" s="252"/>
    </row>
    <row r="183" spans="2:12" s="3" customFormat="1" ht="85.5" customHeight="1" x14ac:dyDescent="0.2">
      <c r="C183" s="254" t="s">
        <v>386</v>
      </c>
      <c r="D183" s="246" t="s">
        <v>378</v>
      </c>
      <c r="E183" s="246" t="s">
        <v>379</v>
      </c>
      <c r="F183" s="246" t="s">
        <v>380</v>
      </c>
      <c r="G183" s="246" t="s">
        <v>381</v>
      </c>
      <c r="H183" s="246" t="s">
        <v>382</v>
      </c>
      <c r="I183" s="246" t="s">
        <v>383</v>
      </c>
      <c r="J183" s="246" t="s">
        <v>340</v>
      </c>
      <c r="K183" s="255" t="s">
        <v>384</v>
      </c>
      <c r="L183" s="255" t="s">
        <v>385</v>
      </c>
    </row>
    <row r="184" spans="2:12" s="3" customFormat="1" x14ac:dyDescent="0.2">
      <c r="C184" s="247">
        <f t="shared" ref="C184:L184" si="12">SUM(C186:C210)</f>
        <v>317672</v>
      </c>
      <c r="D184" s="247">
        <f t="shared" si="12"/>
        <v>1</v>
      </c>
      <c r="E184" s="247">
        <f t="shared" si="12"/>
        <v>437</v>
      </c>
      <c r="F184" s="248">
        <f t="shared" si="12"/>
        <v>13825</v>
      </c>
      <c r="G184" s="248">
        <f t="shared" si="12"/>
        <v>695134</v>
      </c>
      <c r="H184" s="248">
        <f t="shared" si="12"/>
        <v>7016</v>
      </c>
      <c r="I184" s="248">
        <f t="shared" si="12"/>
        <v>269</v>
      </c>
      <c r="J184" s="248">
        <f t="shared" si="12"/>
        <v>10</v>
      </c>
      <c r="K184" s="248">
        <f t="shared" si="12"/>
        <v>2412669</v>
      </c>
      <c r="L184" s="248">
        <f t="shared" si="12"/>
        <v>20000</v>
      </c>
    </row>
    <row r="185" spans="2:12" s="3" customFormat="1" x14ac:dyDescent="0.2">
      <c r="C185" s="219"/>
      <c r="D185" s="218"/>
      <c r="E185" s="218"/>
      <c r="F185" s="218"/>
      <c r="G185" s="218"/>
      <c r="H185" s="218"/>
      <c r="I185" s="218"/>
      <c r="J185" s="218"/>
      <c r="K185" s="218"/>
      <c r="L185" s="218"/>
    </row>
    <row r="186" spans="2:12" s="3" customFormat="1" x14ac:dyDescent="0.2">
      <c r="B186" s="37" t="s">
        <v>128</v>
      </c>
      <c r="C186" s="316">
        <v>6428</v>
      </c>
      <c r="D186" s="316">
        <v>0</v>
      </c>
      <c r="E186" s="316">
        <v>0</v>
      </c>
      <c r="F186" s="316">
        <v>3300</v>
      </c>
      <c r="G186" s="316">
        <v>120000</v>
      </c>
      <c r="H186" s="316">
        <v>260</v>
      </c>
      <c r="I186" s="316">
        <v>12</v>
      </c>
      <c r="J186" s="316">
        <v>0</v>
      </c>
      <c r="K186" s="316">
        <v>3237</v>
      </c>
      <c r="L186" s="316">
        <v>0</v>
      </c>
    </row>
    <row r="187" spans="2:12" s="3" customFormat="1" x14ac:dyDescent="0.2">
      <c r="B187" s="468" t="s">
        <v>129</v>
      </c>
      <c r="C187" s="500">
        <v>0</v>
      </c>
      <c r="D187" s="316">
        <v>0</v>
      </c>
      <c r="E187" s="316">
        <v>0</v>
      </c>
      <c r="F187" s="316">
        <v>0</v>
      </c>
      <c r="G187" s="316">
        <v>0</v>
      </c>
      <c r="H187" s="316">
        <v>0</v>
      </c>
      <c r="I187" s="316">
        <v>0</v>
      </c>
      <c r="J187" s="316">
        <v>0</v>
      </c>
      <c r="K187" s="316">
        <v>0</v>
      </c>
      <c r="L187" s="316">
        <v>0</v>
      </c>
    </row>
    <row r="188" spans="2:12" s="3" customFormat="1" x14ac:dyDescent="0.2">
      <c r="B188" s="37" t="s">
        <v>130</v>
      </c>
      <c r="C188" s="316">
        <v>666</v>
      </c>
      <c r="D188" s="316">
        <v>0</v>
      </c>
      <c r="E188" s="316">
        <v>0</v>
      </c>
      <c r="F188" s="316">
        <v>0</v>
      </c>
      <c r="G188" s="316">
        <v>500</v>
      </c>
      <c r="H188" s="316">
        <v>300</v>
      </c>
      <c r="I188" s="316">
        <v>0</v>
      </c>
      <c r="J188" s="316">
        <v>0</v>
      </c>
      <c r="K188" s="316">
        <v>0</v>
      </c>
      <c r="L188" s="316">
        <v>0</v>
      </c>
    </row>
    <row r="189" spans="2:12" s="3" customFormat="1" x14ac:dyDescent="0.2">
      <c r="B189" s="37" t="s">
        <v>131</v>
      </c>
      <c r="C189" s="316">
        <v>0</v>
      </c>
      <c r="D189" s="316">
        <v>0</v>
      </c>
      <c r="E189" s="316">
        <v>0</v>
      </c>
      <c r="F189" s="316">
        <v>0</v>
      </c>
      <c r="G189" s="316">
        <v>60000</v>
      </c>
      <c r="H189" s="316">
        <v>1009</v>
      </c>
      <c r="I189" s="316">
        <v>0</v>
      </c>
      <c r="J189" s="316">
        <v>0</v>
      </c>
      <c r="K189" s="316">
        <v>27000</v>
      </c>
      <c r="L189" s="316">
        <v>0</v>
      </c>
    </row>
    <row r="190" spans="2:12" s="3" customFormat="1" x14ac:dyDescent="0.2">
      <c r="B190" s="37" t="s">
        <v>132</v>
      </c>
      <c r="C190" s="316">
        <v>456</v>
      </c>
      <c r="D190" s="316">
        <v>0</v>
      </c>
      <c r="E190" s="316">
        <v>0</v>
      </c>
      <c r="F190" s="316">
        <v>0</v>
      </c>
      <c r="G190" s="316">
        <v>4000</v>
      </c>
      <c r="H190" s="316">
        <v>20</v>
      </c>
      <c r="I190" s="316">
        <v>0</v>
      </c>
      <c r="J190" s="316">
        <v>0</v>
      </c>
      <c r="K190" s="316">
        <v>0</v>
      </c>
      <c r="L190" s="316">
        <v>0</v>
      </c>
    </row>
    <row r="191" spans="2:12" s="3" customFormat="1" x14ac:dyDescent="0.2">
      <c r="B191" s="37" t="s">
        <v>133</v>
      </c>
      <c r="C191" s="316">
        <v>1450</v>
      </c>
      <c r="D191" s="316">
        <v>0</v>
      </c>
      <c r="E191" s="316">
        <v>257</v>
      </c>
      <c r="F191" s="316">
        <v>600</v>
      </c>
      <c r="G191" s="316">
        <v>8130</v>
      </c>
      <c r="H191" s="316">
        <v>35</v>
      </c>
      <c r="I191" s="316">
        <v>0</v>
      </c>
      <c r="J191" s="316">
        <v>0</v>
      </c>
      <c r="K191" s="316">
        <v>0</v>
      </c>
      <c r="L191" s="316">
        <v>0</v>
      </c>
    </row>
    <row r="192" spans="2:12" s="3" customFormat="1" x14ac:dyDescent="0.2">
      <c r="B192" s="37" t="s">
        <v>134</v>
      </c>
      <c r="C192" s="316">
        <v>9140</v>
      </c>
      <c r="D192" s="316">
        <v>0</v>
      </c>
      <c r="E192" s="316">
        <v>0</v>
      </c>
      <c r="F192" s="316">
        <v>0</v>
      </c>
      <c r="G192" s="316">
        <v>0</v>
      </c>
      <c r="H192" s="316">
        <v>195</v>
      </c>
      <c r="I192" s="316">
        <v>0</v>
      </c>
      <c r="J192" s="316">
        <v>0</v>
      </c>
      <c r="K192" s="316">
        <v>0</v>
      </c>
      <c r="L192" s="316">
        <v>0</v>
      </c>
    </row>
    <row r="193" spans="2:12" s="3" customFormat="1" x14ac:dyDescent="0.2">
      <c r="B193" s="37" t="s">
        <v>135</v>
      </c>
      <c r="C193" s="316">
        <v>300</v>
      </c>
      <c r="D193" s="316">
        <v>0</v>
      </c>
      <c r="E193" s="316">
        <v>0</v>
      </c>
      <c r="F193" s="316">
        <v>0</v>
      </c>
      <c r="G193" s="316">
        <v>0</v>
      </c>
      <c r="H193" s="316">
        <v>0</v>
      </c>
      <c r="I193" s="316">
        <v>0</v>
      </c>
      <c r="J193" s="316">
        <v>0</v>
      </c>
      <c r="K193" s="316">
        <v>11000</v>
      </c>
      <c r="L193" s="316">
        <v>20000</v>
      </c>
    </row>
    <row r="194" spans="2:12" s="3" customFormat="1" x14ac:dyDescent="0.2">
      <c r="B194" s="37" t="s">
        <v>545</v>
      </c>
      <c r="C194" s="316">
        <v>0</v>
      </c>
      <c r="D194" s="316">
        <v>0</v>
      </c>
      <c r="E194" s="316">
        <v>0</v>
      </c>
      <c r="F194" s="316">
        <v>0</v>
      </c>
      <c r="G194" s="316">
        <v>3957</v>
      </c>
      <c r="H194" s="316">
        <v>0</v>
      </c>
      <c r="I194" s="316">
        <v>0</v>
      </c>
      <c r="J194" s="316">
        <v>0</v>
      </c>
      <c r="K194" s="316">
        <v>0</v>
      </c>
      <c r="L194" s="316">
        <v>0</v>
      </c>
    </row>
    <row r="195" spans="2:12" s="3" customFormat="1" x14ac:dyDescent="0.2">
      <c r="B195" s="37" t="s">
        <v>136</v>
      </c>
      <c r="C195" s="316">
        <v>0</v>
      </c>
      <c r="D195" s="316">
        <v>0</v>
      </c>
      <c r="E195" s="316">
        <v>180</v>
      </c>
      <c r="F195" s="316">
        <v>8000</v>
      </c>
      <c r="G195" s="316">
        <v>330000</v>
      </c>
      <c r="H195" s="316">
        <v>208</v>
      </c>
      <c r="I195" s="316">
        <v>0</v>
      </c>
      <c r="J195" s="316">
        <v>0</v>
      </c>
      <c r="K195" s="316">
        <v>805000</v>
      </c>
      <c r="L195" s="316">
        <v>0</v>
      </c>
    </row>
    <row r="196" spans="2:12" s="3" customFormat="1" x14ac:dyDescent="0.2">
      <c r="B196" s="37" t="s">
        <v>137</v>
      </c>
      <c r="C196" s="316">
        <v>3000</v>
      </c>
      <c r="D196" s="316">
        <v>0</v>
      </c>
      <c r="E196" s="316">
        <v>0</v>
      </c>
      <c r="F196" s="316">
        <v>0</v>
      </c>
      <c r="G196" s="316">
        <v>0</v>
      </c>
      <c r="H196" s="316">
        <v>0</v>
      </c>
      <c r="I196" s="316">
        <v>0</v>
      </c>
      <c r="J196" s="316">
        <v>0</v>
      </c>
      <c r="K196" s="316">
        <v>0</v>
      </c>
      <c r="L196" s="316">
        <v>0</v>
      </c>
    </row>
    <row r="197" spans="2:12" s="3" customFormat="1" x14ac:dyDescent="0.2">
      <c r="B197" s="37" t="s">
        <v>138</v>
      </c>
      <c r="C197" s="316">
        <v>9100</v>
      </c>
      <c r="D197" s="316">
        <v>0</v>
      </c>
      <c r="E197" s="316">
        <v>0</v>
      </c>
      <c r="F197" s="316">
        <v>0</v>
      </c>
      <c r="G197" s="316">
        <v>100000</v>
      </c>
      <c r="H197" s="316">
        <v>3800</v>
      </c>
      <c r="I197" s="316">
        <v>0</v>
      </c>
      <c r="J197" s="316">
        <v>0</v>
      </c>
      <c r="K197" s="316">
        <v>66219</v>
      </c>
      <c r="L197" s="316">
        <v>0</v>
      </c>
    </row>
    <row r="198" spans="2:12" s="3" customFormat="1" x14ac:dyDescent="0.2">
      <c r="B198" s="37" t="s">
        <v>139</v>
      </c>
      <c r="C198" s="316">
        <v>806</v>
      </c>
      <c r="D198" s="316">
        <v>0</v>
      </c>
      <c r="E198" s="316">
        <v>0</v>
      </c>
      <c r="F198" s="316">
        <v>0</v>
      </c>
      <c r="G198" s="316">
        <v>0</v>
      </c>
      <c r="H198" s="316">
        <v>0</v>
      </c>
      <c r="I198" s="316">
        <v>0</v>
      </c>
      <c r="J198" s="316">
        <v>0</v>
      </c>
      <c r="K198" s="316">
        <v>0</v>
      </c>
      <c r="L198" s="316">
        <v>0</v>
      </c>
    </row>
    <row r="199" spans="2:12" s="3" customFormat="1" x14ac:dyDescent="0.2">
      <c r="B199" s="37" t="s">
        <v>539</v>
      </c>
      <c r="C199" s="316">
        <v>746</v>
      </c>
      <c r="D199" s="316">
        <v>0</v>
      </c>
      <c r="E199" s="316">
        <v>0</v>
      </c>
      <c r="F199" s="316">
        <v>0</v>
      </c>
      <c r="G199" s="316">
        <v>0</v>
      </c>
      <c r="H199" s="316">
        <v>0</v>
      </c>
      <c r="I199" s="316">
        <v>0</v>
      </c>
      <c r="J199" s="316">
        <v>0</v>
      </c>
      <c r="K199" s="316">
        <v>0</v>
      </c>
      <c r="L199" s="316">
        <v>0</v>
      </c>
    </row>
    <row r="200" spans="2:12" s="3" customFormat="1" x14ac:dyDescent="0.2">
      <c r="B200" s="37" t="s">
        <v>140</v>
      </c>
      <c r="C200" s="316">
        <v>210000</v>
      </c>
      <c r="D200" s="316">
        <v>0</v>
      </c>
      <c r="E200" s="316">
        <v>0</v>
      </c>
      <c r="F200" s="316">
        <v>0</v>
      </c>
      <c r="G200" s="316">
        <v>10200</v>
      </c>
      <c r="H200" s="316">
        <v>0</v>
      </c>
      <c r="I200" s="316">
        <v>0</v>
      </c>
      <c r="J200" s="316">
        <v>0</v>
      </c>
      <c r="K200" s="316">
        <v>2500</v>
      </c>
      <c r="L200" s="316">
        <v>0</v>
      </c>
    </row>
    <row r="201" spans="2:12" s="3" customFormat="1" x14ac:dyDescent="0.2">
      <c r="B201" s="37" t="s">
        <v>141</v>
      </c>
      <c r="C201" s="316">
        <v>46606</v>
      </c>
      <c r="D201" s="316">
        <v>0</v>
      </c>
      <c r="E201" s="316">
        <v>0</v>
      </c>
      <c r="F201" s="316">
        <v>0</v>
      </c>
      <c r="G201" s="316">
        <v>0</v>
      </c>
      <c r="H201" s="316">
        <v>0</v>
      </c>
      <c r="I201" s="316">
        <v>0</v>
      </c>
      <c r="J201" s="316">
        <v>0</v>
      </c>
      <c r="K201" s="316">
        <v>0</v>
      </c>
      <c r="L201" s="316">
        <v>0</v>
      </c>
    </row>
    <row r="202" spans="2:12" s="3" customFormat="1" x14ac:dyDescent="0.2">
      <c r="B202" s="37" t="s">
        <v>142</v>
      </c>
      <c r="C202" s="316">
        <v>0</v>
      </c>
      <c r="D202" s="316">
        <v>0</v>
      </c>
      <c r="E202" s="316">
        <v>0</v>
      </c>
      <c r="F202" s="316">
        <v>0</v>
      </c>
      <c r="G202" s="316">
        <v>0</v>
      </c>
      <c r="H202" s="316">
        <v>0</v>
      </c>
      <c r="I202" s="316">
        <v>0</v>
      </c>
      <c r="J202" s="316">
        <v>0</v>
      </c>
      <c r="K202" s="316">
        <v>0</v>
      </c>
      <c r="L202" s="316">
        <v>0</v>
      </c>
    </row>
    <row r="203" spans="2:12" s="3" customFormat="1" x14ac:dyDescent="0.2">
      <c r="B203" s="37" t="s">
        <v>143</v>
      </c>
      <c r="C203" s="476">
        <v>2341</v>
      </c>
      <c r="D203" s="316">
        <v>0</v>
      </c>
      <c r="E203" s="316">
        <v>0</v>
      </c>
      <c r="F203" s="316">
        <v>1425</v>
      </c>
      <c r="G203" s="316">
        <v>3321</v>
      </c>
      <c r="H203" s="316">
        <v>335</v>
      </c>
      <c r="I203" s="316">
        <v>0</v>
      </c>
      <c r="J203" s="316">
        <v>0</v>
      </c>
      <c r="K203" s="316">
        <v>0</v>
      </c>
      <c r="L203" s="316">
        <v>0</v>
      </c>
    </row>
    <row r="204" spans="2:12" s="3" customFormat="1" x14ac:dyDescent="0.2">
      <c r="B204" s="263" t="s">
        <v>561</v>
      </c>
      <c r="C204" s="476">
        <v>2898</v>
      </c>
      <c r="D204" s="480">
        <v>0</v>
      </c>
      <c r="E204" s="316">
        <v>0</v>
      </c>
      <c r="F204" s="316">
        <v>0</v>
      </c>
      <c r="G204" s="316">
        <v>0</v>
      </c>
      <c r="H204" s="316">
        <v>0</v>
      </c>
      <c r="I204" s="316">
        <v>0</v>
      </c>
      <c r="J204" s="316">
        <v>0</v>
      </c>
      <c r="K204" s="316">
        <v>0</v>
      </c>
      <c r="L204" s="316">
        <v>0</v>
      </c>
    </row>
    <row r="205" spans="2:12" s="3" customFormat="1" x14ac:dyDescent="0.2">
      <c r="B205" s="37" t="s">
        <v>562</v>
      </c>
      <c r="C205" s="476">
        <v>1000</v>
      </c>
      <c r="D205" s="480">
        <v>1</v>
      </c>
      <c r="E205" s="316">
        <v>0</v>
      </c>
      <c r="F205" s="316">
        <v>0</v>
      </c>
      <c r="G205" s="316">
        <v>200</v>
      </c>
      <c r="H205" s="316">
        <v>102</v>
      </c>
      <c r="I205" s="316">
        <v>0</v>
      </c>
      <c r="J205" s="316">
        <v>10</v>
      </c>
      <c r="K205" s="316">
        <v>1126124</v>
      </c>
      <c r="L205" s="316">
        <v>0</v>
      </c>
    </row>
    <row r="206" spans="2:12" s="3" customFormat="1" x14ac:dyDescent="0.2">
      <c r="B206" s="37" t="s">
        <v>144</v>
      </c>
      <c r="C206" s="481">
        <v>5321</v>
      </c>
      <c r="D206" s="316">
        <v>0</v>
      </c>
      <c r="E206" s="316">
        <v>0</v>
      </c>
      <c r="F206" s="316">
        <v>0</v>
      </c>
      <c r="G206" s="316">
        <v>54326</v>
      </c>
      <c r="H206" s="316">
        <v>752</v>
      </c>
      <c r="I206" s="316">
        <v>257</v>
      </c>
      <c r="J206" s="316">
        <v>0</v>
      </c>
      <c r="K206" s="316">
        <v>371589</v>
      </c>
      <c r="L206" s="316">
        <v>0</v>
      </c>
    </row>
    <row r="207" spans="2:12" s="3" customFormat="1" x14ac:dyDescent="0.2">
      <c r="B207" s="37" t="s">
        <v>145</v>
      </c>
      <c r="C207" s="316">
        <v>16000</v>
      </c>
      <c r="D207" s="316">
        <v>0</v>
      </c>
      <c r="E207" s="316">
        <v>0</v>
      </c>
      <c r="F207" s="316">
        <v>0</v>
      </c>
      <c r="G207" s="316">
        <v>0</v>
      </c>
      <c r="H207" s="316">
        <v>0</v>
      </c>
      <c r="I207" s="316">
        <v>0</v>
      </c>
      <c r="J207" s="316">
        <v>0</v>
      </c>
      <c r="K207" s="316">
        <v>0</v>
      </c>
      <c r="L207" s="316">
        <v>0</v>
      </c>
    </row>
    <row r="208" spans="2:12" s="3" customFormat="1" x14ac:dyDescent="0.2">
      <c r="B208" s="37" t="s">
        <v>546</v>
      </c>
      <c r="C208" s="316">
        <v>1414</v>
      </c>
      <c r="D208" s="316">
        <v>0</v>
      </c>
      <c r="E208" s="316">
        <v>0</v>
      </c>
      <c r="F208" s="316">
        <v>0</v>
      </c>
      <c r="G208" s="316">
        <v>0</v>
      </c>
      <c r="H208" s="316">
        <v>0</v>
      </c>
      <c r="I208" s="316">
        <v>0</v>
      </c>
      <c r="J208" s="316">
        <v>0</v>
      </c>
      <c r="K208" s="316">
        <v>0</v>
      </c>
      <c r="L208" s="316">
        <v>0</v>
      </c>
    </row>
    <row r="209" spans="2:12" s="3" customFormat="1" x14ac:dyDescent="0.2">
      <c r="B209" s="37" t="s">
        <v>147</v>
      </c>
      <c r="C209" s="316">
        <v>0</v>
      </c>
      <c r="D209" s="316">
        <v>0</v>
      </c>
      <c r="E209" s="316">
        <v>0</v>
      </c>
      <c r="F209" s="316">
        <v>500</v>
      </c>
      <c r="G209" s="316">
        <v>500</v>
      </c>
      <c r="H209" s="316">
        <v>0</v>
      </c>
      <c r="I209" s="316">
        <v>0</v>
      </c>
      <c r="J209" s="316">
        <v>0</v>
      </c>
      <c r="K209" s="316">
        <v>0</v>
      </c>
      <c r="L209" s="316">
        <v>0</v>
      </c>
    </row>
    <row r="210" spans="2:12" s="3" customFormat="1" x14ac:dyDescent="0.2">
      <c r="B210" s="37" t="s">
        <v>148</v>
      </c>
      <c r="C210" s="316">
        <v>0</v>
      </c>
      <c r="D210" s="316">
        <v>0</v>
      </c>
      <c r="E210" s="316">
        <v>0</v>
      </c>
      <c r="F210" s="316">
        <v>0</v>
      </c>
      <c r="G210" s="316">
        <v>0</v>
      </c>
      <c r="H210" s="316">
        <v>0</v>
      </c>
      <c r="I210" s="316">
        <v>0</v>
      </c>
      <c r="J210" s="316">
        <v>0</v>
      </c>
      <c r="K210" s="316">
        <v>0</v>
      </c>
      <c r="L210" s="316">
        <v>0</v>
      </c>
    </row>
    <row r="211" spans="2:12" s="3" customFormat="1" x14ac:dyDescent="0.2">
      <c r="C211" s="250"/>
      <c r="D211" s="251"/>
      <c r="E211" s="251"/>
      <c r="F211" s="251"/>
      <c r="G211" s="251"/>
      <c r="H211" s="251"/>
      <c r="I211" s="251"/>
      <c r="J211" s="251"/>
      <c r="K211" s="251"/>
      <c r="L211" s="251"/>
    </row>
    <row r="212" spans="2:12" s="3" customFormat="1" x14ac:dyDescent="0.2">
      <c r="C212" s="219"/>
      <c r="D212" s="218"/>
      <c r="E212" s="218"/>
      <c r="F212" s="218"/>
      <c r="G212" s="218"/>
      <c r="H212" s="218"/>
      <c r="I212" s="218"/>
      <c r="J212" s="218"/>
      <c r="K212" s="218"/>
      <c r="L212" s="218"/>
    </row>
    <row r="213" spans="2:12" s="3" customFormat="1" x14ac:dyDescent="0.2">
      <c r="B213" s="15" t="s">
        <v>149</v>
      </c>
      <c r="C213" s="217"/>
      <c r="D213" s="218"/>
      <c r="E213" s="218"/>
      <c r="F213" s="218"/>
      <c r="G213" s="218"/>
      <c r="H213" s="218"/>
      <c r="I213" s="218"/>
      <c r="J213" s="218"/>
      <c r="K213" s="218"/>
      <c r="L213" s="218"/>
    </row>
    <row r="214" spans="2:12" s="3" customFormat="1" x14ac:dyDescent="0.2">
      <c r="C214" s="219"/>
      <c r="D214" s="218"/>
      <c r="E214" s="218"/>
      <c r="F214" s="218"/>
      <c r="G214" s="218"/>
      <c r="H214" s="218"/>
      <c r="I214" s="218"/>
      <c r="J214" s="218"/>
      <c r="K214" s="218"/>
      <c r="L214" s="218"/>
    </row>
    <row r="215" spans="2:12" s="3" customFormat="1" x14ac:dyDescent="0.2">
      <c r="C215" s="253"/>
      <c r="D215" s="241"/>
      <c r="E215" s="242"/>
      <c r="F215" s="243"/>
      <c r="G215" s="244" t="s">
        <v>377</v>
      </c>
      <c r="H215" s="242"/>
      <c r="I215" s="243"/>
      <c r="J215" s="245"/>
      <c r="K215" s="240"/>
      <c r="L215" s="252"/>
    </row>
    <row r="216" spans="2:12" s="3" customFormat="1" ht="84.75" customHeight="1" x14ac:dyDescent="0.2">
      <c r="C216" s="254" t="s">
        <v>386</v>
      </c>
      <c r="D216" s="246" t="s">
        <v>378</v>
      </c>
      <c r="E216" s="246" t="s">
        <v>379</v>
      </c>
      <c r="F216" s="246" t="s">
        <v>380</v>
      </c>
      <c r="G216" s="246" t="s">
        <v>381</v>
      </c>
      <c r="H216" s="246" t="s">
        <v>382</v>
      </c>
      <c r="I216" s="246" t="s">
        <v>383</v>
      </c>
      <c r="J216" s="246" t="s">
        <v>340</v>
      </c>
      <c r="K216" s="255" t="s">
        <v>384</v>
      </c>
      <c r="L216" s="255" t="s">
        <v>385</v>
      </c>
    </row>
    <row r="217" spans="2:12" s="3" customFormat="1" x14ac:dyDescent="0.2">
      <c r="C217" s="247">
        <f t="shared" ref="C217:L217" si="13">SUM(C219)</f>
        <v>1500</v>
      </c>
      <c r="D217" s="247">
        <f t="shared" si="13"/>
        <v>0</v>
      </c>
      <c r="E217" s="247">
        <f t="shared" si="13"/>
        <v>80</v>
      </c>
      <c r="F217" s="248">
        <f t="shared" si="13"/>
        <v>0</v>
      </c>
      <c r="G217" s="248">
        <f t="shared" si="13"/>
        <v>300</v>
      </c>
      <c r="H217" s="248">
        <f t="shared" si="13"/>
        <v>0</v>
      </c>
      <c r="I217" s="248">
        <f t="shared" si="13"/>
        <v>0</v>
      </c>
      <c r="J217" s="248">
        <f t="shared" si="13"/>
        <v>0</v>
      </c>
      <c r="K217" s="248">
        <f t="shared" si="13"/>
        <v>0</v>
      </c>
      <c r="L217" s="248">
        <f t="shared" si="13"/>
        <v>0</v>
      </c>
    </row>
    <row r="218" spans="2:12" s="3" customFormat="1" x14ac:dyDescent="0.2">
      <c r="C218" s="219"/>
      <c r="D218" s="218"/>
      <c r="E218" s="218"/>
      <c r="F218" s="218"/>
      <c r="G218" s="218"/>
      <c r="H218" s="218"/>
      <c r="I218" s="218"/>
      <c r="J218" s="218"/>
      <c r="K218" s="218"/>
      <c r="L218" s="218"/>
    </row>
    <row r="219" spans="2:12" s="3" customFormat="1" x14ac:dyDescent="0.2">
      <c r="B219" s="37" t="s">
        <v>150</v>
      </c>
      <c r="C219" s="316">
        <v>1500</v>
      </c>
      <c r="D219" s="316">
        <v>0</v>
      </c>
      <c r="E219" s="316">
        <v>80</v>
      </c>
      <c r="F219" s="316">
        <v>0</v>
      </c>
      <c r="G219" s="316">
        <v>300</v>
      </c>
      <c r="H219" s="316">
        <v>0</v>
      </c>
      <c r="I219" s="316">
        <v>0</v>
      </c>
      <c r="J219" s="316">
        <v>0</v>
      </c>
      <c r="K219" s="316">
        <v>0</v>
      </c>
      <c r="L219" s="316">
        <v>0</v>
      </c>
    </row>
    <row r="220" spans="2:12" s="3" customFormat="1" x14ac:dyDescent="0.2">
      <c r="C220" s="219"/>
      <c r="D220" s="218"/>
      <c r="E220" s="218"/>
      <c r="F220" s="218"/>
      <c r="G220" s="218"/>
      <c r="H220" s="218"/>
      <c r="I220" s="219"/>
      <c r="J220" s="219"/>
      <c r="K220" s="219"/>
      <c r="L220" s="219"/>
    </row>
    <row r="221" spans="2:12" s="3" customFormat="1" x14ac:dyDescent="0.2">
      <c r="C221" s="219"/>
      <c r="D221" s="218"/>
      <c r="E221" s="218"/>
      <c r="F221" s="218"/>
      <c r="G221" s="218"/>
      <c r="H221" s="218"/>
      <c r="I221" s="219"/>
      <c r="J221" s="219"/>
      <c r="K221" s="219"/>
      <c r="L221" s="219"/>
    </row>
    <row r="222" spans="2:12" ht="15" x14ac:dyDescent="0.25">
      <c r="B222" s="16" t="s">
        <v>512</v>
      </c>
      <c r="C222" s="225"/>
      <c r="D222" s="226"/>
      <c r="E222" s="226"/>
      <c r="F222" s="226"/>
      <c r="G222" s="227"/>
      <c r="H222" s="227"/>
      <c r="I222" s="227"/>
      <c r="J222" s="227"/>
      <c r="K222" s="227"/>
      <c r="L222" s="228"/>
    </row>
    <row r="223" spans="2:12" s="3" customFormat="1" x14ac:dyDescent="0.2">
      <c r="C223" s="219"/>
      <c r="D223" s="218"/>
      <c r="E223" s="218"/>
      <c r="F223" s="218"/>
      <c r="G223" s="218"/>
      <c r="H223" s="218"/>
      <c r="I223" s="219"/>
      <c r="J223" s="219"/>
      <c r="K223" s="219"/>
      <c r="L223" s="219"/>
    </row>
    <row r="224" spans="2:12" s="3" customFormat="1" x14ac:dyDescent="0.2">
      <c r="C224" s="219"/>
      <c r="D224" s="218"/>
      <c r="E224" s="218"/>
      <c r="F224" s="218"/>
      <c r="G224" s="218"/>
      <c r="H224" s="218"/>
      <c r="I224" s="219"/>
      <c r="J224" s="219"/>
      <c r="K224" s="219"/>
      <c r="L224" s="219"/>
    </row>
    <row r="225" spans="3:12" s="3" customFormat="1" x14ac:dyDescent="0.2">
      <c r="C225" s="219"/>
      <c r="D225" s="218"/>
      <c r="E225" s="218"/>
      <c r="F225" s="218"/>
      <c r="G225" s="218"/>
      <c r="H225" s="218"/>
      <c r="I225" s="219"/>
      <c r="J225" s="219"/>
      <c r="K225" s="219"/>
      <c r="L225" s="219"/>
    </row>
    <row r="226" spans="3:12" s="3" customFormat="1" x14ac:dyDescent="0.2">
      <c r="C226" s="219"/>
      <c r="D226" s="218"/>
      <c r="E226" s="218"/>
      <c r="F226" s="218"/>
      <c r="G226" s="218"/>
      <c r="H226" s="218"/>
      <c r="I226" s="219"/>
      <c r="J226" s="219"/>
      <c r="K226" s="219"/>
      <c r="L226" s="219"/>
    </row>
    <row r="227" spans="3:12" s="3" customFormat="1" x14ac:dyDescent="0.2">
      <c r="C227" s="219"/>
      <c r="D227" s="218"/>
      <c r="E227" s="218"/>
      <c r="F227" s="218"/>
      <c r="G227" s="218"/>
      <c r="H227" s="218"/>
      <c r="I227" s="219"/>
      <c r="J227" s="219"/>
      <c r="K227" s="219"/>
      <c r="L227" s="219"/>
    </row>
    <row r="228" spans="3:12" s="3" customFormat="1" x14ac:dyDescent="0.2">
      <c r="C228" s="219"/>
      <c r="D228" s="218"/>
      <c r="E228" s="218"/>
      <c r="F228" s="218"/>
      <c r="G228" s="218"/>
      <c r="H228" s="218"/>
      <c r="I228" s="219"/>
      <c r="J228" s="219"/>
      <c r="K228" s="219"/>
      <c r="L228" s="219"/>
    </row>
    <row r="229" spans="3:12" s="3" customFormat="1" x14ac:dyDescent="0.2">
      <c r="C229" s="219"/>
      <c r="D229" s="218"/>
      <c r="E229" s="218"/>
      <c r="F229" s="218"/>
      <c r="G229" s="218"/>
      <c r="H229" s="218"/>
      <c r="I229" s="219"/>
      <c r="J229" s="219"/>
      <c r="K229" s="219"/>
      <c r="L229" s="219"/>
    </row>
    <row r="230" spans="3:12" s="3" customFormat="1" x14ac:dyDescent="0.2">
      <c r="C230" s="219"/>
      <c r="D230" s="218"/>
      <c r="E230" s="218"/>
      <c r="F230" s="218"/>
      <c r="G230" s="218"/>
      <c r="H230" s="218"/>
      <c r="I230" s="219"/>
      <c r="J230" s="219"/>
      <c r="K230" s="219"/>
      <c r="L230" s="219"/>
    </row>
    <row r="231" spans="3:12" s="3" customFormat="1" x14ac:dyDescent="0.2">
      <c r="C231" s="219"/>
      <c r="D231" s="218"/>
      <c r="E231" s="218"/>
      <c r="F231" s="218"/>
      <c r="G231" s="218"/>
      <c r="H231" s="218"/>
      <c r="I231" s="219"/>
      <c r="J231" s="219"/>
      <c r="K231" s="219"/>
      <c r="L231" s="219"/>
    </row>
    <row r="232" spans="3:12" s="3" customFormat="1" x14ac:dyDescent="0.2">
      <c r="C232" s="219"/>
      <c r="D232" s="218"/>
      <c r="E232" s="218"/>
      <c r="F232" s="218"/>
      <c r="G232" s="218"/>
      <c r="H232" s="218"/>
      <c r="I232" s="219"/>
      <c r="J232" s="219"/>
      <c r="K232" s="219"/>
      <c r="L232" s="219"/>
    </row>
    <row r="233" spans="3:12" s="3" customFormat="1" x14ac:dyDescent="0.2">
      <c r="C233" s="219"/>
      <c r="D233" s="218"/>
      <c r="E233" s="218"/>
      <c r="F233" s="218"/>
      <c r="G233" s="218"/>
      <c r="H233" s="218"/>
      <c r="I233" s="219"/>
      <c r="J233" s="219"/>
      <c r="K233" s="219"/>
      <c r="L233" s="219"/>
    </row>
    <row r="234" spans="3:12" s="3" customFormat="1" x14ac:dyDescent="0.2">
      <c r="C234" s="219"/>
      <c r="D234" s="218"/>
      <c r="E234" s="218"/>
      <c r="F234" s="218"/>
      <c r="G234" s="218"/>
      <c r="H234" s="218"/>
      <c r="I234" s="219"/>
      <c r="J234" s="219"/>
      <c r="K234" s="219"/>
      <c r="L234" s="219"/>
    </row>
    <row r="235" spans="3:12" s="3" customFormat="1" x14ac:dyDescent="0.2">
      <c r="C235" s="219"/>
      <c r="D235" s="218"/>
      <c r="E235" s="218"/>
      <c r="F235" s="218"/>
      <c r="G235" s="218"/>
      <c r="H235" s="218"/>
      <c r="I235" s="219"/>
      <c r="J235" s="219"/>
      <c r="K235" s="219"/>
      <c r="L235" s="219"/>
    </row>
    <row r="236" spans="3:12" s="3" customFormat="1" x14ac:dyDescent="0.2">
      <c r="C236" s="219"/>
      <c r="D236" s="218"/>
      <c r="E236" s="218"/>
      <c r="F236" s="218"/>
      <c r="G236" s="218"/>
      <c r="H236" s="218"/>
      <c r="I236" s="219"/>
      <c r="J236" s="219"/>
      <c r="K236" s="219"/>
      <c r="L236" s="219"/>
    </row>
    <row r="237" spans="3:12" s="3" customFormat="1" x14ac:dyDescent="0.2">
      <c r="C237" s="219"/>
      <c r="D237" s="218"/>
      <c r="E237" s="218"/>
      <c r="F237" s="218"/>
      <c r="G237" s="218"/>
      <c r="H237" s="218"/>
      <c r="I237" s="219"/>
      <c r="J237" s="219"/>
      <c r="K237" s="219"/>
      <c r="L237" s="219"/>
    </row>
    <row r="238" spans="3:12" s="3" customFormat="1" x14ac:dyDescent="0.2">
      <c r="C238" s="219"/>
      <c r="D238" s="218"/>
      <c r="E238" s="218"/>
      <c r="F238" s="218"/>
      <c r="G238" s="218"/>
      <c r="H238" s="218"/>
      <c r="I238" s="219"/>
      <c r="J238" s="219"/>
      <c r="K238" s="219"/>
      <c r="L238" s="219"/>
    </row>
    <row r="239" spans="3:12" s="3" customFormat="1" x14ac:dyDescent="0.2">
      <c r="C239" s="219"/>
      <c r="D239" s="218"/>
      <c r="E239" s="218"/>
      <c r="F239" s="218"/>
      <c r="G239" s="218"/>
      <c r="H239" s="218"/>
      <c r="I239" s="219"/>
      <c r="J239" s="219"/>
      <c r="K239" s="219"/>
      <c r="L239" s="219"/>
    </row>
    <row r="240" spans="3:12" s="3" customFormat="1" x14ac:dyDescent="0.2">
      <c r="C240" s="219"/>
      <c r="D240" s="218"/>
      <c r="E240" s="218"/>
      <c r="F240" s="218"/>
      <c r="G240" s="218"/>
      <c r="H240" s="218"/>
      <c r="I240" s="219"/>
      <c r="J240" s="219"/>
      <c r="K240" s="219"/>
      <c r="L240" s="219"/>
    </row>
    <row r="241" spans="3:12" s="3" customFormat="1" x14ac:dyDescent="0.2">
      <c r="C241" s="219"/>
      <c r="D241" s="218"/>
      <c r="E241" s="218"/>
      <c r="F241" s="218"/>
      <c r="G241" s="218"/>
      <c r="H241" s="218"/>
      <c r="I241" s="219"/>
      <c r="J241" s="219"/>
      <c r="K241" s="219"/>
      <c r="L241" s="219"/>
    </row>
    <row r="242" spans="3:12" s="3" customFormat="1" x14ac:dyDescent="0.2">
      <c r="C242" s="219"/>
      <c r="D242" s="218"/>
      <c r="E242" s="218"/>
      <c r="F242" s="218"/>
      <c r="G242" s="218"/>
      <c r="H242" s="218"/>
      <c r="I242" s="219"/>
      <c r="J242" s="219"/>
      <c r="K242" s="219"/>
      <c r="L242" s="219"/>
    </row>
    <row r="243" spans="3:12" s="3" customFormat="1" x14ac:dyDescent="0.2">
      <c r="C243" s="219"/>
      <c r="D243" s="218"/>
      <c r="E243" s="218"/>
      <c r="F243" s="218"/>
      <c r="G243" s="218"/>
      <c r="H243" s="218"/>
      <c r="I243" s="219"/>
      <c r="J243" s="219"/>
      <c r="K243" s="219"/>
      <c r="L243" s="219"/>
    </row>
    <row r="244" spans="3:12" s="3" customFormat="1" x14ac:dyDescent="0.2">
      <c r="C244" s="219"/>
      <c r="D244" s="218"/>
      <c r="E244" s="218"/>
      <c r="F244" s="218"/>
      <c r="G244" s="218"/>
      <c r="H244" s="218"/>
      <c r="I244" s="219"/>
      <c r="J244" s="219"/>
      <c r="K244" s="219"/>
      <c r="L244" s="219"/>
    </row>
    <row r="245" spans="3:12" s="3" customFormat="1" x14ac:dyDescent="0.2">
      <c r="C245" s="219"/>
      <c r="D245" s="218"/>
      <c r="E245" s="218"/>
      <c r="F245" s="218"/>
      <c r="G245" s="218"/>
      <c r="H245" s="218"/>
      <c r="I245" s="219"/>
      <c r="J245" s="219"/>
      <c r="K245" s="219"/>
      <c r="L245" s="219"/>
    </row>
    <row r="246" spans="3:12" s="3" customFormat="1" x14ac:dyDescent="0.2">
      <c r="C246" s="219"/>
      <c r="D246" s="218"/>
      <c r="E246" s="218"/>
      <c r="F246" s="218"/>
      <c r="G246" s="218"/>
      <c r="H246" s="218"/>
      <c r="I246" s="219"/>
      <c r="J246" s="219"/>
      <c r="K246" s="219"/>
      <c r="L246" s="219"/>
    </row>
    <row r="247" spans="3:12" s="3" customFormat="1" x14ac:dyDescent="0.2">
      <c r="C247" s="219"/>
      <c r="D247" s="218"/>
      <c r="E247" s="218"/>
      <c r="F247" s="218"/>
      <c r="G247" s="218"/>
      <c r="H247" s="218"/>
      <c r="I247" s="219"/>
      <c r="J247" s="219"/>
      <c r="K247" s="219"/>
      <c r="L247" s="219"/>
    </row>
    <row r="248" spans="3:12" s="3" customFormat="1" x14ac:dyDescent="0.2">
      <c r="C248" s="219"/>
      <c r="D248" s="218"/>
      <c r="E248" s="218"/>
      <c r="F248" s="218"/>
      <c r="G248" s="218"/>
      <c r="H248" s="218"/>
      <c r="I248" s="219"/>
      <c r="J248" s="219"/>
      <c r="K248" s="219"/>
      <c r="L248" s="219"/>
    </row>
    <row r="249" spans="3:12" s="3" customFormat="1" x14ac:dyDescent="0.2">
      <c r="C249" s="219"/>
      <c r="D249" s="218"/>
      <c r="E249" s="218"/>
      <c r="F249" s="218"/>
      <c r="G249" s="218"/>
      <c r="H249" s="218"/>
      <c r="I249" s="219"/>
      <c r="J249" s="219"/>
      <c r="K249" s="219"/>
      <c r="L249" s="219"/>
    </row>
    <row r="250" spans="3:12" s="3" customFormat="1" x14ac:dyDescent="0.2">
      <c r="C250" s="219"/>
      <c r="D250" s="218"/>
      <c r="E250" s="218"/>
      <c r="F250" s="218"/>
      <c r="G250" s="218"/>
      <c r="H250" s="218"/>
      <c r="I250" s="219"/>
      <c r="J250" s="219"/>
      <c r="K250" s="219"/>
      <c r="L250" s="219"/>
    </row>
    <row r="251" spans="3:12" s="3" customFormat="1" x14ac:dyDescent="0.2">
      <c r="C251" s="219"/>
      <c r="D251" s="218"/>
      <c r="E251" s="218"/>
      <c r="F251" s="218"/>
      <c r="G251" s="218"/>
      <c r="H251" s="218"/>
      <c r="I251" s="219"/>
      <c r="J251" s="219"/>
      <c r="K251" s="219"/>
      <c r="L251" s="219"/>
    </row>
    <row r="252" spans="3:12" s="3" customFormat="1" x14ac:dyDescent="0.2">
      <c r="C252" s="219"/>
      <c r="D252" s="218"/>
      <c r="E252" s="218"/>
      <c r="F252" s="218"/>
      <c r="G252" s="218"/>
      <c r="H252" s="218"/>
      <c r="I252" s="219"/>
      <c r="J252" s="219"/>
      <c r="K252" s="219"/>
      <c r="L252" s="219"/>
    </row>
    <row r="253" spans="3:12" s="3" customFormat="1" x14ac:dyDescent="0.2">
      <c r="C253" s="219"/>
      <c r="D253" s="218"/>
      <c r="E253" s="218"/>
      <c r="F253" s="218"/>
      <c r="G253" s="218"/>
      <c r="H253" s="218"/>
      <c r="I253" s="219"/>
      <c r="J253" s="219"/>
      <c r="K253" s="219"/>
      <c r="L253" s="219"/>
    </row>
    <row r="254" spans="3:12" s="3" customFormat="1" x14ac:dyDescent="0.2">
      <c r="C254" s="219"/>
      <c r="D254" s="218"/>
      <c r="E254" s="218"/>
      <c r="F254" s="218"/>
      <c r="G254" s="218"/>
      <c r="H254" s="218"/>
      <c r="I254" s="219"/>
      <c r="J254" s="219"/>
      <c r="K254" s="219"/>
      <c r="L254" s="219"/>
    </row>
    <row r="255" spans="3:12" s="3" customFormat="1" x14ac:dyDescent="0.2">
      <c r="C255" s="219"/>
      <c r="D255" s="218"/>
      <c r="E255" s="218"/>
      <c r="F255" s="218"/>
      <c r="G255" s="218"/>
      <c r="H255" s="218"/>
      <c r="I255" s="219"/>
      <c r="J255" s="219"/>
      <c r="K255" s="219"/>
      <c r="L255" s="219"/>
    </row>
    <row r="256" spans="3:12" s="3" customFormat="1" x14ac:dyDescent="0.2">
      <c r="C256" s="219"/>
      <c r="D256" s="218"/>
      <c r="E256" s="218"/>
      <c r="F256" s="218"/>
      <c r="G256" s="218"/>
      <c r="H256" s="218"/>
      <c r="I256" s="219"/>
      <c r="J256" s="219"/>
      <c r="K256" s="219"/>
      <c r="L256" s="219"/>
    </row>
    <row r="257" spans="3:12" s="3" customFormat="1" x14ac:dyDescent="0.2">
      <c r="C257" s="219"/>
      <c r="D257" s="218"/>
      <c r="E257" s="218"/>
      <c r="F257" s="218"/>
      <c r="G257" s="218"/>
      <c r="H257" s="218"/>
      <c r="I257" s="219"/>
      <c r="J257" s="219"/>
      <c r="K257" s="219"/>
      <c r="L257" s="219"/>
    </row>
    <row r="258" spans="3:12" s="3" customFormat="1" x14ac:dyDescent="0.2">
      <c r="C258" s="219"/>
      <c r="D258" s="218"/>
      <c r="E258" s="218"/>
      <c r="F258" s="218"/>
      <c r="G258" s="218"/>
      <c r="H258" s="218"/>
      <c r="I258" s="219"/>
      <c r="J258" s="219"/>
      <c r="K258" s="219"/>
      <c r="L258" s="219"/>
    </row>
    <row r="259" spans="3:12" s="3" customFormat="1" x14ac:dyDescent="0.2">
      <c r="C259" s="219"/>
      <c r="D259" s="218"/>
      <c r="E259" s="218"/>
      <c r="F259" s="218"/>
      <c r="G259" s="218"/>
      <c r="H259" s="218"/>
      <c r="I259" s="219"/>
      <c r="J259" s="219"/>
      <c r="K259" s="219"/>
      <c r="L259" s="219"/>
    </row>
    <row r="260" spans="3:12" s="3" customFormat="1" x14ac:dyDescent="0.2">
      <c r="C260" s="219"/>
      <c r="D260" s="218"/>
      <c r="E260" s="218"/>
      <c r="F260" s="218"/>
      <c r="G260" s="218"/>
      <c r="H260" s="218"/>
      <c r="I260" s="219"/>
      <c r="J260" s="219"/>
      <c r="K260" s="219"/>
      <c r="L260" s="219"/>
    </row>
    <row r="261" spans="3:12" s="3" customFormat="1" x14ac:dyDescent="0.2">
      <c r="C261" s="219"/>
      <c r="D261" s="218"/>
      <c r="E261" s="218"/>
      <c r="F261" s="218"/>
      <c r="G261" s="218"/>
      <c r="H261" s="218"/>
      <c r="I261" s="219"/>
      <c r="J261" s="219"/>
      <c r="K261" s="219"/>
      <c r="L261" s="219"/>
    </row>
    <row r="262" spans="3:12" s="3" customFormat="1" x14ac:dyDescent="0.2">
      <c r="C262" s="219"/>
      <c r="D262" s="218"/>
      <c r="E262" s="218"/>
      <c r="F262" s="218"/>
      <c r="G262" s="218"/>
      <c r="H262" s="218"/>
      <c r="I262" s="219"/>
      <c r="J262" s="219"/>
      <c r="K262" s="219"/>
      <c r="L262" s="219"/>
    </row>
    <row r="263" spans="3:12" s="3" customFormat="1" x14ac:dyDescent="0.2">
      <c r="C263" s="219"/>
      <c r="D263" s="218"/>
      <c r="E263" s="218"/>
      <c r="F263" s="218"/>
      <c r="G263" s="218"/>
      <c r="H263" s="218"/>
      <c r="I263" s="219"/>
      <c r="J263" s="219"/>
      <c r="K263" s="219"/>
      <c r="L263" s="219"/>
    </row>
    <row r="264" spans="3:12" s="3" customFormat="1" x14ac:dyDescent="0.2">
      <c r="C264" s="219"/>
      <c r="D264" s="218"/>
      <c r="E264" s="218"/>
      <c r="F264" s="218"/>
      <c r="G264" s="218"/>
      <c r="H264" s="218"/>
      <c r="I264" s="219"/>
      <c r="J264" s="219"/>
      <c r="K264" s="219"/>
      <c r="L264" s="219"/>
    </row>
    <row r="265" spans="3:12" s="3" customFormat="1" x14ac:dyDescent="0.2">
      <c r="C265" s="219"/>
      <c r="D265" s="218"/>
      <c r="E265" s="218"/>
      <c r="F265" s="218"/>
      <c r="G265" s="218"/>
      <c r="H265" s="218"/>
      <c r="I265" s="219"/>
      <c r="J265" s="219"/>
      <c r="K265" s="219"/>
      <c r="L265" s="219"/>
    </row>
    <row r="266" spans="3:12" s="3" customFormat="1" x14ac:dyDescent="0.2">
      <c r="C266" s="219"/>
      <c r="D266" s="218"/>
      <c r="E266" s="218"/>
      <c r="F266" s="218"/>
      <c r="G266" s="218"/>
      <c r="H266" s="218"/>
      <c r="I266" s="219"/>
      <c r="J266" s="219"/>
      <c r="K266" s="219"/>
      <c r="L266" s="219"/>
    </row>
    <row r="267" spans="3:12" s="3" customFormat="1" x14ac:dyDescent="0.2">
      <c r="C267" s="219"/>
      <c r="D267" s="218"/>
      <c r="E267" s="218"/>
      <c r="F267" s="218"/>
      <c r="G267" s="218"/>
      <c r="H267" s="218"/>
      <c r="I267" s="219"/>
      <c r="J267" s="219"/>
      <c r="K267" s="219"/>
      <c r="L267" s="219"/>
    </row>
    <row r="268" spans="3:12" s="3" customFormat="1" x14ac:dyDescent="0.2">
      <c r="C268" s="219"/>
      <c r="D268" s="218"/>
      <c r="E268" s="218"/>
      <c r="F268" s="218"/>
      <c r="G268" s="218"/>
      <c r="H268" s="218"/>
      <c r="I268" s="219"/>
      <c r="J268" s="219"/>
      <c r="K268" s="219"/>
      <c r="L268" s="219"/>
    </row>
    <row r="269" spans="3:12" s="3" customFormat="1" x14ac:dyDescent="0.2">
      <c r="C269" s="219"/>
      <c r="D269" s="218"/>
      <c r="E269" s="218"/>
      <c r="F269" s="218"/>
      <c r="G269" s="218"/>
      <c r="H269" s="218"/>
      <c r="I269" s="219"/>
      <c r="J269" s="219"/>
      <c r="K269" s="219"/>
      <c r="L269" s="219"/>
    </row>
    <row r="270" spans="3:12" s="3" customFormat="1" x14ac:dyDescent="0.2">
      <c r="C270" s="219"/>
      <c r="D270" s="218"/>
      <c r="E270" s="218"/>
      <c r="F270" s="218"/>
      <c r="G270" s="218"/>
      <c r="H270" s="218"/>
      <c r="I270" s="219"/>
      <c r="J270" s="219"/>
      <c r="K270" s="219"/>
      <c r="L270" s="219"/>
    </row>
    <row r="271" spans="3:12" s="3" customFormat="1" x14ac:dyDescent="0.2">
      <c r="C271" s="219"/>
      <c r="D271" s="218"/>
      <c r="E271" s="218"/>
      <c r="F271" s="218"/>
      <c r="G271" s="218"/>
      <c r="H271" s="218"/>
      <c r="I271" s="219"/>
      <c r="J271" s="219"/>
      <c r="K271" s="219"/>
      <c r="L271" s="219"/>
    </row>
    <row r="272" spans="3:12" s="3" customFormat="1" x14ac:dyDescent="0.2">
      <c r="C272" s="219"/>
      <c r="D272" s="218"/>
      <c r="E272" s="218"/>
      <c r="F272" s="218"/>
      <c r="G272" s="218"/>
      <c r="H272" s="218"/>
      <c r="I272" s="219"/>
      <c r="J272" s="219"/>
      <c r="K272" s="219"/>
      <c r="L272" s="219"/>
    </row>
    <row r="273" spans="3:12" s="3" customFormat="1" x14ac:dyDescent="0.2">
      <c r="C273" s="219"/>
      <c r="D273" s="218"/>
      <c r="E273" s="218"/>
      <c r="F273" s="218"/>
      <c r="G273" s="218"/>
      <c r="H273" s="218"/>
      <c r="I273" s="219"/>
      <c r="J273" s="219"/>
      <c r="K273" s="219"/>
      <c r="L273" s="219"/>
    </row>
    <row r="274" spans="3:12" s="3" customFormat="1" x14ac:dyDescent="0.2">
      <c r="C274" s="219"/>
      <c r="D274" s="218"/>
      <c r="E274" s="218"/>
      <c r="F274" s="218"/>
      <c r="G274" s="218"/>
      <c r="H274" s="218"/>
      <c r="I274" s="219"/>
      <c r="J274" s="219"/>
      <c r="K274" s="219"/>
      <c r="L274" s="219"/>
    </row>
    <row r="275" spans="3:12" s="3" customFormat="1" x14ac:dyDescent="0.2">
      <c r="C275" s="219"/>
      <c r="D275" s="218"/>
      <c r="E275" s="218"/>
      <c r="F275" s="218"/>
      <c r="G275" s="218"/>
      <c r="H275" s="218"/>
      <c r="I275" s="219"/>
      <c r="J275" s="219"/>
      <c r="K275" s="219"/>
      <c r="L275" s="219"/>
    </row>
    <row r="276" spans="3:12" s="3" customFormat="1" x14ac:dyDescent="0.2">
      <c r="C276" s="219"/>
      <c r="D276" s="218"/>
      <c r="E276" s="218"/>
      <c r="F276" s="218"/>
      <c r="G276" s="218"/>
      <c r="H276" s="218"/>
      <c r="I276" s="219"/>
      <c r="J276" s="219"/>
      <c r="K276" s="219"/>
      <c r="L276" s="219"/>
    </row>
    <row r="277" spans="3:12" s="3" customFormat="1" x14ac:dyDescent="0.2">
      <c r="C277" s="219"/>
      <c r="D277" s="218"/>
      <c r="E277" s="218"/>
      <c r="F277" s="218"/>
      <c r="G277" s="218"/>
      <c r="H277" s="218"/>
      <c r="I277" s="219"/>
      <c r="J277" s="219"/>
      <c r="K277" s="219"/>
      <c r="L277" s="219"/>
    </row>
    <row r="278" spans="3:12" s="3" customFormat="1" x14ac:dyDescent="0.2">
      <c r="C278" s="219"/>
      <c r="D278" s="218"/>
      <c r="E278" s="218"/>
      <c r="F278" s="218"/>
      <c r="G278" s="218"/>
      <c r="H278" s="218"/>
      <c r="I278" s="219"/>
      <c r="J278" s="219"/>
      <c r="K278" s="219"/>
      <c r="L278" s="219"/>
    </row>
    <row r="279" spans="3:12" s="3" customFormat="1" x14ac:dyDescent="0.2">
      <c r="C279" s="219"/>
      <c r="D279" s="218"/>
      <c r="E279" s="218"/>
      <c r="F279" s="218"/>
      <c r="G279" s="218"/>
      <c r="H279" s="218"/>
      <c r="I279" s="219"/>
      <c r="J279" s="219"/>
      <c r="K279" s="219"/>
      <c r="L279" s="219"/>
    </row>
    <row r="280" spans="3:12" s="3" customFormat="1" x14ac:dyDescent="0.2">
      <c r="C280" s="219"/>
      <c r="D280" s="218"/>
      <c r="E280" s="218"/>
      <c r="F280" s="218"/>
      <c r="G280" s="218"/>
      <c r="H280" s="218"/>
      <c r="I280" s="219"/>
      <c r="J280" s="219"/>
      <c r="K280" s="219"/>
      <c r="L280" s="219"/>
    </row>
    <row r="281" spans="3:12" s="3" customFormat="1" x14ac:dyDescent="0.2">
      <c r="C281" s="219"/>
      <c r="D281" s="218"/>
      <c r="E281" s="218"/>
      <c r="F281" s="218"/>
      <c r="G281" s="218"/>
      <c r="H281" s="218"/>
      <c r="I281" s="219"/>
      <c r="J281" s="219"/>
      <c r="K281" s="219"/>
      <c r="L281" s="219"/>
    </row>
    <row r="282" spans="3:12" s="3" customFormat="1" x14ac:dyDescent="0.2">
      <c r="C282" s="219"/>
      <c r="D282" s="218"/>
      <c r="E282" s="218"/>
      <c r="F282" s="218"/>
      <c r="G282" s="218"/>
      <c r="H282" s="218"/>
      <c r="I282" s="219"/>
      <c r="J282" s="219"/>
      <c r="K282" s="219"/>
      <c r="L282" s="219"/>
    </row>
    <row r="283" spans="3:12" s="3" customFormat="1" x14ac:dyDescent="0.2">
      <c r="C283" s="219"/>
      <c r="D283" s="218"/>
      <c r="E283" s="218"/>
      <c r="F283" s="218"/>
      <c r="G283" s="218"/>
      <c r="H283" s="218"/>
      <c r="I283" s="219"/>
      <c r="J283" s="219"/>
      <c r="K283" s="219"/>
      <c r="L283" s="219"/>
    </row>
    <row r="284" spans="3:12" s="3" customFormat="1" x14ac:dyDescent="0.2">
      <c r="C284" s="219"/>
      <c r="D284" s="218"/>
      <c r="E284" s="218"/>
      <c r="F284" s="218"/>
      <c r="G284" s="218"/>
      <c r="H284" s="218"/>
      <c r="I284" s="219"/>
      <c r="J284" s="219"/>
      <c r="K284" s="219"/>
      <c r="L284" s="219"/>
    </row>
    <row r="285" spans="3:12" s="3" customFormat="1" x14ac:dyDescent="0.2">
      <c r="C285" s="219"/>
      <c r="D285" s="218"/>
      <c r="E285" s="218"/>
      <c r="F285" s="218"/>
      <c r="G285" s="218"/>
      <c r="H285" s="218"/>
      <c r="I285" s="219"/>
      <c r="J285" s="219"/>
      <c r="K285" s="219"/>
      <c r="L285" s="219"/>
    </row>
    <row r="286" spans="3:12" s="3" customFormat="1" x14ac:dyDescent="0.2">
      <c r="C286" s="219"/>
      <c r="D286" s="218"/>
      <c r="E286" s="218"/>
      <c r="F286" s="218"/>
      <c r="G286" s="218"/>
      <c r="H286" s="218"/>
      <c r="I286" s="219"/>
      <c r="J286" s="219"/>
      <c r="K286" s="219"/>
      <c r="L286" s="219"/>
    </row>
    <row r="287" spans="3:12" s="3" customFormat="1" x14ac:dyDescent="0.2">
      <c r="C287" s="219"/>
      <c r="D287" s="218"/>
      <c r="E287" s="218"/>
      <c r="F287" s="218"/>
      <c r="G287" s="218"/>
      <c r="H287" s="218"/>
      <c r="I287" s="219"/>
      <c r="J287" s="219"/>
      <c r="K287" s="219"/>
      <c r="L287" s="219"/>
    </row>
    <row r="288" spans="3:12" s="3" customFormat="1" x14ac:dyDescent="0.2">
      <c r="C288" s="219"/>
      <c r="D288" s="218"/>
      <c r="E288" s="218"/>
      <c r="F288" s="218"/>
      <c r="G288" s="218"/>
      <c r="H288" s="218"/>
      <c r="I288" s="219"/>
      <c r="J288" s="219"/>
      <c r="K288" s="219"/>
      <c r="L288" s="219"/>
    </row>
    <row r="289" spans="3:12" s="3" customFormat="1" x14ac:dyDescent="0.2">
      <c r="C289" s="219"/>
      <c r="D289" s="218"/>
      <c r="E289" s="218"/>
      <c r="F289" s="218"/>
      <c r="G289" s="218"/>
      <c r="H289" s="218"/>
      <c r="I289" s="219"/>
      <c r="J289" s="219"/>
      <c r="K289" s="219"/>
      <c r="L289" s="219"/>
    </row>
    <row r="290" spans="3:12" s="3" customFormat="1" x14ac:dyDescent="0.2">
      <c r="C290" s="219"/>
      <c r="D290" s="218"/>
      <c r="E290" s="218"/>
      <c r="F290" s="218"/>
      <c r="G290" s="218"/>
      <c r="H290" s="218"/>
      <c r="I290" s="219"/>
      <c r="J290" s="219"/>
      <c r="K290" s="219"/>
      <c r="L290" s="219"/>
    </row>
    <row r="291" spans="3:12" s="3" customFormat="1" x14ac:dyDescent="0.2">
      <c r="C291" s="219"/>
      <c r="D291" s="218"/>
      <c r="E291" s="218"/>
      <c r="F291" s="218"/>
      <c r="G291" s="218"/>
      <c r="H291" s="218"/>
      <c r="I291" s="219"/>
      <c r="J291" s="219"/>
      <c r="K291" s="219"/>
      <c r="L291" s="219"/>
    </row>
    <row r="292" spans="3:12" s="3" customFormat="1" x14ac:dyDescent="0.2">
      <c r="C292" s="219"/>
      <c r="D292" s="218"/>
      <c r="E292" s="218"/>
      <c r="F292" s="218"/>
      <c r="G292" s="218"/>
      <c r="H292" s="218"/>
      <c r="I292" s="219"/>
      <c r="J292" s="219"/>
      <c r="K292" s="219"/>
      <c r="L292" s="219"/>
    </row>
    <row r="293" spans="3:12" s="3" customFormat="1" x14ac:dyDescent="0.2">
      <c r="C293" s="219"/>
      <c r="D293" s="218"/>
      <c r="E293" s="218"/>
      <c r="F293" s="218"/>
      <c r="G293" s="218"/>
      <c r="H293" s="218"/>
      <c r="I293" s="219"/>
      <c r="J293" s="219"/>
      <c r="K293" s="219"/>
      <c r="L293" s="219"/>
    </row>
    <row r="294" spans="3:12" s="3" customFormat="1" x14ac:dyDescent="0.2">
      <c r="C294" s="219"/>
      <c r="D294" s="218"/>
      <c r="E294" s="218"/>
      <c r="F294" s="218"/>
      <c r="G294" s="218"/>
      <c r="H294" s="218"/>
      <c r="I294" s="219"/>
      <c r="J294" s="219"/>
      <c r="K294" s="219"/>
      <c r="L294" s="219"/>
    </row>
    <row r="295" spans="3:12" s="3" customFormat="1" x14ac:dyDescent="0.2">
      <c r="C295" s="219"/>
      <c r="D295" s="218"/>
      <c r="E295" s="218"/>
      <c r="F295" s="218"/>
      <c r="G295" s="218"/>
      <c r="H295" s="218"/>
      <c r="I295" s="219"/>
      <c r="J295" s="219"/>
      <c r="K295" s="219"/>
      <c r="L295" s="219"/>
    </row>
    <row r="296" spans="3:12" s="3" customFormat="1" x14ac:dyDescent="0.2">
      <c r="C296" s="219"/>
      <c r="D296" s="218"/>
      <c r="E296" s="218"/>
      <c r="F296" s="218"/>
      <c r="G296" s="218"/>
      <c r="H296" s="218"/>
      <c r="I296" s="219"/>
      <c r="J296" s="219"/>
      <c r="K296" s="219"/>
      <c r="L296" s="219"/>
    </row>
    <row r="297" spans="3:12" s="3" customFormat="1" x14ac:dyDescent="0.2">
      <c r="C297" s="219"/>
      <c r="D297" s="218"/>
      <c r="E297" s="218"/>
      <c r="F297" s="218"/>
      <c r="G297" s="218"/>
      <c r="H297" s="218"/>
      <c r="I297" s="219"/>
      <c r="J297" s="219"/>
      <c r="K297" s="219"/>
      <c r="L297" s="219"/>
    </row>
    <row r="298" spans="3:12" s="3" customFormat="1" x14ac:dyDescent="0.2">
      <c r="C298" s="219"/>
      <c r="D298" s="218"/>
      <c r="E298" s="218"/>
      <c r="F298" s="218"/>
      <c r="G298" s="218"/>
      <c r="H298" s="218"/>
      <c r="I298" s="219"/>
      <c r="J298" s="219"/>
      <c r="K298" s="219"/>
      <c r="L298" s="219"/>
    </row>
    <row r="299" spans="3:12" s="3" customFormat="1" x14ac:dyDescent="0.2">
      <c r="C299" s="219"/>
      <c r="D299" s="218"/>
      <c r="E299" s="218"/>
      <c r="F299" s="218"/>
      <c r="G299" s="218"/>
      <c r="H299" s="218"/>
      <c r="I299" s="219"/>
      <c r="J299" s="219"/>
      <c r="K299" s="219"/>
      <c r="L299" s="219"/>
    </row>
    <row r="300" spans="3:12" s="3" customFormat="1" x14ac:dyDescent="0.2">
      <c r="C300" s="219"/>
      <c r="D300" s="218"/>
      <c r="E300" s="218"/>
      <c r="F300" s="218"/>
      <c r="G300" s="218"/>
      <c r="H300" s="218"/>
      <c r="I300" s="219"/>
      <c r="J300" s="219"/>
      <c r="K300" s="219"/>
      <c r="L300" s="219"/>
    </row>
    <row r="301" spans="3:12" s="3" customFormat="1" x14ac:dyDescent="0.2">
      <c r="C301" s="219"/>
      <c r="D301" s="218"/>
      <c r="E301" s="218"/>
      <c r="F301" s="218"/>
      <c r="G301" s="218"/>
      <c r="H301" s="218"/>
      <c r="I301" s="219"/>
      <c r="J301" s="219"/>
      <c r="K301" s="219"/>
      <c r="L301" s="219"/>
    </row>
    <row r="302" spans="3:12" s="3" customFormat="1" x14ac:dyDescent="0.2">
      <c r="C302" s="219"/>
      <c r="D302" s="218"/>
      <c r="E302" s="218"/>
      <c r="F302" s="218"/>
      <c r="G302" s="218"/>
      <c r="H302" s="218"/>
      <c r="I302" s="219"/>
      <c r="J302" s="219"/>
      <c r="K302" s="219"/>
      <c r="L302" s="219"/>
    </row>
    <row r="303" spans="3:12" s="3" customFormat="1" x14ac:dyDescent="0.2">
      <c r="C303" s="219"/>
      <c r="D303" s="218"/>
      <c r="E303" s="218"/>
      <c r="F303" s="218"/>
      <c r="G303" s="218"/>
      <c r="H303" s="218"/>
      <c r="I303" s="219"/>
      <c r="J303" s="219"/>
      <c r="K303" s="219"/>
      <c r="L303" s="219"/>
    </row>
    <row r="304" spans="3:12" s="3" customFormat="1" x14ac:dyDescent="0.2">
      <c r="C304" s="219"/>
      <c r="D304" s="218"/>
      <c r="E304" s="218"/>
      <c r="F304" s="218"/>
      <c r="G304" s="218"/>
      <c r="H304" s="218"/>
      <c r="I304" s="219"/>
      <c r="J304" s="219"/>
      <c r="K304" s="219"/>
      <c r="L304" s="219"/>
    </row>
    <row r="305" spans="3:12" s="3" customFormat="1" x14ac:dyDescent="0.2">
      <c r="C305" s="219"/>
      <c r="D305" s="218"/>
      <c r="E305" s="218"/>
      <c r="F305" s="218"/>
      <c r="G305" s="218"/>
      <c r="H305" s="218"/>
      <c r="I305" s="219"/>
      <c r="J305" s="219"/>
      <c r="K305" s="219"/>
      <c r="L305" s="219"/>
    </row>
    <row r="306" spans="3:12" s="3" customFormat="1" x14ac:dyDescent="0.2">
      <c r="C306" s="219"/>
      <c r="D306" s="218"/>
      <c r="E306" s="218"/>
      <c r="F306" s="218"/>
      <c r="G306" s="218"/>
      <c r="H306" s="218"/>
      <c r="I306" s="219"/>
      <c r="J306" s="219"/>
      <c r="K306" s="219"/>
      <c r="L306" s="219"/>
    </row>
    <row r="307" spans="3:12" s="3" customFormat="1" x14ac:dyDescent="0.2">
      <c r="C307" s="219"/>
      <c r="D307" s="218"/>
      <c r="E307" s="218"/>
      <c r="F307" s="218"/>
      <c r="G307" s="218"/>
      <c r="H307" s="218"/>
      <c r="I307" s="219"/>
      <c r="J307" s="219"/>
      <c r="K307" s="219"/>
      <c r="L307" s="219"/>
    </row>
    <row r="308" spans="3:12" s="3" customFormat="1" x14ac:dyDescent="0.2">
      <c r="C308" s="219"/>
      <c r="D308" s="218"/>
      <c r="E308" s="218"/>
      <c r="F308" s="218"/>
      <c r="G308" s="218"/>
      <c r="H308" s="218"/>
      <c r="I308" s="219"/>
      <c r="J308" s="219"/>
      <c r="K308" s="219"/>
      <c r="L308" s="219"/>
    </row>
    <row r="309" spans="3:12" s="3" customFormat="1" x14ac:dyDescent="0.2">
      <c r="C309" s="219"/>
      <c r="D309" s="218"/>
      <c r="E309" s="218"/>
      <c r="F309" s="218"/>
      <c r="G309" s="218"/>
      <c r="H309" s="218"/>
      <c r="I309" s="219"/>
      <c r="J309" s="219"/>
      <c r="K309" s="219"/>
      <c r="L309" s="219"/>
    </row>
    <row r="310" spans="3:12" s="3" customFormat="1" x14ac:dyDescent="0.2">
      <c r="C310" s="219"/>
      <c r="D310" s="218"/>
      <c r="E310" s="218"/>
      <c r="F310" s="218"/>
      <c r="G310" s="218"/>
      <c r="H310" s="218"/>
      <c r="I310" s="219"/>
      <c r="J310" s="219"/>
      <c r="K310" s="219"/>
      <c r="L310" s="219"/>
    </row>
    <row r="311" spans="3:12" s="3" customFormat="1" x14ac:dyDescent="0.2">
      <c r="C311" s="219"/>
      <c r="D311" s="218"/>
      <c r="E311" s="218"/>
      <c r="F311" s="218"/>
      <c r="G311" s="218"/>
      <c r="H311" s="218"/>
      <c r="I311" s="219"/>
      <c r="J311" s="219"/>
      <c r="K311" s="219"/>
      <c r="L311" s="219"/>
    </row>
    <row r="312" spans="3:12" s="3" customFormat="1" x14ac:dyDescent="0.2">
      <c r="C312" s="219"/>
      <c r="D312" s="218"/>
      <c r="E312" s="218"/>
      <c r="F312" s="218"/>
      <c r="G312" s="218"/>
      <c r="H312" s="218"/>
      <c r="I312" s="219"/>
      <c r="J312" s="219"/>
      <c r="K312" s="219"/>
      <c r="L312" s="219"/>
    </row>
    <row r="313" spans="3:12" s="3" customFormat="1" x14ac:dyDescent="0.2">
      <c r="C313" s="219"/>
      <c r="D313" s="218"/>
      <c r="E313" s="218"/>
      <c r="F313" s="218"/>
      <c r="G313" s="218"/>
      <c r="H313" s="218"/>
      <c r="I313" s="219"/>
      <c r="J313" s="219"/>
      <c r="K313" s="219"/>
      <c r="L313" s="219"/>
    </row>
    <row r="314" spans="3:12" x14ac:dyDescent="0.2">
      <c r="G314" s="218"/>
      <c r="H314" s="218"/>
    </row>
    <row r="315" spans="3:12" x14ac:dyDescent="0.2">
      <c r="G315" s="218"/>
      <c r="H315" s="218"/>
    </row>
    <row r="316" spans="3:12" x14ac:dyDescent="0.2">
      <c r="G316" s="218"/>
      <c r="H316" s="218"/>
    </row>
    <row r="317" spans="3:12" x14ac:dyDescent="0.2">
      <c r="G317" s="218"/>
      <c r="H317" s="218"/>
    </row>
    <row r="318" spans="3:12" x14ac:dyDescent="0.2">
      <c r="G318" s="218"/>
      <c r="H318" s="218"/>
    </row>
    <row r="319" spans="3:12" x14ac:dyDescent="0.2">
      <c r="G319" s="218"/>
      <c r="H319" s="218"/>
    </row>
    <row r="320" spans="3:12" x14ac:dyDescent="0.2">
      <c r="G320" s="218"/>
      <c r="H320" s="218"/>
    </row>
    <row r="321" spans="7:8" x14ac:dyDescent="0.2">
      <c r="G321" s="218"/>
      <c r="H321" s="218"/>
    </row>
    <row r="322" spans="7:8" x14ac:dyDescent="0.2">
      <c r="G322" s="218"/>
      <c r="H322" s="218"/>
    </row>
    <row r="323" spans="7:8" x14ac:dyDescent="0.2">
      <c r="G323" s="218"/>
      <c r="H323" s="218"/>
    </row>
    <row r="324" spans="7:8" x14ac:dyDescent="0.2">
      <c r="G324" s="218"/>
      <c r="H324" s="218"/>
    </row>
    <row r="325" spans="7:8" x14ac:dyDescent="0.2">
      <c r="G325" s="218"/>
      <c r="H325" s="218"/>
    </row>
    <row r="326" spans="7:8" x14ac:dyDescent="0.2">
      <c r="G326" s="218"/>
      <c r="H326" s="218"/>
    </row>
    <row r="327" spans="7:8" x14ac:dyDescent="0.2">
      <c r="G327" s="218"/>
      <c r="H327" s="218"/>
    </row>
    <row r="328" spans="7:8" x14ac:dyDescent="0.2">
      <c r="G328" s="218"/>
      <c r="H328" s="218"/>
    </row>
    <row r="329" spans="7:8" x14ac:dyDescent="0.2">
      <c r="G329" s="218"/>
      <c r="H329" s="218"/>
    </row>
    <row r="330" spans="7:8" x14ac:dyDescent="0.2">
      <c r="G330" s="218"/>
      <c r="H330" s="218"/>
    </row>
    <row r="331" spans="7:8" x14ac:dyDescent="0.2">
      <c r="G331" s="218"/>
      <c r="H331" s="218"/>
    </row>
    <row r="332" spans="7:8" x14ac:dyDescent="0.2">
      <c r="G332" s="218"/>
      <c r="H332" s="218"/>
    </row>
    <row r="333" spans="7:8" x14ac:dyDescent="0.2">
      <c r="G333" s="218"/>
      <c r="H333" s="218"/>
    </row>
    <row r="334" spans="7:8" x14ac:dyDescent="0.2">
      <c r="G334" s="218"/>
      <c r="H334" s="218"/>
    </row>
    <row r="335" spans="7:8" x14ac:dyDescent="0.2">
      <c r="G335" s="218"/>
      <c r="H335" s="218"/>
    </row>
    <row r="336" spans="7:8" x14ac:dyDescent="0.2">
      <c r="G336" s="218"/>
      <c r="H336" s="218"/>
    </row>
    <row r="337" spans="7:8" x14ac:dyDescent="0.2">
      <c r="G337" s="218"/>
      <c r="H337" s="218"/>
    </row>
    <row r="338" spans="7:8" x14ac:dyDescent="0.2">
      <c r="G338" s="218"/>
      <c r="H338" s="218"/>
    </row>
    <row r="339" spans="7:8" x14ac:dyDescent="0.2">
      <c r="G339" s="218"/>
      <c r="H339" s="218"/>
    </row>
    <row r="340" spans="7:8" x14ac:dyDescent="0.2">
      <c r="G340" s="218"/>
      <c r="H340" s="218"/>
    </row>
    <row r="341" spans="7:8" x14ac:dyDescent="0.2">
      <c r="G341" s="218"/>
      <c r="H341" s="218"/>
    </row>
    <row r="342" spans="7:8" x14ac:dyDescent="0.2">
      <c r="G342" s="218"/>
      <c r="H342" s="218"/>
    </row>
    <row r="343" spans="7:8" x14ac:dyDescent="0.2">
      <c r="G343" s="218"/>
      <c r="H343" s="218"/>
    </row>
    <row r="344" spans="7:8" x14ac:dyDescent="0.2">
      <c r="G344" s="218"/>
      <c r="H344" s="218"/>
    </row>
    <row r="345" spans="7:8" x14ac:dyDescent="0.2">
      <c r="G345" s="218"/>
      <c r="H345" s="218"/>
    </row>
    <row r="346" spans="7:8" x14ac:dyDescent="0.2">
      <c r="G346" s="218"/>
      <c r="H346" s="218"/>
    </row>
    <row r="347" spans="7:8" x14ac:dyDescent="0.2">
      <c r="G347" s="218"/>
      <c r="H347" s="218"/>
    </row>
    <row r="348" spans="7:8" x14ac:dyDescent="0.2">
      <c r="G348" s="218"/>
      <c r="H348" s="218"/>
    </row>
    <row r="349" spans="7:8" x14ac:dyDescent="0.2">
      <c r="G349" s="218"/>
      <c r="H349" s="218"/>
    </row>
    <row r="350" spans="7:8" x14ac:dyDescent="0.2">
      <c r="G350" s="218"/>
      <c r="H350" s="218"/>
    </row>
    <row r="351" spans="7:8" x14ac:dyDescent="0.2">
      <c r="G351" s="218"/>
      <c r="H351" s="218"/>
    </row>
    <row r="352" spans="7:8" x14ac:dyDescent="0.2">
      <c r="G352" s="218"/>
      <c r="H352" s="218"/>
    </row>
    <row r="353" spans="7:8" x14ac:dyDescent="0.2">
      <c r="G353" s="218"/>
      <c r="H353" s="218"/>
    </row>
    <row r="354" spans="7:8" x14ac:dyDescent="0.2">
      <c r="G354" s="218"/>
      <c r="H354" s="218"/>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1"/>
  <sheetViews>
    <sheetView showGridLines="0" zoomScaleNormal="100" workbookViewId="0">
      <selection activeCell="F2" sqref="F2"/>
    </sheetView>
  </sheetViews>
  <sheetFormatPr baseColWidth="10" defaultRowHeight="12.75" x14ac:dyDescent="0.2"/>
  <cols>
    <col min="1" max="1" width="3.5703125" style="2" customWidth="1"/>
    <col min="2" max="2" width="81.140625" style="2" customWidth="1"/>
    <col min="3" max="3" width="18.7109375" style="135" customWidth="1"/>
    <col min="4" max="4" width="18.7109375" style="134" customWidth="1"/>
    <col min="5" max="5" width="24.7109375" style="134" customWidth="1"/>
    <col min="6" max="6" width="13.28515625" style="2" customWidth="1"/>
    <col min="7"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1" t="s">
        <v>567</v>
      </c>
      <c r="C4" s="2"/>
      <c r="D4" s="24"/>
      <c r="E4" s="24"/>
    </row>
    <row r="5" spans="1:5" x14ac:dyDescent="0.2">
      <c r="C5" s="2"/>
      <c r="D5" s="24"/>
      <c r="E5" s="24"/>
    </row>
    <row r="6" spans="1:5" x14ac:dyDescent="0.2">
      <c r="C6" s="2"/>
      <c r="D6" s="2"/>
      <c r="E6" s="358" t="s">
        <v>4</v>
      </c>
    </row>
    <row r="7" spans="1:5" ht="4.5" customHeight="1" x14ac:dyDescent="0.2">
      <c r="C7" s="359"/>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393</v>
      </c>
      <c r="C11" s="142"/>
      <c r="D11" s="143"/>
      <c r="E11" s="187"/>
    </row>
    <row r="12" spans="1:5" x14ac:dyDescent="0.2">
      <c r="B12" s="6"/>
      <c r="C12" s="139"/>
    </row>
    <row r="13" spans="1:5" s="77" customFormat="1" x14ac:dyDescent="0.2">
      <c r="A13" s="424"/>
      <c r="B13" s="13" t="s">
        <v>5</v>
      </c>
      <c r="C13" s="166" t="s">
        <v>388</v>
      </c>
      <c r="D13" s="167" t="s">
        <v>389</v>
      </c>
      <c r="E13" s="168" t="s">
        <v>390</v>
      </c>
    </row>
    <row r="14" spans="1:5" x14ac:dyDescent="0.2">
      <c r="B14" s="3" t="s">
        <v>31</v>
      </c>
      <c r="C14" s="135">
        <f>SUM(C21,C31,C52,C66,C74,C82,C92,C152)</f>
        <v>10</v>
      </c>
      <c r="D14" s="150">
        <f>SUM(D21,D31,D52,D66,D74,D82,D92,D152)</f>
        <v>25</v>
      </c>
      <c r="E14" s="134">
        <f>SUM(E21,E31,E52,E66,E74,E82,E92,E152)</f>
        <v>50</v>
      </c>
    </row>
    <row r="15" spans="1:5" x14ac:dyDescent="0.2">
      <c r="B15" s="3" t="s">
        <v>34</v>
      </c>
      <c r="C15" s="135">
        <f>SUM(C163,C174,C206)</f>
        <v>0</v>
      </c>
      <c r="D15" s="134">
        <f>SUM(D163,D174,D206)</f>
        <v>8</v>
      </c>
      <c r="E15" s="134">
        <f>SUM(E163,E174,E206)</f>
        <v>22</v>
      </c>
    </row>
    <row r="16" spans="1:5" x14ac:dyDescent="0.2">
      <c r="B16" s="10" t="s">
        <v>6</v>
      </c>
      <c r="C16" s="151">
        <f>SUM(C14:C15)</f>
        <v>10</v>
      </c>
      <c r="D16" s="152">
        <f>SUM(D14:D15)</f>
        <v>33</v>
      </c>
      <c r="E16" s="152">
        <f>SUM(E14,E15)</f>
        <v>72</v>
      </c>
    </row>
    <row r="19" spans="2:5" s="3" customFormat="1" x14ac:dyDescent="0.2">
      <c r="B19" s="15" t="s">
        <v>43</v>
      </c>
      <c r="C19" s="153"/>
      <c r="D19" s="140"/>
      <c r="E19" s="134"/>
    </row>
    <row r="20" spans="2:5" s="3" customFormat="1" x14ac:dyDescent="0.2">
      <c r="B20" s="41"/>
      <c r="C20" s="171" t="s">
        <v>391</v>
      </c>
      <c r="D20" s="172" t="s">
        <v>392</v>
      </c>
      <c r="E20" s="172" t="s">
        <v>390</v>
      </c>
    </row>
    <row r="21" spans="2:5" s="3" customFormat="1" x14ac:dyDescent="0.2">
      <c r="C21" s="159">
        <f>COUNTA(C23:C26)</f>
        <v>1</v>
      </c>
      <c r="D21" s="159">
        <f>COUNTA(D23:D26)</f>
        <v>1</v>
      </c>
      <c r="E21" s="159">
        <f>COUNTA(E23:E26)</f>
        <v>2</v>
      </c>
    </row>
    <row r="22" spans="2:5" s="3" customFormat="1" x14ac:dyDescent="0.2">
      <c r="C22" s="135"/>
      <c r="D22" s="134"/>
      <c r="E22" s="134"/>
    </row>
    <row r="23" spans="2:5" s="3" customFormat="1" x14ac:dyDescent="0.2">
      <c r="B23" s="3" t="s">
        <v>544</v>
      </c>
      <c r="C23" s="331"/>
      <c r="D23" s="331"/>
      <c r="E23" s="332" t="s">
        <v>417</v>
      </c>
    </row>
    <row r="24" spans="2:5" s="3" customFormat="1" x14ac:dyDescent="0.2">
      <c r="B24" s="3" t="s">
        <v>37</v>
      </c>
      <c r="C24" s="331"/>
      <c r="D24" s="331"/>
      <c r="E24" s="332" t="s">
        <v>417</v>
      </c>
    </row>
    <row r="25" spans="2:5" s="3" customFormat="1" x14ac:dyDescent="0.2">
      <c r="B25" s="3" t="s">
        <v>38</v>
      </c>
      <c r="C25" s="331"/>
      <c r="D25" s="332" t="s">
        <v>417</v>
      </c>
      <c r="E25" s="331"/>
    </row>
    <row r="26" spans="2:5" s="3" customFormat="1" x14ac:dyDescent="0.2">
      <c r="B26" s="3" t="s">
        <v>39</v>
      </c>
      <c r="C26" s="332" t="s">
        <v>417</v>
      </c>
      <c r="D26" s="331"/>
      <c r="E26" s="331"/>
    </row>
    <row r="27" spans="2:5" s="3" customFormat="1" x14ac:dyDescent="0.2">
      <c r="C27" s="135"/>
      <c r="D27" s="134"/>
      <c r="E27" s="134"/>
    </row>
    <row r="28" spans="2:5" s="3" customFormat="1" x14ac:dyDescent="0.2">
      <c r="C28" s="135"/>
      <c r="D28" s="134"/>
      <c r="E28" s="134"/>
    </row>
    <row r="29" spans="2:5" s="3" customFormat="1" x14ac:dyDescent="0.2">
      <c r="B29" s="15" t="s">
        <v>44</v>
      </c>
      <c r="C29" s="133"/>
      <c r="D29" s="134"/>
      <c r="E29" s="134"/>
    </row>
    <row r="30" spans="2:5" s="3" customFormat="1" x14ac:dyDescent="0.2">
      <c r="C30" s="171" t="s">
        <v>391</v>
      </c>
      <c r="D30" s="172" t="s">
        <v>392</v>
      </c>
      <c r="E30" s="172" t="s">
        <v>390</v>
      </c>
    </row>
    <row r="31" spans="2:5" s="3" customFormat="1" x14ac:dyDescent="0.2">
      <c r="C31" s="159">
        <f>COUNTA(C33:C47)</f>
        <v>0</v>
      </c>
      <c r="D31" s="159">
        <f>COUNTA(D33:D47)</f>
        <v>0</v>
      </c>
      <c r="E31" s="159">
        <f>COUNTA(E33:E47)</f>
        <v>15</v>
      </c>
    </row>
    <row r="32" spans="2:5" s="3" customFormat="1" x14ac:dyDescent="0.2">
      <c r="C32" s="135"/>
      <c r="D32" s="164"/>
      <c r="E32" s="164"/>
    </row>
    <row r="33" spans="2:5" s="3" customFormat="1" x14ac:dyDescent="0.2">
      <c r="B33" s="3" t="s">
        <v>543</v>
      </c>
      <c r="C33" s="331"/>
      <c r="D33" s="331"/>
      <c r="E33" s="332" t="s">
        <v>417</v>
      </c>
    </row>
    <row r="34" spans="2:5" s="3" customFormat="1" x14ac:dyDescent="0.2">
      <c r="B34" s="3" t="s">
        <v>536</v>
      </c>
      <c r="C34" s="331"/>
      <c r="D34" s="331"/>
      <c r="E34" s="332" t="s">
        <v>417</v>
      </c>
    </row>
    <row r="35" spans="2:5" s="3" customFormat="1" x14ac:dyDescent="0.2">
      <c r="B35" s="469" t="s">
        <v>564</v>
      </c>
      <c r="C35" s="331"/>
      <c r="D35" s="331"/>
      <c r="E35" s="332" t="s">
        <v>417</v>
      </c>
    </row>
    <row r="36" spans="2:5" s="3" customFormat="1" x14ac:dyDescent="0.2">
      <c r="B36" s="3" t="s">
        <v>537</v>
      </c>
      <c r="C36" s="331"/>
      <c r="D36" s="331"/>
      <c r="E36" s="332" t="s">
        <v>417</v>
      </c>
    </row>
    <row r="37" spans="2:5" s="3" customFormat="1" x14ac:dyDescent="0.2">
      <c r="B37" s="3" t="s">
        <v>532</v>
      </c>
      <c r="C37" s="331"/>
      <c r="D37" s="331"/>
      <c r="E37" s="332" t="s">
        <v>417</v>
      </c>
    </row>
    <row r="38" spans="2:5" s="3" customFormat="1" x14ac:dyDescent="0.2">
      <c r="B38" s="455" t="s">
        <v>530</v>
      </c>
      <c r="C38" s="331"/>
      <c r="D38" s="331"/>
      <c r="E38" s="332" t="s">
        <v>417</v>
      </c>
    </row>
    <row r="39" spans="2:5" s="3" customFormat="1" x14ac:dyDescent="0.2">
      <c r="B39" s="475" t="s">
        <v>531</v>
      </c>
      <c r="C39" s="331"/>
      <c r="D39" s="331"/>
      <c r="E39" s="332" t="s">
        <v>417</v>
      </c>
    </row>
    <row r="40" spans="2:5" s="3" customFormat="1" x14ac:dyDescent="0.2">
      <c r="B40" s="3" t="s">
        <v>533</v>
      </c>
      <c r="C40" s="331"/>
      <c r="D40" s="331"/>
      <c r="E40" s="332" t="s">
        <v>417</v>
      </c>
    </row>
    <row r="41" spans="2:5" s="3" customFormat="1" x14ac:dyDescent="0.2">
      <c r="B41" s="3" t="s">
        <v>557</v>
      </c>
      <c r="C41" s="331"/>
      <c r="D41" s="331"/>
      <c r="E41" s="332" t="s">
        <v>417</v>
      </c>
    </row>
    <row r="42" spans="2:5" s="3" customFormat="1" x14ac:dyDescent="0.2">
      <c r="B42" s="469" t="s">
        <v>534</v>
      </c>
      <c r="C42" s="331"/>
      <c r="D42" s="331"/>
      <c r="E42" s="332" t="s">
        <v>417</v>
      </c>
    </row>
    <row r="43" spans="2:5" s="3" customFormat="1" x14ac:dyDescent="0.2">
      <c r="B43" s="3" t="s">
        <v>556</v>
      </c>
      <c r="C43" s="331"/>
      <c r="D43" s="331"/>
      <c r="E43" s="332" t="s">
        <v>417</v>
      </c>
    </row>
    <row r="44" spans="2:5" s="3" customFormat="1" x14ac:dyDescent="0.2">
      <c r="B44" s="3" t="s">
        <v>535</v>
      </c>
      <c r="C44" s="331"/>
      <c r="D44" s="331"/>
      <c r="E44" s="332" t="s">
        <v>417</v>
      </c>
    </row>
    <row r="45" spans="2:5" s="3" customFormat="1" x14ac:dyDescent="0.2">
      <c r="B45" s="475" t="s">
        <v>40</v>
      </c>
      <c r="C45" s="331"/>
      <c r="D45" s="331"/>
      <c r="E45" s="332" t="s">
        <v>417</v>
      </c>
    </row>
    <row r="46" spans="2:5" s="3" customFormat="1" x14ac:dyDescent="0.2">
      <c r="B46" s="3" t="s">
        <v>41</v>
      </c>
      <c r="C46" s="331"/>
      <c r="D46" s="331"/>
      <c r="E46" s="332" t="s">
        <v>417</v>
      </c>
    </row>
    <row r="47" spans="2:5" s="3" customFormat="1" x14ac:dyDescent="0.2">
      <c r="B47" s="3" t="s">
        <v>42</v>
      </c>
      <c r="C47" s="331"/>
      <c r="D47" s="331"/>
      <c r="E47" s="332" t="s">
        <v>417</v>
      </c>
    </row>
    <row r="48" spans="2:5" s="3" customFormat="1" x14ac:dyDescent="0.2">
      <c r="C48" s="135"/>
      <c r="D48" s="134"/>
      <c r="E48" s="134"/>
    </row>
    <row r="49" spans="2:5" s="3" customFormat="1" x14ac:dyDescent="0.2">
      <c r="C49" s="135"/>
      <c r="D49" s="134"/>
      <c r="E49" s="134"/>
    </row>
    <row r="50" spans="2:5" s="3" customFormat="1" x14ac:dyDescent="0.2">
      <c r="B50" s="15" t="s">
        <v>45</v>
      </c>
      <c r="C50" s="133"/>
      <c r="D50" s="134"/>
      <c r="E50" s="134"/>
    </row>
    <row r="51" spans="2:5" s="3" customFormat="1" x14ac:dyDescent="0.2">
      <c r="C51" s="171" t="s">
        <v>391</v>
      </c>
      <c r="D51" s="172" t="s">
        <v>392</v>
      </c>
      <c r="E51" s="172" t="s">
        <v>390</v>
      </c>
    </row>
    <row r="52" spans="2:5" s="3" customFormat="1" x14ac:dyDescent="0.2">
      <c r="C52" s="159">
        <f>COUNTIFS(C54:C60,"=?")</f>
        <v>1</v>
      </c>
      <c r="D52" s="159">
        <f>COUNTIFS(D54:D60,"=?")</f>
        <v>0</v>
      </c>
      <c r="E52" s="159">
        <f>COUNTIFS(E54:E60,"=?")</f>
        <v>6</v>
      </c>
    </row>
    <row r="53" spans="2:5" s="3" customFormat="1" x14ac:dyDescent="0.2">
      <c r="C53" s="135"/>
      <c r="D53" s="134"/>
      <c r="E53" s="134"/>
    </row>
    <row r="54" spans="2:5" s="3" customFormat="1" x14ac:dyDescent="0.2">
      <c r="B54" s="37" t="s">
        <v>538</v>
      </c>
      <c r="C54" s="331"/>
      <c r="D54" s="331"/>
      <c r="E54" s="332" t="s">
        <v>417</v>
      </c>
    </row>
    <row r="55" spans="2:5" s="3" customFormat="1" x14ac:dyDescent="0.2">
      <c r="B55" s="37" t="s">
        <v>46</v>
      </c>
      <c r="C55" s="331"/>
      <c r="D55" s="331"/>
      <c r="E55" s="332" t="s">
        <v>417</v>
      </c>
    </row>
    <row r="56" spans="2:5" s="3" customFormat="1" x14ac:dyDescent="0.2">
      <c r="B56" s="37" t="s">
        <v>47</v>
      </c>
      <c r="C56" s="331"/>
      <c r="D56" s="331"/>
      <c r="E56" s="332" t="s">
        <v>417</v>
      </c>
    </row>
    <row r="57" spans="2:5" s="3" customFormat="1" x14ac:dyDescent="0.2">
      <c r="B57" s="37" t="s">
        <v>48</v>
      </c>
      <c r="C57" s="332" t="s">
        <v>417</v>
      </c>
      <c r="D57" s="331" t="s">
        <v>366</v>
      </c>
      <c r="E57" s="331" t="s">
        <v>366</v>
      </c>
    </row>
    <row r="58" spans="2:5" s="3" customFormat="1" x14ac:dyDescent="0.2">
      <c r="B58" s="37" t="s">
        <v>49</v>
      </c>
      <c r="C58" s="331"/>
      <c r="D58" s="331"/>
      <c r="E58" s="332" t="s">
        <v>417</v>
      </c>
    </row>
    <row r="59" spans="2:5" s="3" customFormat="1" x14ac:dyDescent="0.2">
      <c r="B59" s="37" t="s">
        <v>50</v>
      </c>
      <c r="C59" s="331"/>
      <c r="D59" s="331"/>
      <c r="E59" s="332" t="s">
        <v>417</v>
      </c>
    </row>
    <row r="60" spans="2:5" s="3" customFormat="1" x14ac:dyDescent="0.2">
      <c r="B60" s="37" t="s">
        <v>540</v>
      </c>
      <c r="C60" s="331"/>
      <c r="D60" s="331"/>
      <c r="E60" s="332" t="s">
        <v>417</v>
      </c>
    </row>
    <row r="61" spans="2:5" s="3" customFormat="1" x14ac:dyDescent="0.2">
      <c r="C61" s="135"/>
      <c r="D61" s="134"/>
      <c r="E61" s="134"/>
    </row>
    <row r="62" spans="2:5" s="3" customFormat="1" x14ac:dyDescent="0.2">
      <c r="C62" s="135"/>
      <c r="D62" s="134"/>
      <c r="E62" s="134"/>
    </row>
    <row r="63" spans="2:5" s="3" customFormat="1" x14ac:dyDescent="0.2">
      <c r="B63" s="15" t="s">
        <v>115</v>
      </c>
      <c r="C63" s="133"/>
      <c r="D63" s="134"/>
      <c r="E63" s="134"/>
    </row>
    <row r="64" spans="2:5" s="3" customFormat="1" x14ac:dyDescent="0.2">
      <c r="C64" s="135"/>
      <c r="D64" s="134"/>
      <c r="E64" s="134"/>
    </row>
    <row r="65" spans="2:5" s="3" customFormat="1" x14ac:dyDescent="0.2">
      <c r="C65" s="171" t="s">
        <v>391</v>
      </c>
      <c r="D65" s="172" t="s">
        <v>392</v>
      </c>
      <c r="E65" s="172" t="s">
        <v>390</v>
      </c>
    </row>
    <row r="66" spans="2:5" s="3" customFormat="1" x14ac:dyDescent="0.2">
      <c r="C66" s="159">
        <f>COUNTIFS(C68,"=?")</f>
        <v>0</v>
      </c>
      <c r="D66" s="159">
        <f>COUNTIFS(D68,"=?")</f>
        <v>0</v>
      </c>
      <c r="E66" s="159">
        <f>COUNTIFS(E68,"=?")</f>
        <v>1</v>
      </c>
    </row>
    <row r="67" spans="2:5" s="3" customFormat="1" x14ac:dyDescent="0.2">
      <c r="C67" s="135"/>
      <c r="D67" s="134"/>
      <c r="E67" s="134"/>
    </row>
    <row r="68" spans="2:5" s="3" customFormat="1" x14ac:dyDescent="0.2">
      <c r="B68" s="3" t="s">
        <v>52</v>
      </c>
      <c r="C68" s="313"/>
      <c r="D68" s="313"/>
      <c r="E68" s="333" t="s">
        <v>417</v>
      </c>
    </row>
    <row r="69" spans="2:5" s="3" customFormat="1" x14ac:dyDescent="0.2">
      <c r="C69" s="135"/>
      <c r="D69" s="134"/>
      <c r="E69" s="134"/>
    </row>
    <row r="70" spans="2:5" s="3" customFormat="1" x14ac:dyDescent="0.2">
      <c r="C70" s="135"/>
      <c r="D70" s="134"/>
      <c r="E70" s="134"/>
    </row>
    <row r="71" spans="2:5" s="3" customFormat="1" x14ac:dyDescent="0.2">
      <c r="B71" s="15" t="s">
        <v>117</v>
      </c>
      <c r="C71" s="133"/>
      <c r="D71" s="134"/>
      <c r="E71" s="134"/>
    </row>
    <row r="72" spans="2:5" s="3" customFormat="1" x14ac:dyDescent="0.2">
      <c r="C72" s="135"/>
      <c r="D72" s="134"/>
      <c r="E72" s="134"/>
    </row>
    <row r="73" spans="2:5" s="3" customFormat="1" x14ac:dyDescent="0.2">
      <c r="C73" s="171" t="s">
        <v>391</v>
      </c>
      <c r="D73" s="172" t="s">
        <v>392</v>
      </c>
      <c r="E73" s="172" t="s">
        <v>390</v>
      </c>
    </row>
    <row r="74" spans="2:5" s="3" customFormat="1" x14ac:dyDescent="0.2">
      <c r="C74" s="159">
        <f>COUNTIFS(C76,"=?")</f>
        <v>0</v>
      </c>
      <c r="D74" s="159">
        <f>COUNTIFS(D76,"=?")</f>
        <v>0</v>
      </c>
      <c r="E74" s="159">
        <f>COUNTIFS(E76,"=?")</f>
        <v>1</v>
      </c>
    </row>
    <row r="75" spans="2:5" s="3" customFormat="1" x14ac:dyDescent="0.2">
      <c r="C75" s="135"/>
      <c r="D75" s="134"/>
      <c r="E75" s="134"/>
    </row>
    <row r="76" spans="2:5" s="3" customFormat="1" x14ac:dyDescent="0.2">
      <c r="B76" s="3" t="s">
        <v>53</v>
      </c>
      <c r="C76" s="313"/>
      <c r="D76" s="313"/>
      <c r="E76" s="333" t="s">
        <v>417</v>
      </c>
    </row>
    <row r="77" spans="2:5" s="3" customFormat="1" x14ac:dyDescent="0.2">
      <c r="C77" s="135"/>
      <c r="D77" s="134"/>
      <c r="E77" s="134"/>
    </row>
    <row r="78" spans="2:5" s="3" customFormat="1" x14ac:dyDescent="0.2">
      <c r="C78" s="135"/>
      <c r="D78" s="134"/>
      <c r="E78" s="134"/>
    </row>
    <row r="79" spans="2:5" s="3" customFormat="1" x14ac:dyDescent="0.2">
      <c r="B79" s="15" t="s">
        <v>116</v>
      </c>
      <c r="C79" s="133"/>
      <c r="D79" s="134"/>
      <c r="E79" s="134"/>
    </row>
    <row r="80" spans="2:5" s="3" customFormat="1" x14ac:dyDescent="0.2">
      <c r="C80" s="135"/>
      <c r="D80" s="134"/>
      <c r="E80" s="134"/>
    </row>
    <row r="81" spans="2:5" s="3" customFormat="1" x14ac:dyDescent="0.2">
      <c r="C81" s="171" t="s">
        <v>391</v>
      </c>
      <c r="D81" s="172" t="s">
        <v>392</v>
      </c>
      <c r="E81" s="172" t="s">
        <v>390</v>
      </c>
    </row>
    <row r="82" spans="2:5" s="3" customFormat="1" x14ac:dyDescent="0.2">
      <c r="C82" s="159">
        <f>COUNTIFS(C84:C86,"=?")</f>
        <v>0</v>
      </c>
      <c r="D82" s="159">
        <f>COUNTIFS(D84:D86,"=?")</f>
        <v>0</v>
      </c>
      <c r="E82" s="159">
        <f>COUNTIFS(E84:E86,"=?")</f>
        <v>3</v>
      </c>
    </row>
    <row r="83" spans="2:5" s="3" customFormat="1" x14ac:dyDescent="0.2">
      <c r="C83" s="135"/>
      <c r="D83" s="134"/>
      <c r="E83" s="134"/>
    </row>
    <row r="84" spans="2:5" s="3" customFormat="1" x14ac:dyDescent="0.2">
      <c r="B84" s="37" t="s">
        <v>54</v>
      </c>
      <c r="C84" s="313"/>
      <c r="D84" s="313"/>
      <c r="E84" s="333" t="s">
        <v>417</v>
      </c>
    </row>
    <row r="85" spans="2:5" s="3" customFormat="1" x14ac:dyDescent="0.2">
      <c r="B85" s="37" t="s">
        <v>55</v>
      </c>
      <c r="C85" s="313"/>
      <c r="D85" s="313"/>
      <c r="E85" s="333" t="s">
        <v>417</v>
      </c>
    </row>
    <row r="86" spans="2:5" s="3" customFormat="1" x14ac:dyDescent="0.2">
      <c r="B86" s="37" t="s">
        <v>56</v>
      </c>
      <c r="C86" s="313"/>
      <c r="D86" s="313"/>
      <c r="E86" s="333" t="s">
        <v>417</v>
      </c>
    </row>
    <row r="87" spans="2:5" s="3" customFormat="1" x14ac:dyDescent="0.2">
      <c r="C87" s="135"/>
      <c r="D87" s="134"/>
      <c r="E87" s="134"/>
    </row>
    <row r="88" spans="2:5" s="3" customFormat="1" x14ac:dyDescent="0.2">
      <c r="C88" s="135"/>
      <c r="D88" s="134"/>
      <c r="E88" s="134"/>
    </row>
    <row r="89" spans="2:5" s="3" customFormat="1" x14ac:dyDescent="0.2">
      <c r="B89" s="15" t="s">
        <v>118</v>
      </c>
      <c r="C89" s="133"/>
      <c r="D89" s="134"/>
      <c r="E89" s="134"/>
    </row>
    <row r="90" spans="2:5" s="3" customFormat="1" x14ac:dyDescent="0.2">
      <c r="C90" s="135"/>
      <c r="D90" s="134"/>
      <c r="E90" s="134"/>
    </row>
    <row r="91" spans="2:5" s="3" customFormat="1" x14ac:dyDescent="0.2">
      <c r="C91" s="171" t="s">
        <v>391</v>
      </c>
      <c r="D91" s="172" t="s">
        <v>392</v>
      </c>
      <c r="E91" s="172" t="s">
        <v>390</v>
      </c>
    </row>
    <row r="92" spans="2:5" s="3" customFormat="1" x14ac:dyDescent="0.2">
      <c r="C92" s="159">
        <f>COUNTIFS(C94:C146,"=?")</f>
        <v>8</v>
      </c>
      <c r="D92" s="159">
        <f>COUNTIFS(D94:D146,"=?")</f>
        <v>24</v>
      </c>
      <c r="E92" s="159">
        <f>COUNTIFS(E94:E146,"=?")</f>
        <v>21</v>
      </c>
    </row>
    <row r="93" spans="2:5" s="3" customFormat="1" x14ac:dyDescent="0.2">
      <c r="C93" s="135"/>
      <c r="D93" s="134"/>
      <c r="E93" s="134"/>
    </row>
    <row r="94" spans="2:5" s="3" customFormat="1" x14ac:dyDescent="0.2">
      <c r="B94" s="37" t="s">
        <v>57</v>
      </c>
      <c r="C94" s="332" t="s">
        <v>417</v>
      </c>
      <c r="D94" s="331" t="s">
        <v>366</v>
      </c>
      <c r="E94" s="331" t="s">
        <v>366</v>
      </c>
    </row>
    <row r="95" spans="2:5" s="3" customFormat="1" x14ac:dyDescent="0.2">
      <c r="B95" s="37" t="s">
        <v>58</v>
      </c>
      <c r="C95" s="332" t="s">
        <v>417</v>
      </c>
      <c r="D95" s="331" t="s">
        <v>366</v>
      </c>
      <c r="E95" s="331" t="s">
        <v>366</v>
      </c>
    </row>
    <row r="96" spans="2:5" s="3" customFormat="1" x14ac:dyDescent="0.2">
      <c r="B96" s="37" t="s">
        <v>59</v>
      </c>
      <c r="C96" s="332" t="s">
        <v>417</v>
      </c>
      <c r="D96" s="331" t="s">
        <v>366</v>
      </c>
      <c r="E96" s="331" t="s">
        <v>366</v>
      </c>
    </row>
    <row r="97" spans="2:5" s="3" customFormat="1" x14ac:dyDescent="0.2">
      <c r="B97" s="37" t="s">
        <v>60</v>
      </c>
      <c r="C97" s="331" t="s">
        <v>366</v>
      </c>
      <c r="D97" s="331" t="s">
        <v>366</v>
      </c>
      <c r="E97" s="332" t="s">
        <v>417</v>
      </c>
    </row>
    <row r="98" spans="2:5" s="3" customFormat="1" x14ac:dyDescent="0.2">
      <c r="B98" s="37" t="s">
        <v>61</v>
      </c>
      <c r="C98" s="331" t="s">
        <v>366</v>
      </c>
      <c r="D98" s="331" t="s">
        <v>366</v>
      </c>
      <c r="E98" s="332" t="s">
        <v>417</v>
      </c>
    </row>
    <row r="99" spans="2:5" s="3" customFormat="1" x14ac:dyDescent="0.2">
      <c r="B99" s="37" t="s">
        <v>62</v>
      </c>
      <c r="C99" s="331" t="s">
        <v>366</v>
      </c>
      <c r="D99" s="332" t="s">
        <v>417</v>
      </c>
      <c r="E99" s="331" t="s">
        <v>366</v>
      </c>
    </row>
    <row r="100" spans="2:5" s="3" customFormat="1" x14ac:dyDescent="0.2">
      <c r="B100" s="37" t="s">
        <v>64</v>
      </c>
      <c r="C100" s="331" t="s">
        <v>366</v>
      </c>
      <c r="D100" s="332" t="s">
        <v>417</v>
      </c>
      <c r="E100" s="331" t="s">
        <v>366</v>
      </c>
    </row>
    <row r="101" spans="2:5" s="3" customFormat="1" x14ac:dyDescent="0.2">
      <c r="B101" s="37" t="s">
        <v>65</v>
      </c>
      <c r="C101" s="331" t="s">
        <v>366</v>
      </c>
      <c r="D101" s="332" t="s">
        <v>417</v>
      </c>
      <c r="E101" s="331" t="s">
        <v>366</v>
      </c>
    </row>
    <row r="102" spans="2:5" s="3" customFormat="1" x14ac:dyDescent="0.2">
      <c r="B102" s="37" t="s">
        <v>66</v>
      </c>
      <c r="C102" s="331" t="s">
        <v>366</v>
      </c>
      <c r="D102" s="331" t="s">
        <v>366</v>
      </c>
      <c r="E102" s="332" t="s">
        <v>417</v>
      </c>
    </row>
    <row r="103" spans="2:5" s="3" customFormat="1" x14ac:dyDescent="0.2">
      <c r="B103" s="37" t="s">
        <v>67</v>
      </c>
      <c r="C103" s="331" t="s">
        <v>366</v>
      </c>
      <c r="D103" s="331" t="s">
        <v>366</v>
      </c>
      <c r="E103" s="332" t="s">
        <v>417</v>
      </c>
    </row>
    <row r="104" spans="2:5" s="3" customFormat="1" x14ac:dyDescent="0.2">
      <c r="B104" s="37" t="s">
        <v>68</v>
      </c>
      <c r="C104" s="332" t="s">
        <v>417</v>
      </c>
      <c r="D104" s="331" t="s">
        <v>366</v>
      </c>
      <c r="E104" s="331" t="s">
        <v>366</v>
      </c>
    </row>
    <row r="105" spans="2:5" s="3" customFormat="1" x14ac:dyDescent="0.2">
      <c r="B105" s="37" t="s">
        <v>69</v>
      </c>
      <c r="C105" s="332" t="s">
        <v>417</v>
      </c>
      <c r="E105" s="331" t="s">
        <v>366</v>
      </c>
    </row>
    <row r="106" spans="2:5" s="3" customFormat="1" x14ac:dyDescent="0.2">
      <c r="B106" s="37" t="s">
        <v>72</v>
      </c>
      <c r="C106" s="331" t="s">
        <v>366</v>
      </c>
      <c r="D106" s="332" t="s">
        <v>417</v>
      </c>
      <c r="E106" s="331" t="s">
        <v>366</v>
      </c>
    </row>
    <row r="107" spans="2:5" s="3" customFormat="1" x14ac:dyDescent="0.2">
      <c r="B107" s="37" t="s">
        <v>73</v>
      </c>
      <c r="C107" s="331" t="s">
        <v>366</v>
      </c>
      <c r="D107" s="332" t="s">
        <v>417</v>
      </c>
      <c r="E107" s="331" t="s">
        <v>366</v>
      </c>
    </row>
    <row r="108" spans="2:5" s="3" customFormat="1" x14ac:dyDescent="0.2">
      <c r="B108" s="37" t="s">
        <v>75</v>
      </c>
      <c r="C108" s="331" t="s">
        <v>366</v>
      </c>
      <c r="D108" s="332" t="s">
        <v>417</v>
      </c>
      <c r="E108" s="331" t="s">
        <v>366</v>
      </c>
    </row>
    <row r="109" spans="2:5" s="3" customFormat="1" x14ac:dyDescent="0.2">
      <c r="B109" s="37" t="s">
        <v>76</v>
      </c>
      <c r="C109" s="331" t="s">
        <v>366</v>
      </c>
      <c r="D109" s="332" t="s">
        <v>417</v>
      </c>
      <c r="E109" s="331" t="s">
        <v>366</v>
      </c>
    </row>
    <row r="110" spans="2:5" s="3" customFormat="1" x14ac:dyDescent="0.2">
      <c r="B110" s="37" t="s">
        <v>77</v>
      </c>
      <c r="C110" s="331" t="s">
        <v>366</v>
      </c>
      <c r="D110" s="332" t="s">
        <v>417</v>
      </c>
      <c r="E110" s="331" t="s">
        <v>366</v>
      </c>
    </row>
    <row r="111" spans="2:5" s="3" customFormat="1" x14ac:dyDescent="0.2">
      <c r="B111" s="37" t="s">
        <v>79</v>
      </c>
      <c r="C111" s="331" t="s">
        <v>366</v>
      </c>
      <c r="D111" s="331" t="s">
        <v>366</v>
      </c>
      <c r="E111" s="332" t="s">
        <v>417</v>
      </c>
    </row>
    <row r="112" spans="2:5" s="3" customFormat="1" x14ac:dyDescent="0.2">
      <c r="B112" s="37" t="s">
        <v>80</v>
      </c>
      <c r="C112" s="331" t="s">
        <v>366</v>
      </c>
      <c r="D112" s="332" t="s">
        <v>417</v>
      </c>
      <c r="E112" s="331" t="s">
        <v>366</v>
      </c>
    </row>
    <row r="113" spans="2:5" s="3" customFormat="1" x14ac:dyDescent="0.2">
      <c r="B113" s="37" t="s">
        <v>81</v>
      </c>
      <c r="C113" s="331" t="s">
        <v>366</v>
      </c>
      <c r="D113" s="332" t="s">
        <v>417</v>
      </c>
      <c r="E113" s="331" t="s">
        <v>366</v>
      </c>
    </row>
    <row r="114" spans="2:5" s="3" customFormat="1" x14ac:dyDescent="0.2">
      <c r="B114" s="37" t="s">
        <v>82</v>
      </c>
      <c r="C114" s="331" t="s">
        <v>366</v>
      </c>
      <c r="D114" s="331" t="s">
        <v>366</v>
      </c>
      <c r="E114" s="332" t="s">
        <v>417</v>
      </c>
    </row>
    <row r="115" spans="2:5" s="3" customFormat="1" x14ac:dyDescent="0.2">
      <c r="B115" s="37" t="s">
        <v>83</v>
      </c>
      <c r="C115" s="331" t="s">
        <v>366</v>
      </c>
      <c r="D115" s="332" t="s">
        <v>417</v>
      </c>
      <c r="E115" s="331" t="s">
        <v>366</v>
      </c>
    </row>
    <row r="116" spans="2:5" s="3" customFormat="1" x14ac:dyDescent="0.2">
      <c r="B116" s="37" t="s">
        <v>84</v>
      </c>
      <c r="C116" s="331" t="s">
        <v>366</v>
      </c>
      <c r="D116" s="332" t="s">
        <v>417</v>
      </c>
      <c r="E116" s="331" t="s">
        <v>366</v>
      </c>
    </row>
    <row r="117" spans="2:5" s="3" customFormat="1" x14ac:dyDescent="0.2">
      <c r="B117" s="37" t="s">
        <v>558</v>
      </c>
      <c r="C117" s="331"/>
      <c r="D117" s="332"/>
      <c r="E117" s="332" t="s">
        <v>417</v>
      </c>
    </row>
    <row r="118" spans="2:5" s="3" customFormat="1" x14ac:dyDescent="0.2">
      <c r="B118" s="263" t="s">
        <v>85</v>
      </c>
      <c r="C118" s="331"/>
      <c r="D118" s="332"/>
      <c r="E118" s="332" t="s">
        <v>417</v>
      </c>
    </row>
    <row r="119" spans="2:5" s="3" customFormat="1" x14ac:dyDescent="0.2">
      <c r="B119" s="37" t="s">
        <v>86</v>
      </c>
      <c r="C119" s="331" t="s">
        <v>366</v>
      </c>
      <c r="D119" s="332" t="s">
        <v>417</v>
      </c>
      <c r="E119" s="331"/>
    </row>
    <row r="120" spans="2:5" s="3" customFormat="1" x14ac:dyDescent="0.2">
      <c r="B120" s="37" t="s">
        <v>87</v>
      </c>
      <c r="C120" s="331" t="s">
        <v>366</v>
      </c>
      <c r="D120" s="331" t="s">
        <v>366</v>
      </c>
      <c r="E120" s="332" t="s">
        <v>417</v>
      </c>
    </row>
    <row r="121" spans="2:5" s="3" customFormat="1" x14ac:dyDescent="0.2">
      <c r="B121" s="37" t="s">
        <v>565</v>
      </c>
      <c r="C121" s="331"/>
      <c r="D121" s="332" t="s">
        <v>417</v>
      </c>
      <c r="E121" s="332"/>
    </row>
    <row r="122" spans="2:5" s="3" customFormat="1" x14ac:dyDescent="0.2">
      <c r="B122" s="37" t="s">
        <v>88</v>
      </c>
      <c r="C122" s="331" t="s">
        <v>366</v>
      </c>
      <c r="D122" s="331" t="s">
        <v>366</v>
      </c>
      <c r="E122" s="332" t="s">
        <v>417</v>
      </c>
    </row>
    <row r="123" spans="2:5" s="3" customFormat="1" x14ac:dyDescent="0.2">
      <c r="B123" s="37" t="s">
        <v>89</v>
      </c>
      <c r="C123" s="331" t="s">
        <v>366</v>
      </c>
      <c r="D123" s="332" t="s">
        <v>417</v>
      </c>
      <c r="E123" s="331" t="s">
        <v>366</v>
      </c>
    </row>
    <row r="124" spans="2:5" s="3" customFormat="1" x14ac:dyDescent="0.2">
      <c r="B124" s="37" t="s">
        <v>90</v>
      </c>
      <c r="C124" s="331" t="s">
        <v>366</v>
      </c>
      <c r="D124" s="332" t="s">
        <v>417</v>
      </c>
      <c r="E124" s="331" t="s">
        <v>366</v>
      </c>
    </row>
    <row r="125" spans="2:5" s="3" customFormat="1" x14ac:dyDescent="0.2">
      <c r="B125" s="37" t="s">
        <v>91</v>
      </c>
      <c r="C125" s="331" t="s">
        <v>366</v>
      </c>
      <c r="D125" s="331" t="s">
        <v>366</v>
      </c>
      <c r="E125" s="332" t="s">
        <v>417</v>
      </c>
    </row>
    <row r="126" spans="2:5" s="3" customFormat="1" x14ac:dyDescent="0.2">
      <c r="B126" s="37" t="s">
        <v>92</v>
      </c>
      <c r="C126" s="331" t="s">
        <v>366</v>
      </c>
      <c r="D126" s="332" t="s">
        <v>417</v>
      </c>
      <c r="E126" s="331" t="s">
        <v>366</v>
      </c>
    </row>
    <row r="127" spans="2:5" s="3" customFormat="1" x14ac:dyDescent="0.2">
      <c r="B127" s="37" t="s">
        <v>93</v>
      </c>
      <c r="C127" s="331" t="s">
        <v>366</v>
      </c>
      <c r="D127" s="332" t="s">
        <v>417</v>
      </c>
      <c r="E127" s="331" t="s">
        <v>366</v>
      </c>
    </row>
    <row r="128" spans="2:5" s="3" customFormat="1" x14ac:dyDescent="0.2">
      <c r="B128" s="37" t="s">
        <v>94</v>
      </c>
      <c r="C128" s="331" t="s">
        <v>366</v>
      </c>
      <c r="D128" s="332" t="s">
        <v>417</v>
      </c>
      <c r="E128" s="331" t="s">
        <v>366</v>
      </c>
    </row>
    <row r="129" spans="2:5" s="3" customFormat="1" x14ac:dyDescent="0.2">
      <c r="B129" s="37" t="s">
        <v>95</v>
      </c>
      <c r="C129" s="331"/>
      <c r="D129" s="332"/>
      <c r="E129" s="332" t="s">
        <v>417</v>
      </c>
    </row>
    <row r="130" spans="2:5" s="3" customFormat="1" x14ac:dyDescent="0.2">
      <c r="B130" s="37" t="s">
        <v>96</v>
      </c>
      <c r="C130" s="331" t="s">
        <v>366</v>
      </c>
      <c r="D130" s="331" t="s">
        <v>366</v>
      </c>
      <c r="E130" s="332" t="s">
        <v>417</v>
      </c>
    </row>
    <row r="131" spans="2:5" s="3" customFormat="1" x14ac:dyDescent="0.2">
      <c r="B131" s="37" t="s">
        <v>560</v>
      </c>
      <c r="C131" s="331" t="s">
        <v>366</v>
      </c>
      <c r="D131" s="331" t="s">
        <v>366</v>
      </c>
      <c r="E131" s="332" t="s">
        <v>417</v>
      </c>
    </row>
    <row r="132" spans="2:5" s="3" customFormat="1" x14ac:dyDescent="0.2">
      <c r="B132" s="37" t="s">
        <v>97</v>
      </c>
      <c r="C132" s="331" t="s">
        <v>366</v>
      </c>
      <c r="D132" s="332" t="s">
        <v>417</v>
      </c>
      <c r="E132" s="331" t="s">
        <v>366</v>
      </c>
    </row>
    <row r="133" spans="2:5" s="3" customFormat="1" x14ac:dyDescent="0.2">
      <c r="B133" s="37" t="s">
        <v>98</v>
      </c>
      <c r="C133" s="331" t="s">
        <v>366</v>
      </c>
      <c r="D133" s="331" t="s">
        <v>366</v>
      </c>
      <c r="E133" s="332" t="s">
        <v>417</v>
      </c>
    </row>
    <row r="134" spans="2:5" s="3" customFormat="1" x14ac:dyDescent="0.2">
      <c r="B134" s="37" t="s">
        <v>99</v>
      </c>
      <c r="C134" s="331" t="s">
        <v>366</v>
      </c>
      <c r="D134" s="332" t="s">
        <v>417</v>
      </c>
      <c r="E134" s="332"/>
    </row>
    <row r="135" spans="2:5" s="3" customFormat="1" x14ac:dyDescent="0.2">
      <c r="B135" s="37" t="s">
        <v>101</v>
      </c>
      <c r="C135" s="332" t="s">
        <v>417</v>
      </c>
      <c r="D135" s="331" t="s">
        <v>366</v>
      </c>
      <c r="E135" s="331" t="s">
        <v>366</v>
      </c>
    </row>
    <row r="136" spans="2:5" s="3" customFormat="1" x14ac:dyDescent="0.2">
      <c r="B136" s="37" t="s">
        <v>102</v>
      </c>
      <c r="C136" s="331" t="s">
        <v>366</v>
      </c>
      <c r="D136" s="331" t="s">
        <v>366</v>
      </c>
      <c r="E136" s="332" t="s">
        <v>417</v>
      </c>
    </row>
    <row r="137" spans="2:5" s="3" customFormat="1" x14ac:dyDescent="0.2">
      <c r="B137" s="37" t="s">
        <v>103</v>
      </c>
      <c r="C137" s="331" t="s">
        <v>366</v>
      </c>
      <c r="D137" s="332" t="s">
        <v>417</v>
      </c>
      <c r="E137" s="331" t="s">
        <v>366</v>
      </c>
    </row>
    <row r="138" spans="2:5" s="3" customFormat="1" x14ac:dyDescent="0.2">
      <c r="B138" s="37" t="s">
        <v>104</v>
      </c>
      <c r="C138" s="331" t="s">
        <v>366</v>
      </c>
      <c r="D138" s="332" t="s">
        <v>417</v>
      </c>
      <c r="E138" s="331" t="s">
        <v>366</v>
      </c>
    </row>
    <row r="139" spans="2:5" s="3" customFormat="1" x14ac:dyDescent="0.2">
      <c r="B139" s="37" t="s">
        <v>105</v>
      </c>
      <c r="C139" s="331" t="s">
        <v>366</v>
      </c>
      <c r="D139" s="331" t="s">
        <v>366</v>
      </c>
      <c r="E139" s="332" t="s">
        <v>417</v>
      </c>
    </row>
    <row r="140" spans="2:5" s="3" customFormat="1" x14ac:dyDescent="0.2">
      <c r="B140" s="37" t="s">
        <v>106</v>
      </c>
      <c r="C140" s="331"/>
      <c r="D140" s="331"/>
      <c r="E140" s="332" t="s">
        <v>417</v>
      </c>
    </row>
    <row r="141" spans="2:5" s="3" customFormat="1" x14ac:dyDescent="0.2">
      <c r="B141" s="37" t="s">
        <v>107</v>
      </c>
      <c r="C141" s="331" t="s">
        <v>366</v>
      </c>
      <c r="D141" s="332" t="s">
        <v>417</v>
      </c>
      <c r="E141" s="331" t="s">
        <v>366</v>
      </c>
    </row>
    <row r="142" spans="2:5" s="3" customFormat="1" x14ac:dyDescent="0.2">
      <c r="B142" s="37" t="s">
        <v>108</v>
      </c>
      <c r="C142" s="331" t="s">
        <v>366</v>
      </c>
      <c r="D142" s="331" t="s">
        <v>366</v>
      </c>
      <c r="E142" s="332" t="s">
        <v>417</v>
      </c>
    </row>
    <row r="143" spans="2:5" s="3" customFormat="1" x14ac:dyDescent="0.2">
      <c r="B143" s="37" t="s">
        <v>109</v>
      </c>
      <c r="C143" s="331" t="s">
        <v>366</v>
      </c>
      <c r="D143" s="331" t="s">
        <v>366</v>
      </c>
      <c r="E143" s="332" t="s">
        <v>417</v>
      </c>
    </row>
    <row r="144" spans="2:5" s="3" customFormat="1" x14ac:dyDescent="0.2">
      <c r="B144" s="37" t="s">
        <v>110</v>
      </c>
      <c r="C144" s="332" t="s">
        <v>417</v>
      </c>
      <c r="D144" s="331" t="s">
        <v>366</v>
      </c>
      <c r="E144" s="331" t="s">
        <v>366</v>
      </c>
    </row>
    <row r="145" spans="2:5" s="3" customFormat="1" x14ac:dyDescent="0.2">
      <c r="B145" s="37" t="s">
        <v>111</v>
      </c>
      <c r="C145" s="331" t="s">
        <v>366</v>
      </c>
      <c r="D145" s="331" t="s">
        <v>366</v>
      </c>
      <c r="E145" s="332" t="s">
        <v>417</v>
      </c>
    </row>
    <row r="146" spans="2:5" s="3" customFormat="1" x14ac:dyDescent="0.2">
      <c r="B146" s="37" t="s">
        <v>112</v>
      </c>
      <c r="C146" s="332" t="s">
        <v>417</v>
      </c>
      <c r="D146" s="331" t="s">
        <v>366</v>
      </c>
      <c r="E146" s="331" t="s">
        <v>366</v>
      </c>
    </row>
    <row r="147" spans="2:5" s="3" customFormat="1" x14ac:dyDescent="0.2">
      <c r="C147" s="163"/>
      <c r="D147" s="165"/>
      <c r="E147" s="165"/>
    </row>
    <row r="148" spans="2:5" s="3" customFormat="1" x14ac:dyDescent="0.2">
      <c r="C148" s="135"/>
      <c r="D148" s="134"/>
      <c r="E148" s="134"/>
    </row>
    <row r="149" spans="2:5" s="3" customFormat="1" x14ac:dyDescent="0.2">
      <c r="B149" s="15" t="s">
        <v>113</v>
      </c>
      <c r="C149" s="133"/>
      <c r="D149" s="134"/>
      <c r="E149" s="134"/>
    </row>
    <row r="150" spans="2:5" s="3" customFormat="1" x14ac:dyDescent="0.2">
      <c r="C150" s="135"/>
      <c r="D150" s="134"/>
      <c r="E150" s="134"/>
    </row>
    <row r="151" spans="2:5" s="3" customFormat="1" x14ac:dyDescent="0.2">
      <c r="C151" s="171" t="s">
        <v>391</v>
      </c>
      <c r="D151" s="172" t="s">
        <v>392</v>
      </c>
      <c r="E151" s="172" t="s">
        <v>390</v>
      </c>
    </row>
    <row r="152" spans="2:5" s="3" customFormat="1" x14ac:dyDescent="0.2">
      <c r="C152" s="159">
        <f>COUNTIFS(C154:C157,"=?")</f>
        <v>0</v>
      </c>
      <c r="D152" s="159">
        <f>COUNTIFS(D154:D157,"=?")</f>
        <v>0</v>
      </c>
      <c r="E152" s="159">
        <f>COUNTIFS(E154:E157,"=?")</f>
        <v>1</v>
      </c>
    </row>
    <row r="153" spans="2:5" s="3" customFormat="1" x14ac:dyDescent="0.2">
      <c r="C153" s="135"/>
      <c r="D153" s="134"/>
      <c r="E153" s="134"/>
    </row>
    <row r="154" spans="2:5" s="3" customFormat="1" x14ac:dyDescent="0.2">
      <c r="B154" s="37" t="s">
        <v>114</v>
      </c>
      <c r="C154" s="331"/>
      <c r="D154" s="332"/>
      <c r="E154" s="332" t="s">
        <v>417</v>
      </c>
    </row>
    <row r="155" spans="2:5" s="3" customFormat="1" x14ac:dyDescent="0.2">
      <c r="C155" s="135"/>
      <c r="D155" s="134"/>
      <c r="E155" s="134"/>
    </row>
    <row r="156" spans="2:5" s="3" customFormat="1" x14ac:dyDescent="0.2">
      <c r="C156" s="135"/>
      <c r="D156" s="134"/>
      <c r="E156" s="134"/>
    </row>
    <row r="157" spans="2:5" s="3" customFormat="1" x14ac:dyDescent="0.2">
      <c r="C157" s="135"/>
      <c r="D157" s="134"/>
      <c r="E157" s="134"/>
    </row>
    <row r="158" spans="2:5" s="3" customFormat="1" x14ac:dyDescent="0.2">
      <c r="C158" s="135"/>
      <c r="D158" s="134"/>
      <c r="E158" s="134"/>
    </row>
    <row r="159" spans="2:5" s="3" customFormat="1" x14ac:dyDescent="0.2">
      <c r="C159" s="135"/>
      <c r="D159" s="134"/>
      <c r="E159" s="134"/>
    </row>
    <row r="160" spans="2:5" s="3" customFormat="1" x14ac:dyDescent="0.2">
      <c r="B160" s="15" t="s">
        <v>120</v>
      </c>
      <c r="C160" s="133"/>
      <c r="D160" s="134"/>
      <c r="E160" s="134"/>
    </row>
    <row r="161" spans="2:5" s="3" customFormat="1" x14ac:dyDescent="0.2">
      <c r="C161" s="135"/>
      <c r="D161" s="134"/>
      <c r="E161" s="134"/>
    </row>
    <row r="162" spans="2:5" s="3" customFormat="1" x14ac:dyDescent="0.2">
      <c r="C162" s="171" t="s">
        <v>391</v>
      </c>
      <c r="D162" s="172" t="s">
        <v>392</v>
      </c>
      <c r="E162" s="172" t="s">
        <v>390</v>
      </c>
    </row>
    <row r="163" spans="2:5" s="3" customFormat="1" x14ac:dyDescent="0.2">
      <c r="C163" s="159">
        <f>COUNTIFS(C165:C168,"=?")</f>
        <v>0</v>
      </c>
      <c r="D163" s="159">
        <f>COUNTIFS(D165:D168,"=?")</f>
        <v>4</v>
      </c>
      <c r="E163" s="159">
        <f>COUNTIFS(E165:E168,"=?")</f>
        <v>0</v>
      </c>
    </row>
    <row r="164" spans="2:5" s="3" customFormat="1" x14ac:dyDescent="0.2">
      <c r="C164" s="135"/>
      <c r="D164" s="134"/>
      <c r="E164" s="134"/>
    </row>
    <row r="165" spans="2:5" s="3" customFormat="1" x14ac:dyDescent="0.2">
      <c r="B165" s="37" t="s">
        <v>122</v>
      </c>
      <c r="C165" s="331"/>
      <c r="D165" s="332" t="s">
        <v>417</v>
      </c>
      <c r="E165" s="331"/>
    </row>
    <row r="166" spans="2:5" s="3" customFormat="1" x14ac:dyDescent="0.2">
      <c r="B166" s="37" t="s">
        <v>123</v>
      </c>
      <c r="C166" s="332"/>
      <c r="D166" s="332" t="s">
        <v>417</v>
      </c>
      <c r="E166" s="331" t="s">
        <v>366</v>
      </c>
    </row>
    <row r="167" spans="2:5" s="3" customFormat="1" x14ac:dyDescent="0.2">
      <c r="B167" s="37" t="s">
        <v>124</v>
      </c>
      <c r="C167" s="332"/>
      <c r="D167" s="332" t="s">
        <v>417</v>
      </c>
      <c r="E167" s="331" t="s">
        <v>366</v>
      </c>
    </row>
    <row r="168" spans="2:5" s="3" customFormat="1" x14ac:dyDescent="0.2">
      <c r="B168" s="37" t="s">
        <v>125</v>
      </c>
      <c r="C168" s="331" t="s">
        <v>366</v>
      </c>
      <c r="D168" s="332" t="s">
        <v>417</v>
      </c>
      <c r="E168" s="331" t="s">
        <v>366</v>
      </c>
    </row>
    <row r="169" spans="2:5" s="3" customFormat="1" x14ac:dyDescent="0.2">
      <c r="C169" s="135"/>
      <c r="D169" s="134"/>
      <c r="E169" s="134"/>
    </row>
    <row r="170" spans="2:5" s="3" customFormat="1" x14ac:dyDescent="0.2">
      <c r="C170" s="135"/>
      <c r="D170" s="134"/>
      <c r="E170" s="134"/>
    </row>
    <row r="171" spans="2:5" s="3" customFormat="1" x14ac:dyDescent="0.2">
      <c r="B171" s="15" t="s">
        <v>126</v>
      </c>
      <c r="C171" s="133"/>
      <c r="D171" s="134"/>
      <c r="E171" s="134"/>
    </row>
    <row r="172" spans="2:5" s="3" customFormat="1" x14ac:dyDescent="0.2">
      <c r="C172" s="135"/>
      <c r="D172" s="134"/>
      <c r="E172" s="134"/>
    </row>
    <row r="173" spans="2:5" s="3" customFormat="1" x14ac:dyDescent="0.2">
      <c r="C173" s="171" t="s">
        <v>391</v>
      </c>
      <c r="D173" s="172" t="s">
        <v>392</v>
      </c>
      <c r="E173" s="172" t="s">
        <v>390</v>
      </c>
    </row>
    <row r="174" spans="2:5" s="3" customFormat="1" x14ac:dyDescent="0.2">
      <c r="C174" s="159">
        <f>COUNTIFS(C176:C200,"=?")</f>
        <v>0</v>
      </c>
      <c r="D174" s="159">
        <f>COUNTIFS(D176:D200,"=?")</f>
        <v>4</v>
      </c>
      <c r="E174" s="159">
        <f>COUNTIFS(E176:E200,"=?")</f>
        <v>21</v>
      </c>
    </row>
    <row r="175" spans="2:5" s="3" customFormat="1" x14ac:dyDescent="0.2">
      <c r="C175" s="135"/>
      <c r="D175" s="134"/>
      <c r="E175" s="134"/>
    </row>
    <row r="176" spans="2:5" s="3" customFormat="1" x14ac:dyDescent="0.2">
      <c r="B176" s="37" t="s">
        <v>128</v>
      </c>
      <c r="C176" s="332"/>
      <c r="D176" s="331" t="s">
        <v>366</v>
      </c>
      <c r="E176" s="332" t="s">
        <v>417</v>
      </c>
    </row>
    <row r="177" spans="2:5" s="3" customFormat="1" x14ac:dyDescent="0.2">
      <c r="B177" s="37" t="s">
        <v>129</v>
      </c>
      <c r="C177" s="331" t="s">
        <v>366</v>
      </c>
      <c r="D177" s="331" t="s">
        <v>366</v>
      </c>
      <c r="E177" s="332" t="s">
        <v>417</v>
      </c>
    </row>
    <row r="178" spans="2:5" s="3" customFormat="1" x14ac:dyDescent="0.2">
      <c r="B178" s="37" t="s">
        <v>130</v>
      </c>
      <c r="C178" s="331" t="s">
        <v>366</v>
      </c>
      <c r="D178" s="331" t="s">
        <v>366</v>
      </c>
      <c r="E178" s="332" t="s">
        <v>417</v>
      </c>
    </row>
    <row r="179" spans="2:5" s="3" customFormat="1" x14ac:dyDescent="0.2">
      <c r="B179" s="37" t="s">
        <v>131</v>
      </c>
      <c r="C179" s="331" t="s">
        <v>366</v>
      </c>
      <c r="D179" s="331" t="s">
        <v>366</v>
      </c>
      <c r="E179" s="332" t="s">
        <v>417</v>
      </c>
    </row>
    <row r="180" spans="2:5" s="3" customFormat="1" x14ac:dyDescent="0.2">
      <c r="B180" s="37" t="s">
        <v>132</v>
      </c>
      <c r="C180" s="331" t="s">
        <v>366</v>
      </c>
      <c r="D180" s="331" t="s">
        <v>366</v>
      </c>
      <c r="E180" s="332" t="s">
        <v>417</v>
      </c>
    </row>
    <row r="181" spans="2:5" s="3" customFormat="1" x14ac:dyDescent="0.2">
      <c r="B181" s="37" t="s">
        <v>133</v>
      </c>
      <c r="C181" s="331" t="s">
        <v>366</v>
      </c>
      <c r="D181" s="331" t="s">
        <v>366</v>
      </c>
      <c r="E181" s="332" t="s">
        <v>417</v>
      </c>
    </row>
    <row r="182" spans="2:5" s="3" customFormat="1" x14ac:dyDescent="0.2">
      <c r="B182" s="37" t="s">
        <v>134</v>
      </c>
      <c r="C182" s="331" t="s">
        <v>366</v>
      </c>
      <c r="D182" s="331" t="s">
        <v>366</v>
      </c>
      <c r="E182" s="332" t="s">
        <v>417</v>
      </c>
    </row>
    <row r="183" spans="2:5" s="3" customFormat="1" x14ac:dyDescent="0.2">
      <c r="B183" s="37" t="s">
        <v>135</v>
      </c>
      <c r="C183" s="331" t="s">
        <v>366</v>
      </c>
      <c r="D183" s="331" t="s">
        <v>366</v>
      </c>
      <c r="E183" s="332" t="s">
        <v>417</v>
      </c>
    </row>
    <row r="184" spans="2:5" s="3" customFormat="1" x14ac:dyDescent="0.2">
      <c r="B184" s="37" t="s">
        <v>545</v>
      </c>
      <c r="C184" s="331"/>
      <c r="D184" s="331"/>
      <c r="E184" s="332" t="s">
        <v>417</v>
      </c>
    </row>
    <row r="185" spans="2:5" s="3" customFormat="1" x14ac:dyDescent="0.2">
      <c r="B185" s="37" t="s">
        <v>136</v>
      </c>
      <c r="C185" s="331" t="s">
        <v>366</v>
      </c>
      <c r="D185" s="331" t="s">
        <v>366</v>
      </c>
      <c r="E185" s="332" t="s">
        <v>417</v>
      </c>
    </row>
    <row r="186" spans="2:5" s="3" customFormat="1" x14ac:dyDescent="0.2">
      <c r="B186" s="37" t="s">
        <v>137</v>
      </c>
      <c r="C186" s="331" t="s">
        <v>366</v>
      </c>
      <c r="D186" s="332" t="s">
        <v>417</v>
      </c>
      <c r="E186" s="331" t="s">
        <v>366</v>
      </c>
    </row>
    <row r="187" spans="2:5" s="3" customFormat="1" x14ac:dyDescent="0.2">
      <c r="B187" s="37" t="s">
        <v>138</v>
      </c>
      <c r="C187" s="331" t="s">
        <v>366</v>
      </c>
      <c r="D187" s="331"/>
      <c r="E187" s="332" t="s">
        <v>417</v>
      </c>
    </row>
    <row r="188" spans="2:5" s="3" customFormat="1" x14ac:dyDescent="0.2">
      <c r="B188" s="37" t="s">
        <v>139</v>
      </c>
      <c r="C188" s="331" t="s">
        <v>366</v>
      </c>
      <c r="D188" s="332" t="s">
        <v>417</v>
      </c>
      <c r="E188" s="331" t="s">
        <v>366</v>
      </c>
    </row>
    <row r="189" spans="2:5" s="3" customFormat="1" x14ac:dyDescent="0.2">
      <c r="B189" s="37" t="s">
        <v>539</v>
      </c>
      <c r="C189" s="331"/>
      <c r="D189" s="332" t="s">
        <v>417</v>
      </c>
      <c r="E189" s="331"/>
    </row>
    <row r="190" spans="2:5" s="3" customFormat="1" x14ac:dyDescent="0.2">
      <c r="B190" s="37" t="s">
        <v>140</v>
      </c>
      <c r="C190" s="331" t="s">
        <v>366</v>
      </c>
      <c r="D190" s="331" t="s">
        <v>366</v>
      </c>
      <c r="E190" s="332" t="s">
        <v>417</v>
      </c>
    </row>
    <row r="191" spans="2:5" s="3" customFormat="1" x14ac:dyDescent="0.2">
      <c r="B191" s="37" t="s">
        <v>141</v>
      </c>
      <c r="C191" s="331" t="s">
        <v>366</v>
      </c>
      <c r="D191" s="331" t="s">
        <v>366</v>
      </c>
      <c r="E191" s="332" t="s">
        <v>417</v>
      </c>
    </row>
    <row r="192" spans="2:5" s="3" customFormat="1" x14ac:dyDescent="0.2">
      <c r="B192" s="37" t="s">
        <v>142</v>
      </c>
      <c r="C192" s="331" t="s">
        <v>366</v>
      </c>
      <c r="D192" s="331" t="s">
        <v>366</v>
      </c>
      <c r="E192" s="332" t="s">
        <v>417</v>
      </c>
    </row>
    <row r="193" spans="2:5" s="3" customFormat="1" x14ac:dyDescent="0.2">
      <c r="B193" s="37" t="s">
        <v>143</v>
      </c>
      <c r="C193" s="331"/>
      <c r="D193" s="331"/>
      <c r="E193" s="332" t="s">
        <v>417</v>
      </c>
    </row>
    <row r="194" spans="2:5" s="3" customFormat="1" x14ac:dyDescent="0.2">
      <c r="B194" s="263" t="s">
        <v>561</v>
      </c>
      <c r="C194" s="331"/>
      <c r="D194" s="331"/>
      <c r="E194" s="332" t="s">
        <v>417</v>
      </c>
    </row>
    <row r="195" spans="2:5" s="3" customFormat="1" x14ac:dyDescent="0.2">
      <c r="B195" s="37" t="s">
        <v>562</v>
      </c>
      <c r="C195" s="331"/>
      <c r="D195" s="332" t="s">
        <v>417</v>
      </c>
      <c r="E195" s="332"/>
    </row>
    <row r="196" spans="2:5" s="3" customFormat="1" x14ac:dyDescent="0.2">
      <c r="B196" s="37" t="s">
        <v>144</v>
      </c>
      <c r="C196" s="331" t="s">
        <v>366</v>
      </c>
      <c r="D196" s="331" t="s">
        <v>366</v>
      </c>
      <c r="E196" s="332" t="s">
        <v>417</v>
      </c>
    </row>
    <row r="197" spans="2:5" s="3" customFormat="1" x14ac:dyDescent="0.2">
      <c r="B197" s="37" t="s">
        <v>145</v>
      </c>
      <c r="C197" s="331" t="s">
        <v>366</v>
      </c>
      <c r="D197" s="331" t="s">
        <v>366</v>
      </c>
      <c r="E197" s="332" t="s">
        <v>417</v>
      </c>
    </row>
    <row r="198" spans="2:5" s="3" customFormat="1" x14ac:dyDescent="0.2">
      <c r="B198" s="37" t="s">
        <v>546</v>
      </c>
      <c r="C198" s="331" t="s">
        <v>366</v>
      </c>
      <c r="D198" s="331" t="s">
        <v>366</v>
      </c>
      <c r="E198" s="332" t="s">
        <v>417</v>
      </c>
    </row>
    <row r="199" spans="2:5" s="3" customFormat="1" x14ac:dyDescent="0.2">
      <c r="B199" s="37" t="s">
        <v>147</v>
      </c>
      <c r="C199" s="331" t="s">
        <v>366</v>
      </c>
      <c r="D199" s="331" t="s">
        <v>366</v>
      </c>
      <c r="E199" s="332" t="s">
        <v>417</v>
      </c>
    </row>
    <row r="200" spans="2:5" s="3" customFormat="1" x14ac:dyDescent="0.2">
      <c r="B200" s="37" t="s">
        <v>148</v>
      </c>
      <c r="C200" s="331" t="s">
        <v>366</v>
      </c>
      <c r="D200" s="331" t="s">
        <v>366</v>
      </c>
      <c r="E200" s="332" t="s">
        <v>417</v>
      </c>
    </row>
    <row r="201" spans="2:5" s="3" customFormat="1" x14ac:dyDescent="0.2">
      <c r="C201" s="163"/>
      <c r="D201" s="165"/>
      <c r="E201" s="165"/>
    </row>
    <row r="202" spans="2:5" s="3" customFormat="1" x14ac:dyDescent="0.2">
      <c r="C202" s="135"/>
      <c r="D202" s="134"/>
      <c r="E202" s="134"/>
    </row>
    <row r="203" spans="2:5" s="3" customFormat="1" x14ac:dyDescent="0.2">
      <c r="B203" s="15" t="s">
        <v>149</v>
      </c>
      <c r="C203" s="133"/>
      <c r="D203" s="134"/>
      <c r="E203" s="134"/>
    </row>
    <row r="204" spans="2:5" s="3" customFormat="1" x14ac:dyDescent="0.2">
      <c r="C204" s="135"/>
      <c r="D204" s="134"/>
      <c r="E204" s="134"/>
    </row>
    <row r="205" spans="2:5" s="3" customFormat="1" x14ac:dyDescent="0.2">
      <c r="C205" s="171" t="s">
        <v>391</v>
      </c>
      <c r="D205" s="172" t="s">
        <v>392</v>
      </c>
      <c r="E205" s="172" t="s">
        <v>390</v>
      </c>
    </row>
    <row r="206" spans="2:5" s="3" customFormat="1" x14ac:dyDescent="0.2">
      <c r="C206" s="159">
        <f>COUNTIFS(C208,"=?")</f>
        <v>0</v>
      </c>
      <c r="D206" s="159">
        <f>COUNTIFS(D208,"=?")</f>
        <v>0</v>
      </c>
      <c r="E206" s="159">
        <f>COUNTIFS(E208,"=?")</f>
        <v>1</v>
      </c>
    </row>
    <row r="207" spans="2:5" s="3" customFormat="1" x14ac:dyDescent="0.2">
      <c r="C207" s="135"/>
      <c r="D207" s="134"/>
      <c r="E207" s="134"/>
    </row>
    <row r="208" spans="2:5" s="3" customFormat="1" x14ac:dyDescent="0.2">
      <c r="B208" s="37" t="s">
        <v>150</v>
      </c>
      <c r="C208" s="313"/>
      <c r="D208" s="333"/>
      <c r="E208" s="333" t="s">
        <v>417</v>
      </c>
    </row>
    <row r="209" spans="2:6" s="3" customFormat="1" x14ac:dyDescent="0.2">
      <c r="C209" s="135"/>
      <c r="D209" s="134"/>
      <c r="E209" s="134"/>
      <c r="F209" s="45"/>
    </row>
    <row r="210" spans="2:6" ht="15" x14ac:dyDescent="0.25">
      <c r="B210" s="16" t="s">
        <v>514</v>
      </c>
      <c r="C210" s="142"/>
      <c r="D210" s="143"/>
      <c r="E210" s="187"/>
      <c r="F210" s="371"/>
    </row>
    <row r="211" spans="2:6" s="3" customFormat="1" x14ac:dyDescent="0.2">
      <c r="C211" s="135"/>
      <c r="D211" s="134"/>
      <c r="E211" s="134"/>
    </row>
    <row r="212" spans="2:6" s="3" customFormat="1" x14ac:dyDescent="0.2">
      <c r="C212" s="135"/>
      <c r="D212" s="134"/>
      <c r="E212" s="134"/>
    </row>
    <row r="213" spans="2:6" s="3" customFormat="1" x14ac:dyDescent="0.2">
      <c r="C213" s="135"/>
      <c r="D213" s="134"/>
      <c r="E213" s="134"/>
    </row>
    <row r="214" spans="2:6" s="3" customFormat="1" x14ac:dyDescent="0.2">
      <c r="C214" s="135"/>
      <c r="D214" s="134"/>
      <c r="E214" s="134"/>
    </row>
    <row r="215" spans="2:6" s="3" customFormat="1" x14ac:dyDescent="0.2">
      <c r="C215" s="135"/>
      <c r="D215" s="134"/>
      <c r="E215" s="134"/>
    </row>
    <row r="216" spans="2:6" s="3" customFormat="1" x14ac:dyDescent="0.2">
      <c r="C216" s="135"/>
      <c r="D216" s="134"/>
      <c r="E216" s="134"/>
    </row>
    <row r="217" spans="2:6" s="3" customFormat="1" x14ac:dyDescent="0.2">
      <c r="C217" s="135"/>
      <c r="D217" s="134"/>
      <c r="E217" s="134"/>
    </row>
    <row r="218" spans="2:6" s="3" customFormat="1" x14ac:dyDescent="0.2">
      <c r="C218" s="135"/>
      <c r="D218" s="134"/>
      <c r="E218" s="134"/>
    </row>
    <row r="219" spans="2:6" s="3" customFormat="1" x14ac:dyDescent="0.2">
      <c r="C219" s="135"/>
      <c r="D219" s="134"/>
      <c r="E219" s="134"/>
    </row>
    <row r="220" spans="2:6" s="3" customFormat="1" x14ac:dyDescent="0.2">
      <c r="C220" s="135"/>
      <c r="D220" s="134"/>
      <c r="E220" s="134"/>
    </row>
    <row r="221" spans="2:6" s="3" customFormat="1" x14ac:dyDescent="0.2">
      <c r="C221" s="135"/>
      <c r="D221" s="134"/>
      <c r="E221" s="134"/>
    </row>
    <row r="222" spans="2:6" s="3" customFormat="1" x14ac:dyDescent="0.2">
      <c r="C222" s="135"/>
      <c r="D222" s="134"/>
      <c r="E222" s="134"/>
    </row>
    <row r="223" spans="2:6" s="3" customFormat="1" x14ac:dyDescent="0.2">
      <c r="C223" s="135"/>
      <c r="D223" s="134"/>
      <c r="E223" s="134"/>
    </row>
    <row r="224" spans="2:6"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row r="300" spans="3:5" s="3" customFormat="1" x14ac:dyDescent="0.2">
      <c r="C300" s="135"/>
      <c r="D300" s="134"/>
      <c r="E300" s="134"/>
    </row>
    <row r="301" spans="3:5" s="3" customFormat="1" x14ac:dyDescent="0.2">
      <c r="C301" s="135"/>
      <c r="D301" s="134"/>
      <c r="E301"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1"/>
  <sheetViews>
    <sheetView showGridLines="0" zoomScaleNormal="100" workbookViewId="0">
      <selection activeCell="F2" sqref="F2"/>
    </sheetView>
  </sheetViews>
  <sheetFormatPr baseColWidth="10" defaultRowHeight="12.75" x14ac:dyDescent="0.2"/>
  <cols>
    <col min="1" max="1" width="3.5703125" style="2" customWidth="1"/>
    <col min="2" max="2" width="81.140625" style="2" customWidth="1"/>
    <col min="3" max="3" width="23.85546875" style="60" customWidth="1"/>
    <col min="4" max="4" width="24.5703125" style="70" customWidth="1"/>
    <col min="5" max="5" width="27.140625" style="398"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7" x14ac:dyDescent="0.2">
      <c r="C1" s="2"/>
      <c r="D1" s="24"/>
      <c r="E1" s="24"/>
    </row>
    <row r="2" spans="1:7" x14ac:dyDescent="0.2">
      <c r="C2" s="2"/>
      <c r="D2" s="24"/>
      <c r="E2" s="24"/>
    </row>
    <row r="3" spans="1:7" x14ac:dyDescent="0.2">
      <c r="C3" s="2"/>
      <c r="D3" s="24"/>
      <c r="E3" s="24"/>
    </row>
    <row r="4" spans="1:7" ht="15.75" x14ac:dyDescent="0.2">
      <c r="B4" s="421" t="s">
        <v>567</v>
      </c>
      <c r="C4" s="2"/>
      <c r="D4" s="24"/>
      <c r="E4" s="24"/>
    </row>
    <row r="5" spans="1:7" x14ac:dyDescent="0.2">
      <c r="C5" s="2"/>
      <c r="D5" s="24"/>
      <c r="E5" s="24"/>
    </row>
    <row r="6" spans="1:7" x14ac:dyDescent="0.2">
      <c r="C6" s="2"/>
      <c r="D6" s="2"/>
      <c r="E6" s="358" t="s">
        <v>4</v>
      </c>
    </row>
    <row r="7" spans="1:7" ht="4.5" customHeight="1" x14ac:dyDescent="0.2">
      <c r="C7" s="359"/>
      <c r="D7" s="2"/>
      <c r="E7" s="2"/>
    </row>
    <row r="8" spans="1:7" ht="5.25" customHeight="1" thickBot="1" x14ac:dyDescent="0.25">
      <c r="B8" s="4"/>
      <c r="C8" s="66"/>
      <c r="D8" s="386"/>
      <c r="E8" s="399"/>
    </row>
    <row r="9" spans="1:7" ht="5.25" customHeight="1" x14ac:dyDescent="0.2">
      <c r="B9" s="5"/>
      <c r="C9" s="67"/>
      <c r="D9" s="387"/>
      <c r="E9" s="400"/>
    </row>
    <row r="11" spans="1:7" ht="15" x14ac:dyDescent="0.25">
      <c r="B11" s="16" t="s">
        <v>394</v>
      </c>
      <c r="C11" s="68"/>
      <c r="D11" s="388"/>
      <c r="E11" s="401"/>
    </row>
    <row r="12" spans="1:7" x14ac:dyDescent="0.2">
      <c r="B12" s="6"/>
      <c r="C12" s="67"/>
      <c r="D12" s="387"/>
    </row>
    <row r="13" spans="1:7" s="77" customFormat="1" ht="25.5" x14ac:dyDescent="0.2">
      <c r="A13" s="424"/>
      <c r="B13" s="13" t="s">
        <v>5</v>
      </c>
      <c r="C13" s="212" t="s">
        <v>375</v>
      </c>
      <c r="D13" s="212" t="s">
        <v>516</v>
      </c>
      <c r="E13" s="402" t="s">
        <v>517</v>
      </c>
    </row>
    <row r="14" spans="1:7" x14ac:dyDescent="0.2">
      <c r="B14" s="3" t="s">
        <v>31</v>
      </c>
      <c r="C14" s="60">
        <f>SUM(C21,C31,C52,C66,C74,C82,C92,C152)</f>
        <v>344959.01</v>
      </c>
      <c r="D14" s="70">
        <f>SUM(D21,D31,D52,D66,D74,D82,D92,D152)</f>
        <v>246996.63</v>
      </c>
      <c r="E14" s="398">
        <f>SUM(E21,E31,E52,E66,E74,E82,E92,E152)</f>
        <v>8684.48</v>
      </c>
      <c r="G14" s="5"/>
    </row>
    <row r="15" spans="1:7" x14ac:dyDescent="0.2">
      <c r="B15" s="3" t="s">
        <v>34</v>
      </c>
      <c r="C15" s="60">
        <f>SUM(C163,C174,C206)</f>
        <v>44540.85</v>
      </c>
      <c r="D15" s="70">
        <f>SUM(D163,D174,D206)</f>
        <v>36867.65</v>
      </c>
      <c r="E15" s="398">
        <f>SUM(E163,E174,E206)</f>
        <v>762.92</v>
      </c>
    </row>
    <row r="16" spans="1:7" x14ac:dyDescent="0.2">
      <c r="B16" s="10" t="s">
        <v>6</v>
      </c>
      <c r="C16" s="61">
        <f>SUM(C14:C15)</f>
        <v>389499.86</v>
      </c>
      <c r="D16" s="389">
        <f>SUM(D14:D15)</f>
        <v>283864.28000000003</v>
      </c>
      <c r="E16" s="403">
        <f>SUM(E14,E15)</f>
        <v>9447.4</v>
      </c>
    </row>
    <row r="19" spans="2:5" s="3" customFormat="1" x14ac:dyDescent="0.2">
      <c r="B19" s="15" t="s">
        <v>43</v>
      </c>
      <c r="C19" s="73"/>
      <c r="D19" s="390"/>
      <c r="E19" s="398"/>
    </row>
    <row r="20" spans="2:5" s="3" customFormat="1" ht="25.5" x14ac:dyDescent="0.2">
      <c r="B20" s="41"/>
      <c r="C20" s="213" t="s">
        <v>375</v>
      </c>
      <c r="D20" s="391" t="s">
        <v>395</v>
      </c>
      <c r="E20" s="404" t="s">
        <v>396</v>
      </c>
    </row>
    <row r="21" spans="2:5" s="3" customFormat="1" x14ac:dyDescent="0.2">
      <c r="C21" s="214">
        <f>SUM(C23:C26)</f>
        <v>66870.540000000008</v>
      </c>
      <c r="D21" s="392">
        <f>SUM(D23:D26)</f>
        <v>63837.31</v>
      </c>
      <c r="E21" s="405">
        <f>SUM(E23:E26)</f>
        <v>491.07</v>
      </c>
    </row>
    <row r="22" spans="2:5" s="3" customFormat="1" x14ac:dyDescent="0.2">
      <c r="C22" s="60"/>
      <c r="D22" s="70"/>
      <c r="E22" s="398"/>
    </row>
    <row r="23" spans="2:5" s="3" customFormat="1" x14ac:dyDescent="0.2">
      <c r="B23" s="3" t="s">
        <v>544</v>
      </c>
      <c r="C23" s="210">
        <v>895</v>
      </c>
      <c r="D23" s="393">
        <v>895</v>
      </c>
      <c r="E23" s="393">
        <v>130</v>
      </c>
    </row>
    <row r="24" spans="2:5" s="3" customFormat="1" x14ac:dyDescent="0.2">
      <c r="B24" s="475" t="s">
        <v>37</v>
      </c>
      <c r="C24" s="210">
        <v>2486.23</v>
      </c>
      <c r="D24" s="501">
        <v>0</v>
      </c>
      <c r="E24" s="501">
        <v>0</v>
      </c>
    </row>
    <row r="25" spans="2:5" s="3" customFormat="1" x14ac:dyDescent="0.2">
      <c r="B25" s="3" t="s">
        <v>38</v>
      </c>
      <c r="C25" s="210">
        <v>6269.31</v>
      </c>
      <c r="D25" s="393">
        <v>6269.31</v>
      </c>
      <c r="E25" s="393">
        <v>50.07</v>
      </c>
    </row>
    <row r="26" spans="2:5" s="3" customFormat="1" x14ac:dyDescent="0.2">
      <c r="B26" s="3" t="s">
        <v>39</v>
      </c>
      <c r="C26" s="210">
        <v>57220</v>
      </c>
      <c r="D26" s="393">
        <v>56673</v>
      </c>
      <c r="E26" s="393">
        <v>311</v>
      </c>
    </row>
    <row r="27" spans="2:5" s="3" customFormat="1" x14ac:dyDescent="0.2">
      <c r="C27" s="60"/>
      <c r="D27" s="70"/>
      <c r="E27" s="398"/>
    </row>
    <row r="28" spans="2:5" s="3" customFormat="1" x14ac:dyDescent="0.2">
      <c r="C28" s="60"/>
      <c r="D28" s="70"/>
      <c r="E28" s="398"/>
    </row>
    <row r="29" spans="2:5" s="3" customFormat="1" x14ac:dyDescent="0.2">
      <c r="B29" s="15" t="s">
        <v>44</v>
      </c>
      <c r="C29" s="62"/>
      <c r="D29" s="385"/>
      <c r="E29" s="398"/>
    </row>
    <row r="30" spans="2:5" s="3" customFormat="1" ht="25.5" x14ac:dyDescent="0.2">
      <c r="C30" s="213" t="s">
        <v>375</v>
      </c>
      <c r="D30" s="391" t="s">
        <v>395</v>
      </c>
      <c r="E30" s="404" t="s">
        <v>396</v>
      </c>
    </row>
    <row r="31" spans="2:5" s="3" customFormat="1" x14ac:dyDescent="0.2">
      <c r="C31" s="214">
        <f>SUM(C33:C47)</f>
        <v>99318.17</v>
      </c>
      <c r="D31" s="392">
        <f>SUM(D33:D47)</f>
        <v>75304.010000000009</v>
      </c>
      <c r="E31" s="405">
        <f>SUM(E33:E47)</f>
        <v>3931.75</v>
      </c>
    </row>
    <row r="32" spans="2:5" s="3" customFormat="1" x14ac:dyDescent="0.2">
      <c r="C32" s="60"/>
      <c r="D32" s="70"/>
      <c r="E32" s="406"/>
    </row>
    <row r="33" spans="2:5" s="3" customFormat="1" x14ac:dyDescent="0.2">
      <c r="B33" s="3" t="s">
        <v>543</v>
      </c>
      <c r="C33" s="315">
        <v>12484</v>
      </c>
      <c r="D33" s="393">
        <v>8403</v>
      </c>
      <c r="E33" s="393">
        <v>150</v>
      </c>
    </row>
    <row r="34" spans="2:5" s="3" customFormat="1" x14ac:dyDescent="0.2">
      <c r="B34" s="3" t="s">
        <v>536</v>
      </c>
      <c r="C34" s="315">
        <v>19729</v>
      </c>
      <c r="D34" s="393">
        <v>6740</v>
      </c>
      <c r="E34" s="393">
        <v>78</v>
      </c>
    </row>
    <row r="35" spans="2:5" s="3" customFormat="1" x14ac:dyDescent="0.2">
      <c r="B35" s="469" t="s">
        <v>564</v>
      </c>
      <c r="C35" s="315">
        <v>3304</v>
      </c>
      <c r="D35" s="393">
        <v>3304</v>
      </c>
      <c r="E35" s="393">
        <v>75</v>
      </c>
    </row>
    <row r="36" spans="2:5" s="3" customFormat="1" x14ac:dyDescent="0.2">
      <c r="B36" s="3" t="s">
        <v>537</v>
      </c>
      <c r="C36" s="315">
        <v>3690</v>
      </c>
      <c r="D36" s="393">
        <v>3690</v>
      </c>
      <c r="E36" s="393">
        <v>137.25</v>
      </c>
    </row>
    <row r="37" spans="2:5" s="3" customFormat="1" x14ac:dyDescent="0.2">
      <c r="B37" s="3" t="s">
        <v>532</v>
      </c>
      <c r="C37" s="315">
        <v>2235</v>
      </c>
      <c r="D37" s="393">
        <v>500</v>
      </c>
      <c r="E37" s="393">
        <v>500</v>
      </c>
    </row>
    <row r="38" spans="2:5" s="3" customFormat="1" x14ac:dyDescent="0.2">
      <c r="B38" s="455" t="s">
        <v>530</v>
      </c>
      <c r="C38" s="315">
        <v>3992.08</v>
      </c>
      <c r="D38" s="393">
        <v>3922.08</v>
      </c>
      <c r="E38" s="393">
        <v>329.76</v>
      </c>
    </row>
    <row r="39" spans="2:5" s="3" customFormat="1" x14ac:dyDescent="0.2">
      <c r="B39" s="475" t="s">
        <v>531</v>
      </c>
      <c r="C39" s="315">
        <v>7576.36</v>
      </c>
      <c r="D39" s="393">
        <v>7576.36</v>
      </c>
      <c r="E39" s="393">
        <v>261.60000000000002</v>
      </c>
    </row>
    <row r="40" spans="2:5" s="3" customFormat="1" x14ac:dyDescent="0.2">
      <c r="B40" s="3" t="s">
        <v>533</v>
      </c>
      <c r="C40" s="315">
        <v>2387</v>
      </c>
      <c r="D40" s="393">
        <v>2327</v>
      </c>
      <c r="E40" s="393">
        <v>33.24</v>
      </c>
    </row>
    <row r="41" spans="2:5" s="3" customFormat="1" x14ac:dyDescent="0.2">
      <c r="B41" s="3" t="s">
        <v>557</v>
      </c>
      <c r="C41" s="315">
        <v>1701.52</v>
      </c>
      <c r="D41" s="393">
        <v>489</v>
      </c>
      <c r="E41" s="393">
        <v>225</v>
      </c>
    </row>
    <row r="42" spans="2:5" s="3" customFormat="1" x14ac:dyDescent="0.2">
      <c r="B42" s="469" t="s">
        <v>534</v>
      </c>
      <c r="C42" s="315">
        <v>4175.16</v>
      </c>
      <c r="D42" s="393">
        <v>4175.16</v>
      </c>
      <c r="E42" s="393">
        <v>26.52</v>
      </c>
    </row>
    <row r="43" spans="2:5" s="3" customFormat="1" x14ac:dyDescent="0.2">
      <c r="B43" s="3" t="s">
        <v>556</v>
      </c>
      <c r="C43" s="315">
        <v>8714.0499999999993</v>
      </c>
      <c r="D43" s="393">
        <v>8714.0499999999993</v>
      </c>
      <c r="E43" s="393">
        <v>126.24</v>
      </c>
    </row>
    <row r="44" spans="2:5" s="3" customFormat="1" x14ac:dyDescent="0.2">
      <c r="B44" s="3" t="s">
        <v>535</v>
      </c>
      <c r="C44" s="315">
        <v>15864</v>
      </c>
      <c r="D44" s="393">
        <v>15864</v>
      </c>
      <c r="E44" s="393">
        <v>1702.8</v>
      </c>
    </row>
    <row r="45" spans="2:5" s="3" customFormat="1" x14ac:dyDescent="0.2">
      <c r="B45" s="475" t="s">
        <v>40</v>
      </c>
      <c r="C45" s="315">
        <v>574</v>
      </c>
      <c r="D45" s="393">
        <v>538</v>
      </c>
      <c r="E45" s="393">
        <v>3</v>
      </c>
    </row>
    <row r="46" spans="2:5" s="3" customFormat="1" x14ac:dyDescent="0.2">
      <c r="B46" s="3" t="s">
        <v>41</v>
      </c>
      <c r="C46" s="315">
        <v>3210</v>
      </c>
      <c r="D46" s="393">
        <v>3210</v>
      </c>
      <c r="E46" s="393">
        <v>139.04</v>
      </c>
    </row>
    <row r="47" spans="2:5" s="3" customFormat="1" x14ac:dyDescent="0.2">
      <c r="B47" s="3" t="s">
        <v>42</v>
      </c>
      <c r="C47" s="315">
        <v>9682</v>
      </c>
      <c r="D47" s="393">
        <v>5851.36</v>
      </c>
      <c r="E47" s="393">
        <v>144.30000000000001</v>
      </c>
    </row>
    <row r="48" spans="2:5" s="3" customFormat="1" x14ac:dyDescent="0.2">
      <c r="C48" s="60"/>
      <c r="D48" s="70"/>
      <c r="E48" s="398"/>
    </row>
    <row r="49" spans="2:5" s="3" customFormat="1" x14ac:dyDescent="0.2">
      <c r="C49" s="60"/>
      <c r="D49" s="70"/>
      <c r="E49" s="398"/>
    </row>
    <row r="50" spans="2:5" s="3" customFormat="1" x14ac:dyDescent="0.2">
      <c r="B50" s="15" t="s">
        <v>45</v>
      </c>
      <c r="C50" s="62"/>
      <c r="D50" s="385"/>
      <c r="E50" s="398"/>
    </row>
    <row r="51" spans="2:5" s="3" customFormat="1" ht="25.5" x14ac:dyDescent="0.2">
      <c r="C51" s="213" t="s">
        <v>375</v>
      </c>
      <c r="D51" s="391" t="s">
        <v>395</v>
      </c>
      <c r="E51" s="404" t="s">
        <v>396</v>
      </c>
    </row>
    <row r="52" spans="2:5" s="3" customFormat="1" x14ac:dyDescent="0.2">
      <c r="C52" s="214">
        <f>SUM(C54:C60)</f>
        <v>34483.869999999995</v>
      </c>
      <c r="D52" s="392">
        <f>SUM(D54:D60)</f>
        <v>33702.869999999995</v>
      </c>
      <c r="E52" s="405">
        <f>SUM(E54:E60)</f>
        <v>809.51</v>
      </c>
    </row>
    <row r="53" spans="2:5" s="3" customFormat="1" x14ac:dyDescent="0.2">
      <c r="C53" s="60"/>
      <c r="D53" s="394"/>
      <c r="E53" s="394"/>
    </row>
    <row r="54" spans="2:5" s="3" customFormat="1" x14ac:dyDescent="0.2">
      <c r="B54" s="37" t="s">
        <v>538</v>
      </c>
      <c r="C54" s="315">
        <v>12.87</v>
      </c>
      <c r="D54" s="393">
        <v>12.87</v>
      </c>
      <c r="E54" s="393">
        <v>2.5499999999999998</v>
      </c>
    </row>
    <row r="55" spans="2:5" s="3" customFormat="1" x14ac:dyDescent="0.2">
      <c r="B55" s="37" t="s">
        <v>46</v>
      </c>
      <c r="C55" s="315">
        <v>3130</v>
      </c>
      <c r="D55" s="393">
        <v>2720</v>
      </c>
      <c r="E55" s="393">
        <v>25</v>
      </c>
    </row>
    <row r="56" spans="2:5" s="3" customFormat="1" x14ac:dyDescent="0.2">
      <c r="B56" s="37" t="s">
        <v>47</v>
      </c>
      <c r="C56" s="315">
        <v>3770</v>
      </c>
      <c r="D56" s="393">
        <v>3500</v>
      </c>
      <c r="E56" s="393">
        <v>200</v>
      </c>
    </row>
    <row r="57" spans="2:5" s="3" customFormat="1" x14ac:dyDescent="0.2">
      <c r="B57" s="37" t="s">
        <v>48</v>
      </c>
      <c r="C57" s="315">
        <v>14500</v>
      </c>
      <c r="D57" s="393">
        <v>14499</v>
      </c>
      <c r="E57" s="393">
        <v>185</v>
      </c>
    </row>
    <row r="58" spans="2:5" s="3" customFormat="1" x14ac:dyDescent="0.2">
      <c r="B58" s="37" t="s">
        <v>49</v>
      </c>
      <c r="C58" s="315">
        <v>6200</v>
      </c>
      <c r="D58" s="393">
        <v>6200</v>
      </c>
      <c r="E58" s="393">
        <v>210</v>
      </c>
    </row>
    <row r="59" spans="2:5" s="3" customFormat="1" x14ac:dyDescent="0.2">
      <c r="B59" s="37" t="s">
        <v>50</v>
      </c>
      <c r="C59" s="315">
        <v>1171</v>
      </c>
      <c r="D59" s="393">
        <v>1171</v>
      </c>
      <c r="E59" s="393">
        <v>122.96</v>
      </c>
    </row>
    <row r="60" spans="2:5" s="3" customFormat="1" x14ac:dyDescent="0.2">
      <c r="B60" s="37" t="s">
        <v>540</v>
      </c>
      <c r="C60" s="315">
        <v>5700</v>
      </c>
      <c r="D60" s="393">
        <v>5600</v>
      </c>
      <c r="E60" s="393">
        <v>64</v>
      </c>
    </row>
    <row r="61" spans="2:5" s="3" customFormat="1" x14ac:dyDescent="0.2">
      <c r="C61" s="60"/>
      <c r="D61" s="70"/>
      <c r="E61" s="398"/>
    </row>
    <row r="62" spans="2:5" s="3" customFormat="1" x14ac:dyDescent="0.2">
      <c r="C62" s="60"/>
      <c r="D62" s="70"/>
      <c r="E62" s="398"/>
    </row>
    <row r="63" spans="2:5" s="3" customFormat="1" x14ac:dyDescent="0.2">
      <c r="B63" s="15" t="s">
        <v>115</v>
      </c>
      <c r="C63" s="62"/>
      <c r="D63" s="385"/>
      <c r="E63" s="398"/>
    </row>
    <row r="64" spans="2:5" s="3" customFormat="1" x14ac:dyDescent="0.2">
      <c r="C64" s="60"/>
      <c r="D64" s="70"/>
      <c r="E64" s="398"/>
    </row>
    <row r="65" spans="2:5" s="3" customFormat="1" ht="25.5" x14ac:dyDescent="0.2">
      <c r="C65" s="213" t="s">
        <v>375</v>
      </c>
      <c r="D65" s="391" t="s">
        <v>395</v>
      </c>
      <c r="E65" s="404" t="s">
        <v>396</v>
      </c>
    </row>
    <row r="66" spans="2:5" s="3" customFormat="1" x14ac:dyDescent="0.2">
      <c r="C66" s="214">
        <f>SUM(C68)</f>
        <v>2325</v>
      </c>
      <c r="D66" s="392">
        <f>SUM(D68)</f>
        <v>2264</v>
      </c>
      <c r="E66" s="405">
        <f>SUM(E68)</f>
        <v>11.5</v>
      </c>
    </row>
    <row r="67" spans="2:5" s="3" customFormat="1" x14ac:dyDescent="0.2">
      <c r="C67" s="60"/>
      <c r="D67" s="70"/>
      <c r="E67" s="398"/>
    </row>
    <row r="68" spans="2:5" s="19" customFormat="1" x14ac:dyDescent="0.2">
      <c r="B68" s="19" t="s">
        <v>52</v>
      </c>
      <c r="C68" s="210">
        <v>2325</v>
      </c>
      <c r="D68" s="393">
        <v>2264</v>
      </c>
      <c r="E68" s="393">
        <v>11.5</v>
      </c>
    </row>
    <row r="69" spans="2:5" s="3" customFormat="1" x14ac:dyDescent="0.2">
      <c r="C69" s="60"/>
      <c r="D69" s="70"/>
      <c r="E69" s="398"/>
    </row>
    <row r="70" spans="2:5" s="3" customFormat="1" x14ac:dyDescent="0.2">
      <c r="C70" s="60"/>
      <c r="D70" s="70"/>
      <c r="E70" s="398"/>
    </row>
    <row r="71" spans="2:5" s="3" customFormat="1" x14ac:dyDescent="0.2">
      <c r="B71" s="15" t="s">
        <v>117</v>
      </c>
      <c r="C71" s="62"/>
      <c r="D71" s="385"/>
      <c r="E71" s="398"/>
    </row>
    <row r="72" spans="2:5" s="3" customFormat="1" x14ac:dyDescent="0.2">
      <c r="C72" s="60"/>
      <c r="D72" s="70"/>
      <c r="E72" s="398"/>
    </row>
    <row r="73" spans="2:5" s="3" customFormat="1" ht="25.5" x14ac:dyDescent="0.2">
      <c r="C73" s="213" t="s">
        <v>375</v>
      </c>
      <c r="D73" s="391" t="s">
        <v>395</v>
      </c>
      <c r="E73" s="404" t="s">
        <v>396</v>
      </c>
    </row>
    <row r="74" spans="2:5" s="3" customFormat="1" x14ac:dyDescent="0.2">
      <c r="C74" s="214">
        <f>SUM(C76)</f>
        <v>617.42999999999995</v>
      </c>
      <c r="D74" s="392">
        <f>SUM(D76)</f>
        <v>617.42999999999995</v>
      </c>
      <c r="E74" s="405">
        <f>SUM(E76)</f>
        <v>16.28</v>
      </c>
    </row>
    <row r="75" spans="2:5" s="3" customFormat="1" x14ac:dyDescent="0.2">
      <c r="C75" s="60"/>
      <c r="D75" s="70"/>
      <c r="E75" s="398"/>
    </row>
    <row r="76" spans="2:5" s="3" customFormat="1" x14ac:dyDescent="0.2">
      <c r="B76" s="3" t="s">
        <v>53</v>
      </c>
      <c r="C76" s="315">
        <v>617.42999999999995</v>
      </c>
      <c r="D76" s="395">
        <v>617.42999999999995</v>
      </c>
      <c r="E76" s="395">
        <v>16.28</v>
      </c>
    </row>
    <row r="77" spans="2:5" s="3" customFormat="1" x14ac:dyDescent="0.2">
      <c r="C77" s="60"/>
      <c r="D77" s="70"/>
      <c r="E77" s="398"/>
    </row>
    <row r="78" spans="2:5" s="3" customFormat="1" x14ac:dyDescent="0.2">
      <c r="C78" s="60"/>
      <c r="D78" s="70"/>
      <c r="E78" s="398"/>
    </row>
    <row r="79" spans="2:5" s="3" customFormat="1" x14ac:dyDescent="0.2">
      <c r="B79" s="15" t="s">
        <v>116</v>
      </c>
      <c r="C79" s="62"/>
      <c r="D79" s="385"/>
      <c r="E79" s="398"/>
    </row>
    <row r="80" spans="2:5" s="3" customFormat="1" x14ac:dyDescent="0.2">
      <c r="C80" s="60"/>
      <c r="D80" s="70"/>
      <c r="E80" s="398"/>
    </row>
    <row r="81" spans="2:5" s="3" customFormat="1" ht="25.5" x14ac:dyDescent="0.2">
      <c r="C81" s="213" t="s">
        <v>375</v>
      </c>
      <c r="D81" s="391" t="s">
        <v>395</v>
      </c>
      <c r="E81" s="404" t="s">
        <v>396</v>
      </c>
    </row>
    <row r="82" spans="2:5" s="3" customFormat="1" x14ac:dyDescent="0.2">
      <c r="C82" s="214">
        <f>SUM(C84:C86)</f>
        <v>30668.7</v>
      </c>
      <c r="D82" s="392">
        <f>SUM(D84:D86)</f>
        <v>18375</v>
      </c>
      <c r="E82" s="405">
        <f>SUM(E84:E86)</f>
        <v>780</v>
      </c>
    </row>
    <row r="83" spans="2:5" s="3" customFormat="1" x14ac:dyDescent="0.2">
      <c r="C83" s="60"/>
      <c r="D83" s="70"/>
      <c r="E83" s="398"/>
    </row>
    <row r="84" spans="2:5" s="3" customFormat="1" x14ac:dyDescent="0.2">
      <c r="B84" s="37" t="s">
        <v>54</v>
      </c>
      <c r="C84" s="315">
        <v>213</v>
      </c>
      <c r="D84" s="393">
        <v>0</v>
      </c>
      <c r="E84" s="393">
        <v>0</v>
      </c>
    </row>
    <row r="85" spans="2:5" s="3" customFormat="1" x14ac:dyDescent="0.2">
      <c r="B85" s="37" t="s">
        <v>55</v>
      </c>
      <c r="C85" s="315">
        <v>9250</v>
      </c>
      <c r="D85" s="393">
        <v>9250</v>
      </c>
      <c r="E85" s="393">
        <v>280</v>
      </c>
    </row>
    <row r="86" spans="2:5" s="3" customFormat="1" x14ac:dyDescent="0.2">
      <c r="B86" s="37" t="s">
        <v>56</v>
      </c>
      <c r="C86" s="499">
        <v>21205.7</v>
      </c>
      <c r="D86" s="393">
        <v>9125</v>
      </c>
      <c r="E86" s="393">
        <v>500</v>
      </c>
    </row>
    <row r="87" spans="2:5" s="3" customFormat="1" x14ac:dyDescent="0.2">
      <c r="C87" s="60"/>
      <c r="D87" s="70"/>
      <c r="E87" s="398"/>
    </row>
    <row r="88" spans="2:5" s="3" customFormat="1" x14ac:dyDescent="0.2">
      <c r="C88" s="60"/>
      <c r="D88" s="70"/>
      <c r="E88" s="398"/>
    </row>
    <row r="89" spans="2:5" s="3" customFormat="1" x14ac:dyDescent="0.2">
      <c r="B89" s="15" t="s">
        <v>118</v>
      </c>
      <c r="C89" s="62"/>
      <c r="D89" s="385"/>
      <c r="E89" s="398"/>
    </row>
    <row r="90" spans="2:5" s="3" customFormat="1" x14ac:dyDescent="0.2">
      <c r="C90" s="60"/>
      <c r="D90" s="70"/>
      <c r="E90" s="398"/>
    </row>
    <row r="91" spans="2:5" s="3" customFormat="1" ht="25.5" x14ac:dyDescent="0.2">
      <c r="C91" s="213" t="s">
        <v>375</v>
      </c>
      <c r="D91" s="391" t="s">
        <v>395</v>
      </c>
      <c r="E91" s="404" t="s">
        <v>396</v>
      </c>
    </row>
    <row r="92" spans="2:5" s="3" customFormat="1" x14ac:dyDescent="0.2">
      <c r="C92" s="214">
        <f>SUM(C94:C146)</f>
        <v>92765.299999999988</v>
      </c>
      <c r="D92" s="392">
        <f>SUM(D94:D146)</f>
        <v>52896.01</v>
      </c>
      <c r="E92" s="405">
        <f>SUM(E94:E146)</f>
        <v>2644.3699999999994</v>
      </c>
    </row>
    <row r="93" spans="2:5" s="3" customFormat="1" x14ac:dyDescent="0.2">
      <c r="C93" s="60"/>
      <c r="D93" s="70"/>
      <c r="E93" s="398"/>
    </row>
    <row r="94" spans="2:5" s="3" customFormat="1" x14ac:dyDescent="0.2">
      <c r="B94" s="37" t="s">
        <v>57</v>
      </c>
      <c r="C94" s="499">
        <v>3400</v>
      </c>
      <c r="D94" s="501">
        <v>152</v>
      </c>
      <c r="E94" s="501">
        <v>152</v>
      </c>
    </row>
    <row r="95" spans="2:5" s="3" customFormat="1" x14ac:dyDescent="0.2">
      <c r="B95" s="37" t="s">
        <v>58</v>
      </c>
      <c r="C95" s="315">
        <v>18142</v>
      </c>
      <c r="D95" s="393">
        <v>0</v>
      </c>
      <c r="E95" s="393">
        <v>0</v>
      </c>
    </row>
    <row r="96" spans="2:5" s="3" customFormat="1" x14ac:dyDescent="0.2">
      <c r="B96" s="37" t="s">
        <v>59</v>
      </c>
      <c r="C96" s="315">
        <v>4384.84</v>
      </c>
      <c r="D96" s="393">
        <v>4384.84</v>
      </c>
      <c r="E96" s="393">
        <v>1.44</v>
      </c>
    </row>
    <row r="97" spans="2:5" s="3" customFormat="1" x14ac:dyDescent="0.2">
      <c r="B97" s="37" t="s">
        <v>60</v>
      </c>
      <c r="C97" s="315">
        <v>3245.95</v>
      </c>
      <c r="D97" s="393">
        <v>3245.95</v>
      </c>
      <c r="E97" s="393">
        <v>96.75</v>
      </c>
    </row>
    <row r="98" spans="2:5" s="3" customFormat="1" x14ac:dyDescent="0.2">
      <c r="B98" s="37" t="s">
        <v>61</v>
      </c>
      <c r="C98" s="315">
        <v>3399</v>
      </c>
      <c r="D98" s="501">
        <v>3399</v>
      </c>
      <c r="E98" s="393">
        <v>231.03</v>
      </c>
    </row>
    <row r="99" spans="2:5" s="3" customFormat="1" x14ac:dyDescent="0.2">
      <c r="B99" s="37" t="s">
        <v>62</v>
      </c>
      <c r="C99" s="315">
        <v>1568.88</v>
      </c>
      <c r="D99" s="393">
        <v>1568.88</v>
      </c>
      <c r="E99" s="393">
        <v>345.65</v>
      </c>
    </row>
    <row r="100" spans="2:5" s="3" customFormat="1" x14ac:dyDescent="0.2">
      <c r="B100" s="37" t="s">
        <v>64</v>
      </c>
      <c r="C100" s="315">
        <v>423</v>
      </c>
      <c r="D100" s="393">
        <v>0</v>
      </c>
      <c r="E100" s="393">
        <v>0</v>
      </c>
    </row>
    <row r="101" spans="2:5" s="3" customFormat="1" x14ac:dyDescent="0.2">
      <c r="B101" s="37" t="s">
        <v>65</v>
      </c>
      <c r="C101" s="315">
        <v>1217.21</v>
      </c>
      <c r="D101" s="393">
        <v>1101.8800000000001</v>
      </c>
      <c r="E101" s="393">
        <v>84.08</v>
      </c>
    </row>
    <row r="102" spans="2:5" s="3" customFormat="1" x14ac:dyDescent="0.2">
      <c r="B102" s="37" t="s">
        <v>66</v>
      </c>
      <c r="C102" s="315">
        <v>2083</v>
      </c>
      <c r="D102" s="393">
        <v>2011</v>
      </c>
      <c r="E102" s="393">
        <v>144</v>
      </c>
    </row>
    <row r="103" spans="2:5" s="3" customFormat="1" x14ac:dyDescent="0.2">
      <c r="B103" s="37" t="s">
        <v>67</v>
      </c>
      <c r="C103" s="315">
        <v>286</v>
      </c>
      <c r="D103" s="393">
        <v>286</v>
      </c>
      <c r="E103" s="393">
        <v>8</v>
      </c>
    </row>
    <row r="104" spans="2:5" s="3" customFormat="1" x14ac:dyDescent="0.2">
      <c r="B104" s="37" t="s">
        <v>68</v>
      </c>
      <c r="C104" s="315">
        <v>690</v>
      </c>
      <c r="D104" s="393">
        <v>690</v>
      </c>
      <c r="E104" s="393">
        <v>6</v>
      </c>
    </row>
    <row r="105" spans="2:5" s="3" customFormat="1" x14ac:dyDescent="0.2">
      <c r="B105" s="37" t="s">
        <v>69</v>
      </c>
      <c r="C105" s="315">
        <v>541</v>
      </c>
      <c r="D105" s="393">
        <v>0</v>
      </c>
      <c r="E105" s="393">
        <v>0</v>
      </c>
    </row>
    <row r="106" spans="2:5" s="3" customFormat="1" x14ac:dyDescent="0.2">
      <c r="B106" s="37" t="s">
        <v>72</v>
      </c>
      <c r="C106" s="315">
        <v>2270</v>
      </c>
      <c r="D106" s="393">
        <v>1755</v>
      </c>
      <c r="E106" s="393">
        <v>40</v>
      </c>
    </row>
    <row r="107" spans="2:5" s="3" customFormat="1" x14ac:dyDescent="0.2">
      <c r="B107" s="37" t="s">
        <v>73</v>
      </c>
      <c r="C107" s="315">
        <v>603</v>
      </c>
      <c r="D107" s="393">
        <v>603</v>
      </c>
      <c r="E107" s="393">
        <v>60</v>
      </c>
    </row>
    <row r="108" spans="2:5" s="3" customFormat="1" x14ac:dyDescent="0.2">
      <c r="B108" s="37" t="s">
        <v>75</v>
      </c>
      <c r="C108" s="315">
        <v>811.59</v>
      </c>
      <c r="D108" s="393">
        <v>811.59</v>
      </c>
      <c r="E108" s="393">
        <v>10</v>
      </c>
    </row>
    <row r="109" spans="2:5" s="3" customFormat="1" x14ac:dyDescent="0.2">
      <c r="B109" s="37" t="s">
        <v>76</v>
      </c>
      <c r="C109" s="499">
        <v>710</v>
      </c>
      <c r="D109" s="501">
        <v>710</v>
      </c>
      <c r="E109" s="501">
        <v>0</v>
      </c>
    </row>
    <row r="110" spans="2:5" s="3" customFormat="1" x14ac:dyDescent="0.2">
      <c r="B110" s="37" t="s">
        <v>77</v>
      </c>
      <c r="C110" s="499">
        <v>0</v>
      </c>
      <c r="D110" s="501">
        <v>0</v>
      </c>
      <c r="E110" s="501">
        <v>543</v>
      </c>
    </row>
    <row r="111" spans="2:5" s="3" customFormat="1" x14ac:dyDescent="0.2">
      <c r="B111" s="37" t="s">
        <v>79</v>
      </c>
      <c r="C111" s="315">
        <v>930</v>
      </c>
      <c r="D111" s="393">
        <v>930</v>
      </c>
      <c r="E111" s="393">
        <v>0</v>
      </c>
    </row>
    <row r="112" spans="2:5" s="3" customFormat="1" x14ac:dyDescent="0.2">
      <c r="B112" s="37" t="s">
        <v>80</v>
      </c>
      <c r="C112" s="315">
        <v>3046</v>
      </c>
      <c r="D112" s="393">
        <v>3046</v>
      </c>
      <c r="E112" s="393">
        <v>0</v>
      </c>
    </row>
    <row r="113" spans="2:5" s="3" customFormat="1" x14ac:dyDescent="0.2">
      <c r="B113" s="37" t="s">
        <v>81</v>
      </c>
      <c r="C113" s="315">
        <v>670</v>
      </c>
      <c r="D113" s="393">
        <v>305</v>
      </c>
      <c r="E113" s="393">
        <v>0</v>
      </c>
    </row>
    <row r="114" spans="2:5" s="3" customFormat="1" x14ac:dyDescent="0.2">
      <c r="B114" s="37" t="s">
        <v>82</v>
      </c>
      <c r="C114" s="315">
        <v>1020</v>
      </c>
      <c r="D114" s="393">
        <v>698.94</v>
      </c>
      <c r="E114" s="393">
        <v>6</v>
      </c>
    </row>
    <row r="115" spans="2:5" s="3" customFormat="1" x14ac:dyDescent="0.2">
      <c r="B115" s="37" t="s">
        <v>83</v>
      </c>
      <c r="C115" s="315">
        <v>565</v>
      </c>
      <c r="D115" s="393">
        <v>0</v>
      </c>
      <c r="E115" s="393">
        <v>0</v>
      </c>
    </row>
    <row r="116" spans="2:5" s="3" customFormat="1" x14ac:dyDescent="0.2">
      <c r="B116" s="37" t="s">
        <v>84</v>
      </c>
      <c r="C116" s="315">
        <v>1219</v>
      </c>
      <c r="D116" s="393">
        <v>0</v>
      </c>
      <c r="E116" s="393">
        <v>0</v>
      </c>
    </row>
    <row r="117" spans="2:5" s="3" customFormat="1" x14ac:dyDescent="0.2">
      <c r="B117" s="37" t="s">
        <v>558</v>
      </c>
      <c r="C117" s="499">
        <v>215</v>
      </c>
      <c r="D117" s="501">
        <v>215</v>
      </c>
      <c r="E117" s="501">
        <v>215</v>
      </c>
    </row>
    <row r="118" spans="2:5" s="3" customFormat="1" x14ac:dyDescent="0.2">
      <c r="B118" s="263" t="s">
        <v>85</v>
      </c>
      <c r="C118" s="315">
        <v>0</v>
      </c>
      <c r="D118" s="393">
        <v>0</v>
      </c>
      <c r="E118" s="393">
        <v>0</v>
      </c>
    </row>
    <row r="119" spans="2:5" s="3" customFormat="1" x14ac:dyDescent="0.2">
      <c r="B119" s="37" t="s">
        <v>86</v>
      </c>
      <c r="C119" s="315">
        <v>3800</v>
      </c>
      <c r="D119" s="393">
        <v>3800</v>
      </c>
      <c r="E119" s="393">
        <v>0</v>
      </c>
    </row>
    <row r="120" spans="2:5" s="3" customFormat="1" x14ac:dyDescent="0.2">
      <c r="B120" s="37" t="s">
        <v>87</v>
      </c>
      <c r="C120" s="499">
        <v>1385</v>
      </c>
      <c r="D120" s="501">
        <v>63</v>
      </c>
      <c r="E120" s="501">
        <v>63</v>
      </c>
    </row>
    <row r="121" spans="2:5" s="3" customFormat="1" x14ac:dyDescent="0.2">
      <c r="B121" s="37" t="s">
        <v>565</v>
      </c>
      <c r="C121" s="315">
        <v>566.79999999999995</v>
      </c>
      <c r="D121" s="393">
        <v>0</v>
      </c>
      <c r="E121" s="393">
        <v>0</v>
      </c>
    </row>
    <row r="122" spans="2:5" s="3" customFormat="1" x14ac:dyDescent="0.2">
      <c r="B122" s="37" t="s">
        <v>88</v>
      </c>
      <c r="C122" s="315">
        <v>1120</v>
      </c>
      <c r="D122" s="393">
        <v>0</v>
      </c>
      <c r="E122" s="393">
        <v>0</v>
      </c>
    </row>
    <row r="123" spans="2:5" s="3" customFormat="1" x14ac:dyDescent="0.2">
      <c r="B123" s="37" t="s">
        <v>89</v>
      </c>
      <c r="C123" s="315">
        <v>995</v>
      </c>
      <c r="D123" s="393">
        <v>528</v>
      </c>
      <c r="E123" s="393">
        <v>6</v>
      </c>
    </row>
    <row r="124" spans="2:5" s="19" customFormat="1" x14ac:dyDescent="0.2">
      <c r="B124" s="263" t="s">
        <v>90</v>
      </c>
      <c r="C124" s="315">
        <v>1239.96</v>
      </c>
      <c r="D124" s="393">
        <v>0</v>
      </c>
      <c r="E124" s="393">
        <v>0</v>
      </c>
    </row>
    <row r="125" spans="2:5" s="3" customFormat="1" x14ac:dyDescent="0.2">
      <c r="B125" s="37" t="s">
        <v>91</v>
      </c>
      <c r="C125" s="315">
        <v>2698.48</v>
      </c>
      <c r="D125" s="393">
        <v>0</v>
      </c>
      <c r="E125" s="393">
        <v>0</v>
      </c>
    </row>
    <row r="126" spans="2:5" s="3" customFormat="1" x14ac:dyDescent="0.2">
      <c r="B126" s="37" t="s">
        <v>92</v>
      </c>
      <c r="C126" s="315">
        <v>1042.28</v>
      </c>
      <c r="D126" s="393">
        <v>1042.28</v>
      </c>
      <c r="E126" s="393">
        <v>30.12</v>
      </c>
    </row>
    <row r="127" spans="2:5" s="3" customFormat="1" x14ac:dyDescent="0.2">
      <c r="B127" s="37" t="s">
        <v>93</v>
      </c>
      <c r="C127" s="499">
        <v>830.5</v>
      </c>
      <c r="D127" s="501">
        <v>830.5</v>
      </c>
      <c r="E127" s="501">
        <v>15</v>
      </c>
    </row>
    <row r="128" spans="2:5" s="3" customFormat="1" x14ac:dyDescent="0.2">
      <c r="B128" s="37" t="s">
        <v>94</v>
      </c>
      <c r="C128" s="315">
        <v>2401</v>
      </c>
      <c r="D128" s="393">
        <v>0</v>
      </c>
      <c r="E128" s="393">
        <v>0</v>
      </c>
    </row>
    <row r="129" spans="2:5" s="3" customFormat="1" x14ac:dyDescent="0.2">
      <c r="B129" s="37" t="s">
        <v>95</v>
      </c>
      <c r="C129" s="315">
        <v>1607</v>
      </c>
      <c r="D129" s="393">
        <v>1607</v>
      </c>
      <c r="E129" s="393">
        <v>0</v>
      </c>
    </row>
    <row r="130" spans="2:5" s="3" customFormat="1" x14ac:dyDescent="0.2">
      <c r="B130" s="37" t="s">
        <v>96</v>
      </c>
      <c r="C130" s="315">
        <v>3008.13</v>
      </c>
      <c r="D130" s="393">
        <v>2749.59</v>
      </c>
      <c r="E130" s="393">
        <v>13</v>
      </c>
    </row>
    <row r="131" spans="2:5" s="3" customFormat="1" x14ac:dyDescent="0.2">
      <c r="B131" s="37" t="s">
        <v>560</v>
      </c>
      <c r="C131" s="315">
        <v>1608.37</v>
      </c>
      <c r="D131" s="393">
        <v>0</v>
      </c>
      <c r="E131" s="393">
        <v>0</v>
      </c>
    </row>
    <row r="132" spans="2:5" s="3" customFormat="1" x14ac:dyDescent="0.2">
      <c r="B132" s="37" t="s">
        <v>97</v>
      </c>
      <c r="C132" s="315">
        <v>535</v>
      </c>
      <c r="D132" s="393">
        <v>535</v>
      </c>
      <c r="E132" s="393">
        <v>0</v>
      </c>
    </row>
    <row r="133" spans="2:5" s="3" customFormat="1" x14ac:dyDescent="0.2">
      <c r="B133" s="37" t="s">
        <v>98</v>
      </c>
      <c r="C133" s="315">
        <v>1609</v>
      </c>
      <c r="D133" s="393">
        <v>1609</v>
      </c>
      <c r="E133" s="393">
        <v>0</v>
      </c>
    </row>
    <row r="134" spans="2:5" s="3" customFormat="1" x14ac:dyDescent="0.2">
      <c r="B134" s="37" t="s">
        <v>99</v>
      </c>
      <c r="C134" s="315">
        <v>1500</v>
      </c>
      <c r="D134" s="393">
        <v>1500</v>
      </c>
      <c r="E134" s="393">
        <v>0</v>
      </c>
    </row>
    <row r="135" spans="2:5" s="3" customFormat="1" x14ac:dyDescent="0.2">
      <c r="B135" s="37" t="s">
        <v>101</v>
      </c>
      <c r="C135" s="315">
        <v>4548</v>
      </c>
      <c r="D135" s="393">
        <v>4548</v>
      </c>
      <c r="E135" s="393">
        <v>1.25</v>
      </c>
    </row>
    <row r="136" spans="2:5" s="3" customFormat="1" x14ac:dyDescent="0.2">
      <c r="B136" s="37" t="s">
        <v>102</v>
      </c>
      <c r="C136" s="315">
        <v>262.29000000000002</v>
      </c>
      <c r="D136" s="393">
        <v>262.29000000000002</v>
      </c>
      <c r="E136" s="393">
        <v>5.17</v>
      </c>
    </row>
    <row r="137" spans="2:5" s="3" customFormat="1" x14ac:dyDescent="0.2">
      <c r="B137" s="37" t="s">
        <v>103</v>
      </c>
      <c r="C137" s="315">
        <v>1975.72</v>
      </c>
      <c r="D137" s="393">
        <v>1975.72</v>
      </c>
      <c r="E137" s="393">
        <v>36.18</v>
      </c>
    </row>
    <row r="138" spans="2:5" s="3" customFormat="1" x14ac:dyDescent="0.2">
      <c r="B138" s="37" t="s">
        <v>104</v>
      </c>
      <c r="C138" s="315">
        <v>1052</v>
      </c>
      <c r="D138" s="393">
        <v>1052</v>
      </c>
      <c r="E138" s="393">
        <v>70</v>
      </c>
    </row>
    <row r="139" spans="2:5" s="3" customFormat="1" x14ac:dyDescent="0.2">
      <c r="B139" s="37" t="s">
        <v>105</v>
      </c>
      <c r="C139" s="315">
        <v>1628.05</v>
      </c>
      <c r="D139" s="393">
        <v>1628.05</v>
      </c>
      <c r="E139" s="393">
        <v>41.7</v>
      </c>
    </row>
    <row r="140" spans="2:5" s="3" customFormat="1" x14ac:dyDescent="0.2">
      <c r="B140" s="37" t="s">
        <v>106</v>
      </c>
      <c r="C140" s="315">
        <v>100</v>
      </c>
      <c r="D140" s="393">
        <v>0</v>
      </c>
      <c r="E140" s="393">
        <v>0</v>
      </c>
    </row>
    <row r="141" spans="2:5" s="3" customFormat="1" x14ac:dyDescent="0.2">
      <c r="B141" s="37" t="s">
        <v>107</v>
      </c>
      <c r="C141" s="315">
        <v>1247</v>
      </c>
      <c r="D141" s="393">
        <v>0</v>
      </c>
      <c r="E141" s="393">
        <v>0</v>
      </c>
    </row>
    <row r="142" spans="2:5" s="3" customFormat="1" x14ac:dyDescent="0.2">
      <c r="B142" s="37" t="s">
        <v>108</v>
      </c>
      <c r="C142" s="315">
        <v>572</v>
      </c>
      <c r="D142" s="393">
        <v>0</v>
      </c>
      <c r="E142" s="393">
        <v>0</v>
      </c>
    </row>
    <row r="143" spans="2:5" s="3" customFormat="1" x14ac:dyDescent="0.2">
      <c r="B143" s="37" t="s">
        <v>109</v>
      </c>
      <c r="C143" s="499">
        <v>557.4</v>
      </c>
      <c r="D143" s="501">
        <v>370</v>
      </c>
      <c r="E143" s="501">
        <v>370</v>
      </c>
    </row>
    <row r="144" spans="2:5" s="3" customFormat="1" x14ac:dyDescent="0.2">
      <c r="B144" s="37" t="s">
        <v>110</v>
      </c>
      <c r="C144" s="315">
        <v>1180</v>
      </c>
      <c r="D144" s="393">
        <v>1170</v>
      </c>
      <c r="E144" s="393">
        <v>10</v>
      </c>
    </row>
    <row r="145" spans="2:5" s="3" customFormat="1" x14ac:dyDescent="0.2">
      <c r="B145" s="37" t="s">
        <v>111</v>
      </c>
      <c r="C145" s="315">
        <v>544.35</v>
      </c>
      <c r="D145" s="393">
        <v>0</v>
      </c>
      <c r="E145" s="393">
        <v>0</v>
      </c>
    </row>
    <row r="146" spans="2:5" s="3" customFormat="1" x14ac:dyDescent="0.2">
      <c r="B146" s="37" t="s">
        <v>112</v>
      </c>
      <c r="C146" s="499">
        <v>1711.5</v>
      </c>
      <c r="D146" s="501">
        <v>1711.5</v>
      </c>
      <c r="E146" s="501">
        <v>40</v>
      </c>
    </row>
    <row r="147" spans="2:5" s="3" customFormat="1" x14ac:dyDescent="0.2">
      <c r="C147" s="65"/>
      <c r="D147" s="396"/>
      <c r="E147" s="407"/>
    </row>
    <row r="148" spans="2:5" s="3" customFormat="1" x14ac:dyDescent="0.2">
      <c r="C148" s="60"/>
      <c r="D148" s="70"/>
      <c r="E148" s="398"/>
    </row>
    <row r="149" spans="2:5" s="3" customFormat="1" x14ac:dyDescent="0.2">
      <c r="B149" s="15" t="s">
        <v>113</v>
      </c>
      <c r="C149" s="62"/>
      <c r="D149" s="385"/>
      <c r="E149" s="398"/>
    </row>
    <row r="150" spans="2:5" s="3" customFormat="1" x14ac:dyDescent="0.2">
      <c r="C150" s="60"/>
      <c r="D150" s="70"/>
      <c r="E150" s="398"/>
    </row>
    <row r="151" spans="2:5" s="3" customFormat="1" ht="25.5" x14ac:dyDescent="0.2">
      <c r="C151" s="213" t="s">
        <v>375</v>
      </c>
      <c r="D151" s="391" t="s">
        <v>395</v>
      </c>
      <c r="E151" s="404" t="s">
        <v>396</v>
      </c>
    </row>
    <row r="152" spans="2:5" s="3" customFormat="1" x14ac:dyDescent="0.2">
      <c r="C152" s="214">
        <f>SUM(C154:C157)</f>
        <v>17910</v>
      </c>
      <c r="D152" s="392">
        <f>SUM(D154:D157)</f>
        <v>0</v>
      </c>
      <c r="E152" s="405">
        <f>SUM(E154:E157)</f>
        <v>0</v>
      </c>
    </row>
    <row r="153" spans="2:5" s="3" customFormat="1" x14ac:dyDescent="0.2">
      <c r="C153" s="60"/>
      <c r="D153" s="70"/>
      <c r="E153" s="398"/>
    </row>
    <row r="154" spans="2:5" s="3" customFormat="1" x14ac:dyDescent="0.2">
      <c r="B154" s="37" t="s">
        <v>114</v>
      </c>
      <c r="C154" s="315">
        <v>17910</v>
      </c>
      <c r="D154" s="393">
        <v>0</v>
      </c>
      <c r="E154" s="393">
        <v>0</v>
      </c>
    </row>
    <row r="155" spans="2:5" s="3" customFormat="1" x14ac:dyDescent="0.2">
      <c r="C155" s="60"/>
      <c r="D155" s="70"/>
      <c r="E155" s="398"/>
    </row>
    <row r="156" spans="2:5" s="3" customFormat="1" x14ac:dyDescent="0.2">
      <c r="C156" s="60"/>
      <c r="D156" s="70"/>
      <c r="E156" s="398"/>
    </row>
    <row r="157" spans="2:5" s="3" customFormat="1" x14ac:dyDescent="0.2">
      <c r="C157" s="60"/>
      <c r="D157" s="70"/>
      <c r="E157" s="398"/>
    </row>
    <row r="158" spans="2:5" s="3" customFormat="1" x14ac:dyDescent="0.2">
      <c r="C158" s="60"/>
      <c r="D158" s="70"/>
      <c r="E158" s="398"/>
    </row>
    <row r="159" spans="2:5" s="3" customFormat="1" x14ac:dyDescent="0.2">
      <c r="C159" s="60"/>
      <c r="D159" s="70"/>
      <c r="E159" s="398"/>
    </row>
    <row r="160" spans="2:5" s="3" customFormat="1" x14ac:dyDescent="0.2">
      <c r="B160" s="15" t="s">
        <v>120</v>
      </c>
      <c r="C160" s="62"/>
      <c r="D160" s="385"/>
      <c r="E160" s="398"/>
    </row>
    <row r="161" spans="2:5" s="3" customFormat="1" x14ac:dyDescent="0.2">
      <c r="C161" s="60"/>
      <c r="D161" s="70"/>
      <c r="E161" s="398"/>
    </row>
    <row r="162" spans="2:5" s="3" customFormat="1" ht="25.5" x14ac:dyDescent="0.2">
      <c r="C162" s="213" t="s">
        <v>375</v>
      </c>
      <c r="D162" s="391" t="s">
        <v>395</v>
      </c>
      <c r="E162" s="404" t="s">
        <v>396</v>
      </c>
    </row>
    <row r="163" spans="2:5" s="3" customFormat="1" x14ac:dyDescent="0.2">
      <c r="C163" s="214">
        <f>SUM(C165:C168)</f>
        <v>5487</v>
      </c>
      <c r="D163" s="392">
        <f>SUM(D165:D168)</f>
        <v>4904</v>
      </c>
      <c r="E163" s="405">
        <f>SUM(E165:E168)</f>
        <v>117</v>
      </c>
    </row>
    <row r="164" spans="2:5" s="3" customFormat="1" x14ac:dyDescent="0.2">
      <c r="C164" s="60"/>
      <c r="D164" s="70"/>
      <c r="E164" s="398"/>
    </row>
    <row r="165" spans="2:5" s="3" customFormat="1" x14ac:dyDescent="0.2">
      <c r="B165" s="37" t="s">
        <v>122</v>
      </c>
      <c r="C165" s="315">
        <v>0</v>
      </c>
      <c r="D165" s="393">
        <v>0</v>
      </c>
      <c r="E165" s="393">
        <v>0</v>
      </c>
    </row>
    <row r="166" spans="2:5" s="3" customFormat="1" x14ac:dyDescent="0.2">
      <c r="B166" s="37" t="s">
        <v>123</v>
      </c>
      <c r="C166" s="315">
        <v>50</v>
      </c>
      <c r="D166" s="393">
        <v>0</v>
      </c>
      <c r="E166" s="393">
        <v>0</v>
      </c>
    </row>
    <row r="167" spans="2:5" s="19" customFormat="1" x14ac:dyDescent="0.2">
      <c r="B167" s="37" t="s">
        <v>124</v>
      </c>
      <c r="C167" s="499">
        <v>313</v>
      </c>
      <c r="D167" s="501">
        <v>313</v>
      </c>
      <c r="E167" s="501">
        <v>90</v>
      </c>
    </row>
    <row r="168" spans="2:5" s="3" customFormat="1" x14ac:dyDescent="0.2">
      <c r="B168" s="37" t="s">
        <v>125</v>
      </c>
      <c r="C168" s="315">
        <v>5124</v>
      </c>
      <c r="D168" s="393">
        <v>4591</v>
      </c>
      <c r="E168" s="393">
        <v>27</v>
      </c>
    </row>
    <row r="169" spans="2:5" s="3" customFormat="1" x14ac:dyDescent="0.2">
      <c r="C169" s="60"/>
      <c r="D169" s="70"/>
      <c r="E169" s="398"/>
    </row>
    <row r="170" spans="2:5" s="3" customFormat="1" x14ac:dyDescent="0.2">
      <c r="C170" s="60"/>
      <c r="D170" s="70"/>
      <c r="E170" s="398"/>
    </row>
    <row r="171" spans="2:5" s="3" customFormat="1" x14ac:dyDescent="0.2">
      <c r="B171" s="15" t="s">
        <v>126</v>
      </c>
      <c r="C171" s="62"/>
      <c r="D171" s="385"/>
      <c r="E171" s="398"/>
    </row>
    <row r="172" spans="2:5" s="3" customFormat="1" x14ac:dyDescent="0.2">
      <c r="C172" s="60"/>
      <c r="D172" s="70"/>
      <c r="E172" s="398"/>
    </row>
    <row r="173" spans="2:5" s="3" customFormat="1" ht="25.5" x14ac:dyDescent="0.2">
      <c r="C173" s="213" t="s">
        <v>375</v>
      </c>
      <c r="D173" s="391" t="s">
        <v>395</v>
      </c>
      <c r="E173" s="404" t="s">
        <v>396</v>
      </c>
    </row>
    <row r="174" spans="2:5" s="3" customFormat="1" x14ac:dyDescent="0.2">
      <c r="C174" s="214">
        <f>SUM(C176:C200)</f>
        <v>38733.85</v>
      </c>
      <c r="D174" s="392">
        <f>SUM(D176:D200)</f>
        <v>31963.65</v>
      </c>
      <c r="E174" s="405">
        <f>SUM(E176:E200)</f>
        <v>645.91999999999996</v>
      </c>
    </row>
    <row r="175" spans="2:5" s="3" customFormat="1" x14ac:dyDescent="0.2">
      <c r="C175" s="60"/>
      <c r="D175" s="70"/>
      <c r="E175" s="398"/>
    </row>
    <row r="176" spans="2:5" s="3" customFormat="1" x14ac:dyDescent="0.2">
      <c r="B176" s="37" t="s">
        <v>128</v>
      </c>
      <c r="C176" s="315">
        <v>972.27</v>
      </c>
      <c r="D176" s="393">
        <v>225</v>
      </c>
      <c r="E176" s="393">
        <v>12.54</v>
      </c>
    </row>
    <row r="177" spans="2:5" s="3" customFormat="1" x14ac:dyDescent="0.2">
      <c r="B177" s="37" t="s">
        <v>129</v>
      </c>
      <c r="C177" s="315">
        <v>100</v>
      </c>
      <c r="D177" s="393">
        <v>44</v>
      </c>
      <c r="E177" s="393">
        <v>0</v>
      </c>
    </row>
    <row r="178" spans="2:5" s="3" customFormat="1" x14ac:dyDescent="0.2">
      <c r="B178" s="37" t="s">
        <v>130</v>
      </c>
      <c r="C178" s="315">
        <v>630</v>
      </c>
      <c r="D178" s="393">
        <v>0</v>
      </c>
      <c r="E178" s="393">
        <v>0</v>
      </c>
    </row>
    <row r="179" spans="2:5" s="3" customFormat="1" x14ac:dyDescent="0.2">
      <c r="B179" s="37" t="s">
        <v>131</v>
      </c>
      <c r="C179" s="499">
        <v>145.19999999999999</v>
      </c>
      <c r="D179" s="501">
        <v>145.19999999999999</v>
      </c>
      <c r="E179" s="501">
        <v>5.2</v>
      </c>
    </row>
    <row r="180" spans="2:5" s="19" customFormat="1" x14ac:dyDescent="0.2">
      <c r="B180" s="37" t="s">
        <v>132</v>
      </c>
      <c r="C180" s="315">
        <v>60</v>
      </c>
      <c r="D180" s="393">
        <v>60</v>
      </c>
      <c r="E180" s="393">
        <v>0</v>
      </c>
    </row>
    <row r="181" spans="2:5" s="3" customFormat="1" x14ac:dyDescent="0.2">
      <c r="B181" s="37" t="s">
        <v>133</v>
      </c>
      <c r="C181" s="315">
        <v>306.24</v>
      </c>
      <c r="D181" s="393">
        <v>0</v>
      </c>
      <c r="E181" s="393">
        <v>0</v>
      </c>
    </row>
    <row r="182" spans="2:5" s="3" customFormat="1" x14ac:dyDescent="0.2">
      <c r="B182" s="37" t="s">
        <v>134</v>
      </c>
      <c r="C182" s="315">
        <v>986.7</v>
      </c>
      <c r="D182" s="393">
        <v>473</v>
      </c>
      <c r="E182" s="393">
        <v>14.8</v>
      </c>
    </row>
    <row r="183" spans="2:5" s="3" customFormat="1" x14ac:dyDescent="0.2">
      <c r="B183" s="37" t="s">
        <v>135</v>
      </c>
      <c r="C183" s="315">
        <v>25.96</v>
      </c>
      <c r="D183" s="393">
        <v>15</v>
      </c>
      <c r="E183" s="393">
        <v>1</v>
      </c>
    </row>
    <row r="184" spans="2:5" s="3" customFormat="1" x14ac:dyDescent="0.2">
      <c r="B184" s="37" t="s">
        <v>545</v>
      </c>
      <c r="C184" s="315">
        <v>108</v>
      </c>
      <c r="D184" s="393">
        <v>65</v>
      </c>
      <c r="E184" s="393">
        <v>0</v>
      </c>
    </row>
    <row r="185" spans="2:5" s="3" customFormat="1" x14ac:dyDescent="0.2">
      <c r="B185" s="37" t="s">
        <v>136</v>
      </c>
      <c r="C185" s="315">
        <v>2200</v>
      </c>
      <c r="D185" s="393">
        <v>584</v>
      </c>
      <c r="E185" s="393">
        <v>5</v>
      </c>
    </row>
    <row r="186" spans="2:5" s="3" customFormat="1" x14ac:dyDescent="0.2">
      <c r="B186" s="37" t="s">
        <v>137</v>
      </c>
      <c r="C186" s="315">
        <v>270</v>
      </c>
      <c r="D186" s="393">
        <v>210</v>
      </c>
      <c r="E186" s="393">
        <v>0</v>
      </c>
    </row>
    <row r="187" spans="2:5" s="3" customFormat="1" x14ac:dyDescent="0.2">
      <c r="B187" s="37" t="s">
        <v>138</v>
      </c>
      <c r="C187" s="315">
        <v>1605.5</v>
      </c>
      <c r="D187" s="393">
        <v>0</v>
      </c>
      <c r="E187" s="393">
        <v>0</v>
      </c>
    </row>
    <row r="188" spans="2:5" s="3" customFormat="1" x14ac:dyDescent="0.2">
      <c r="B188" s="37" t="s">
        <v>139</v>
      </c>
      <c r="C188" s="315">
        <v>227</v>
      </c>
      <c r="D188" s="393">
        <v>227</v>
      </c>
      <c r="E188" s="393">
        <v>0</v>
      </c>
    </row>
    <row r="189" spans="2:5" s="3" customFormat="1" x14ac:dyDescent="0.2">
      <c r="B189" s="37" t="s">
        <v>539</v>
      </c>
      <c r="C189" s="315">
        <v>10.08</v>
      </c>
      <c r="D189" s="393">
        <v>0</v>
      </c>
      <c r="E189" s="393">
        <v>0</v>
      </c>
    </row>
    <row r="190" spans="2:5" s="3" customFormat="1" x14ac:dyDescent="0.2">
      <c r="B190" s="37" t="s">
        <v>140</v>
      </c>
      <c r="C190" s="315">
        <v>2250</v>
      </c>
      <c r="D190" s="393">
        <v>1845</v>
      </c>
      <c r="E190" s="393">
        <v>0</v>
      </c>
    </row>
    <row r="191" spans="2:5" s="3" customFormat="1" x14ac:dyDescent="0.2">
      <c r="B191" s="37" t="s">
        <v>141</v>
      </c>
      <c r="C191" s="315">
        <v>23803</v>
      </c>
      <c r="D191" s="393">
        <v>23803</v>
      </c>
      <c r="E191" s="393">
        <v>438</v>
      </c>
    </row>
    <row r="192" spans="2:5" s="3" customFormat="1" x14ac:dyDescent="0.2">
      <c r="B192" s="37" t="s">
        <v>142</v>
      </c>
      <c r="C192" s="315">
        <v>60</v>
      </c>
      <c r="D192" s="393">
        <v>0</v>
      </c>
      <c r="E192" s="393">
        <v>0</v>
      </c>
    </row>
    <row r="193" spans="2:5" s="3" customFormat="1" x14ac:dyDescent="0.2">
      <c r="B193" s="37" t="s">
        <v>143</v>
      </c>
      <c r="C193" s="315">
        <v>285.2</v>
      </c>
      <c r="D193" s="393">
        <v>133.34</v>
      </c>
      <c r="E193" s="393">
        <v>0</v>
      </c>
    </row>
    <row r="194" spans="2:5" s="3" customFormat="1" x14ac:dyDescent="0.2">
      <c r="B194" s="263" t="s">
        <v>561</v>
      </c>
      <c r="C194" s="315">
        <v>472.4</v>
      </c>
      <c r="D194" s="393">
        <v>217</v>
      </c>
      <c r="E194" s="393">
        <v>39.5</v>
      </c>
    </row>
    <row r="195" spans="2:5" s="3" customFormat="1" x14ac:dyDescent="0.2">
      <c r="B195" s="37" t="s">
        <v>562</v>
      </c>
      <c r="C195" s="315">
        <v>400</v>
      </c>
      <c r="D195" s="393">
        <v>363</v>
      </c>
      <c r="E195" s="393">
        <v>21.32</v>
      </c>
    </row>
    <row r="196" spans="2:5" s="3" customFormat="1" x14ac:dyDescent="0.2">
      <c r="B196" s="37" t="s">
        <v>144</v>
      </c>
      <c r="C196" s="315">
        <v>1787.55</v>
      </c>
      <c r="D196" s="393">
        <v>1636.11</v>
      </c>
      <c r="E196" s="393">
        <v>28.56</v>
      </c>
    </row>
    <row r="197" spans="2:5" s="3" customFormat="1" x14ac:dyDescent="0.2">
      <c r="B197" s="37" t="s">
        <v>145</v>
      </c>
      <c r="C197" s="499">
        <v>1600</v>
      </c>
      <c r="D197" s="501">
        <v>1600</v>
      </c>
      <c r="E197" s="501">
        <v>80</v>
      </c>
    </row>
    <row r="198" spans="2:5" s="3" customFormat="1" x14ac:dyDescent="0.2">
      <c r="B198" s="37" t="s">
        <v>546</v>
      </c>
      <c r="C198" s="315">
        <v>125</v>
      </c>
      <c r="D198" s="393">
        <v>125</v>
      </c>
      <c r="E198" s="393">
        <v>0</v>
      </c>
    </row>
    <row r="199" spans="2:5" s="3" customFormat="1" x14ac:dyDescent="0.2">
      <c r="B199" s="37" t="s">
        <v>147</v>
      </c>
      <c r="C199" s="315">
        <v>50</v>
      </c>
      <c r="D199" s="393">
        <v>0</v>
      </c>
      <c r="E199" s="393">
        <v>0</v>
      </c>
    </row>
    <row r="200" spans="2:5" s="3" customFormat="1" x14ac:dyDescent="0.2">
      <c r="B200" s="37" t="s">
        <v>148</v>
      </c>
      <c r="C200" s="315">
        <v>253.75</v>
      </c>
      <c r="D200" s="393">
        <v>193</v>
      </c>
      <c r="E200" s="393">
        <v>0</v>
      </c>
    </row>
    <row r="201" spans="2:5" s="3" customFormat="1" x14ac:dyDescent="0.2">
      <c r="C201" s="65"/>
      <c r="D201" s="396"/>
      <c r="E201" s="407"/>
    </row>
    <row r="202" spans="2:5" s="3" customFormat="1" x14ac:dyDescent="0.2">
      <c r="C202" s="60"/>
      <c r="D202" s="70"/>
      <c r="E202" s="398"/>
    </row>
    <row r="203" spans="2:5" s="3" customFormat="1" x14ac:dyDescent="0.2">
      <c r="B203" s="15" t="s">
        <v>149</v>
      </c>
      <c r="C203" s="62"/>
      <c r="D203" s="385"/>
      <c r="E203" s="398"/>
    </row>
    <row r="204" spans="2:5" s="3" customFormat="1" x14ac:dyDescent="0.2">
      <c r="C204" s="60"/>
      <c r="D204" s="70"/>
      <c r="E204" s="398"/>
    </row>
    <row r="205" spans="2:5" s="3" customFormat="1" ht="25.5" x14ac:dyDescent="0.2">
      <c r="C205" s="213" t="s">
        <v>375</v>
      </c>
      <c r="D205" s="391" t="s">
        <v>395</v>
      </c>
      <c r="E205" s="404" t="s">
        <v>396</v>
      </c>
    </row>
    <row r="206" spans="2:5" s="3" customFormat="1" x14ac:dyDescent="0.2">
      <c r="C206" s="214">
        <f>SUM(C208)</f>
        <v>320</v>
      </c>
      <c r="D206" s="392">
        <f>SUM(D208)</f>
        <v>0</v>
      </c>
      <c r="E206" s="405">
        <f>SUM(E208)</f>
        <v>0</v>
      </c>
    </row>
    <row r="207" spans="2:5" s="3" customFormat="1" x14ac:dyDescent="0.2">
      <c r="C207" s="60"/>
      <c r="D207" s="70"/>
      <c r="E207" s="398"/>
    </row>
    <row r="208" spans="2:5" s="3" customFormat="1" x14ac:dyDescent="0.2">
      <c r="B208" s="37" t="s">
        <v>150</v>
      </c>
      <c r="C208" s="210">
        <v>320</v>
      </c>
      <c r="D208" s="397">
        <v>0</v>
      </c>
      <c r="E208" s="408">
        <v>0</v>
      </c>
    </row>
    <row r="209" spans="2:5" s="3" customFormat="1" x14ac:dyDescent="0.2">
      <c r="C209" s="60"/>
      <c r="D209" s="70"/>
      <c r="E209" s="398"/>
    </row>
    <row r="210" spans="2:5" ht="15" x14ac:dyDescent="0.25">
      <c r="B210" s="16" t="s">
        <v>515</v>
      </c>
      <c r="C210" s="68"/>
      <c r="D210" s="388"/>
      <c r="E210" s="401"/>
    </row>
    <row r="211" spans="2:5" s="3" customFormat="1" x14ac:dyDescent="0.2">
      <c r="C211" s="60"/>
      <c r="D211" s="70"/>
      <c r="E211" s="398"/>
    </row>
    <row r="212" spans="2:5" s="3" customFormat="1" x14ac:dyDescent="0.2">
      <c r="C212" s="60"/>
      <c r="D212" s="70"/>
      <c r="E212" s="398"/>
    </row>
    <row r="213" spans="2:5" s="3" customFormat="1" x14ac:dyDescent="0.2">
      <c r="C213" s="60"/>
      <c r="D213" s="70"/>
      <c r="E213" s="398"/>
    </row>
    <row r="214" spans="2:5" s="3" customFormat="1" x14ac:dyDescent="0.2">
      <c r="C214" s="60"/>
      <c r="D214" s="70"/>
      <c r="E214" s="398"/>
    </row>
    <row r="215" spans="2:5" s="3" customFormat="1" x14ac:dyDescent="0.2">
      <c r="C215" s="60"/>
      <c r="D215" s="70"/>
      <c r="E215" s="398"/>
    </row>
    <row r="216" spans="2:5" s="3" customFormat="1" x14ac:dyDescent="0.2">
      <c r="C216" s="60"/>
      <c r="D216" s="70"/>
      <c r="E216" s="398"/>
    </row>
    <row r="217" spans="2:5" s="3" customFormat="1" x14ac:dyDescent="0.2">
      <c r="C217" s="60"/>
      <c r="D217" s="70"/>
      <c r="E217" s="398"/>
    </row>
    <row r="218" spans="2:5" s="3" customFormat="1" x14ac:dyDescent="0.2">
      <c r="C218" s="60"/>
      <c r="D218" s="70"/>
      <c r="E218" s="398"/>
    </row>
    <row r="219" spans="2:5" s="3" customFormat="1" x14ac:dyDescent="0.2">
      <c r="C219" s="60"/>
      <c r="D219" s="70"/>
      <c r="E219" s="398"/>
    </row>
    <row r="220" spans="2:5" s="3" customFormat="1" x14ac:dyDescent="0.2">
      <c r="C220" s="60"/>
      <c r="D220" s="70"/>
      <c r="E220" s="398"/>
    </row>
    <row r="221" spans="2:5" s="3" customFormat="1" x14ac:dyDescent="0.2">
      <c r="C221" s="60"/>
      <c r="D221" s="70"/>
      <c r="E221" s="398"/>
    </row>
    <row r="222" spans="2:5" s="3" customFormat="1" x14ac:dyDescent="0.2">
      <c r="C222" s="60"/>
      <c r="D222" s="70"/>
      <c r="E222" s="398"/>
    </row>
    <row r="223" spans="2:5" s="3" customFormat="1" x14ac:dyDescent="0.2">
      <c r="C223" s="60"/>
      <c r="D223" s="70"/>
      <c r="E223" s="398"/>
    </row>
    <row r="224" spans="2:5" s="3" customFormat="1" x14ac:dyDescent="0.2">
      <c r="C224" s="60"/>
      <c r="D224" s="70"/>
      <c r="E224" s="398"/>
    </row>
    <row r="225" spans="3:5" s="3" customFormat="1" x14ac:dyDescent="0.2">
      <c r="C225" s="60"/>
      <c r="D225" s="70"/>
      <c r="E225" s="398"/>
    </row>
    <row r="226" spans="3:5" s="3" customFormat="1" x14ac:dyDescent="0.2">
      <c r="C226" s="60"/>
      <c r="D226" s="70"/>
      <c r="E226" s="398"/>
    </row>
    <row r="227" spans="3:5" s="3" customFormat="1" x14ac:dyDescent="0.2">
      <c r="C227" s="60"/>
      <c r="D227" s="70"/>
      <c r="E227" s="398"/>
    </row>
    <row r="228" spans="3:5" s="3" customFormat="1" x14ac:dyDescent="0.2">
      <c r="C228" s="60"/>
      <c r="D228" s="70"/>
      <c r="E228" s="398"/>
    </row>
    <row r="229" spans="3:5" s="3" customFormat="1" x14ac:dyDescent="0.2">
      <c r="C229" s="60"/>
      <c r="D229" s="70"/>
      <c r="E229" s="398"/>
    </row>
    <row r="230" spans="3:5" s="3" customFormat="1" x14ac:dyDescent="0.2">
      <c r="C230" s="60"/>
      <c r="D230" s="70"/>
      <c r="E230" s="398"/>
    </row>
    <row r="231" spans="3:5" s="3" customFormat="1" x14ac:dyDescent="0.2">
      <c r="C231" s="60"/>
      <c r="D231" s="70"/>
      <c r="E231" s="398"/>
    </row>
    <row r="232" spans="3:5" s="3" customFormat="1" x14ac:dyDescent="0.2">
      <c r="C232" s="60"/>
      <c r="D232" s="70"/>
      <c r="E232" s="398"/>
    </row>
    <row r="233" spans="3:5" s="3" customFormat="1" x14ac:dyDescent="0.2">
      <c r="C233" s="60"/>
      <c r="D233" s="70"/>
      <c r="E233" s="398"/>
    </row>
    <row r="234" spans="3:5" s="3" customFormat="1" x14ac:dyDescent="0.2">
      <c r="C234" s="60"/>
      <c r="D234" s="70"/>
      <c r="E234" s="398"/>
    </row>
    <row r="235" spans="3:5" s="3" customFormat="1" x14ac:dyDescent="0.2">
      <c r="C235" s="60"/>
      <c r="D235" s="70"/>
      <c r="E235" s="398"/>
    </row>
    <row r="236" spans="3:5" s="3" customFormat="1" x14ac:dyDescent="0.2">
      <c r="C236" s="60"/>
      <c r="D236" s="70"/>
      <c r="E236" s="398"/>
    </row>
    <row r="237" spans="3:5" s="3" customFormat="1" x14ac:dyDescent="0.2">
      <c r="C237" s="60"/>
      <c r="D237" s="70"/>
      <c r="E237" s="398"/>
    </row>
    <row r="238" spans="3:5" s="3" customFormat="1" x14ac:dyDescent="0.2">
      <c r="C238" s="60"/>
      <c r="D238" s="70"/>
      <c r="E238" s="398"/>
    </row>
    <row r="239" spans="3:5" s="3" customFormat="1" x14ac:dyDescent="0.2">
      <c r="C239" s="60"/>
      <c r="D239" s="70"/>
      <c r="E239" s="398"/>
    </row>
    <row r="240" spans="3:5" s="3" customFormat="1" x14ac:dyDescent="0.2">
      <c r="C240" s="60"/>
      <c r="D240" s="70"/>
      <c r="E240" s="398"/>
    </row>
    <row r="241" spans="3:5" s="3" customFormat="1" x14ac:dyDescent="0.2">
      <c r="C241" s="60"/>
      <c r="D241" s="70"/>
      <c r="E241" s="398"/>
    </row>
    <row r="242" spans="3:5" s="3" customFormat="1" x14ac:dyDescent="0.2">
      <c r="C242" s="60"/>
      <c r="D242" s="70"/>
      <c r="E242" s="398"/>
    </row>
    <row r="243" spans="3:5" s="3" customFormat="1" x14ac:dyDescent="0.2">
      <c r="C243" s="60"/>
      <c r="D243" s="70"/>
      <c r="E243" s="398"/>
    </row>
    <row r="244" spans="3:5" s="3" customFormat="1" x14ac:dyDescent="0.2">
      <c r="C244" s="60"/>
      <c r="D244" s="70"/>
      <c r="E244" s="398"/>
    </row>
    <row r="245" spans="3:5" s="3" customFormat="1" x14ac:dyDescent="0.2">
      <c r="C245" s="60"/>
      <c r="D245" s="70"/>
      <c r="E245" s="398"/>
    </row>
    <row r="246" spans="3:5" s="3" customFormat="1" x14ac:dyDescent="0.2">
      <c r="C246" s="60"/>
      <c r="D246" s="70"/>
      <c r="E246" s="398"/>
    </row>
    <row r="247" spans="3:5" s="3" customFormat="1" x14ac:dyDescent="0.2">
      <c r="C247" s="60"/>
      <c r="D247" s="70"/>
      <c r="E247" s="398"/>
    </row>
    <row r="248" spans="3:5" s="3" customFormat="1" x14ac:dyDescent="0.2">
      <c r="C248" s="60"/>
      <c r="D248" s="70"/>
      <c r="E248" s="398"/>
    </row>
    <row r="249" spans="3:5" s="3" customFormat="1" x14ac:dyDescent="0.2">
      <c r="C249" s="60"/>
      <c r="D249" s="70"/>
      <c r="E249" s="398"/>
    </row>
    <row r="250" spans="3:5" s="3" customFormat="1" x14ac:dyDescent="0.2">
      <c r="C250" s="60"/>
      <c r="D250" s="70"/>
      <c r="E250" s="398"/>
    </row>
    <row r="251" spans="3:5" s="3" customFormat="1" x14ac:dyDescent="0.2">
      <c r="C251" s="60"/>
      <c r="D251" s="70"/>
      <c r="E251" s="398"/>
    </row>
    <row r="252" spans="3:5" s="3" customFormat="1" x14ac:dyDescent="0.2">
      <c r="C252" s="60"/>
      <c r="D252" s="70"/>
      <c r="E252" s="398"/>
    </row>
    <row r="253" spans="3:5" s="3" customFormat="1" x14ac:dyDescent="0.2">
      <c r="C253" s="60"/>
      <c r="D253" s="70"/>
      <c r="E253" s="398"/>
    </row>
    <row r="254" spans="3:5" s="3" customFormat="1" x14ac:dyDescent="0.2">
      <c r="C254" s="60"/>
      <c r="D254" s="70"/>
      <c r="E254" s="398"/>
    </row>
    <row r="255" spans="3:5" s="3" customFormat="1" x14ac:dyDescent="0.2">
      <c r="C255" s="60"/>
      <c r="D255" s="70"/>
      <c r="E255" s="398"/>
    </row>
    <row r="256" spans="3:5" s="3" customFormat="1" x14ac:dyDescent="0.2">
      <c r="C256" s="60"/>
      <c r="D256" s="70"/>
      <c r="E256" s="398"/>
    </row>
    <row r="257" spans="3:5" s="3" customFormat="1" x14ac:dyDescent="0.2">
      <c r="C257" s="60"/>
      <c r="D257" s="70"/>
      <c r="E257" s="398"/>
    </row>
    <row r="258" spans="3:5" s="3" customFormat="1" x14ac:dyDescent="0.2">
      <c r="C258" s="60"/>
      <c r="D258" s="70"/>
      <c r="E258" s="398"/>
    </row>
    <row r="259" spans="3:5" s="3" customFormat="1" x14ac:dyDescent="0.2">
      <c r="C259" s="60"/>
      <c r="D259" s="70"/>
      <c r="E259" s="398"/>
    </row>
    <row r="260" spans="3:5" s="3" customFormat="1" x14ac:dyDescent="0.2">
      <c r="C260" s="60"/>
      <c r="D260" s="70"/>
      <c r="E260" s="398"/>
    </row>
    <row r="261" spans="3:5" s="3" customFormat="1" x14ac:dyDescent="0.2">
      <c r="C261" s="60"/>
      <c r="D261" s="70"/>
      <c r="E261" s="398"/>
    </row>
    <row r="262" spans="3:5" s="3" customFormat="1" x14ac:dyDescent="0.2">
      <c r="C262" s="60"/>
      <c r="D262" s="70"/>
      <c r="E262" s="398"/>
    </row>
    <row r="263" spans="3:5" s="3" customFormat="1" x14ac:dyDescent="0.2">
      <c r="C263" s="60"/>
      <c r="D263" s="70"/>
      <c r="E263" s="398"/>
    </row>
    <row r="264" spans="3:5" s="3" customFormat="1" x14ac:dyDescent="0.2">
      <c r="C264" s="60"/>
      <c r="D264" s="70"/>
      <c r="E264" s="398"/>
    </row>
    <row r="265" spans="3:5" s="3" customFormat="1" x14ac:dyDescent="0.2">
      <c r="C265" s="60"/>
      <c r="D265" s="70"/>
      <c r="E265" s="398"/>
    </row>
    <row r="266" spans="3:5" s="3" customFormat="1" x14ac:dyDescent="0.2">
      <c r="C266" s="60"/>
      <c r="D266" s="70"/>
      <c r="E266" s="398"/>
    </row>
    <row r="267" spans="3:5" s="3" customFormat="1" x14ac:dyDescent="0.2">
      <c r="C267" s="60"/>
      <c r="D267" s="70"/>
      <c r="E267" s="398"/>
    </row>
    <row r="268" spans="3:5" s="3" customFormat="1" x14ac:dyDescent="0.2">
      <c r="C268" s="60"/>
      <c r="D268" s="70"/>
      <c r="E268" s="398"/>
    </row>
    <row r="269" spans="3:5" s="3" customFormat="1" x14ac:dyDescent="0.2">
      <c r="C269" s="60"/>
      <c r="D269" s="70"/>
      <c r="E269" s="398"/>
    </row>
    <row r="270" spans="3:5" s="3" customFormat="1" x14ac:dyDescent="0.2">
      <c r="C270" s="60"/>
      <c r="D270" s="70"/>
      <c r="E270" s="398"/>
    </row>
    <row r="271" spans="3:5" s="3" customFormat="1" x14ac:dyDescent="0.2">
      <c r="C271" s="60"/>
      <c r="D271" s="70"/>
      <c r="E271" s="398"/>
    </row>
    <row r="272" spans="3:5" s="3" customFormat="1" x14ac:dyDescent="0.2">
      <c r="C272" s="60"/>
      <c r="D272" s="70"/>
      <c r="E272" s="398"/>
    </row>
    <row r="273" spans="3:5" s="3" customFormat="1" x14ac:dyDescent="0.2">
      <c r="C273" s="60"/>
      <c r="D273" s="70"/>
      <c r="E273" s="398"/>
    </row>
    <row r="274" spans="3:5" s="3" customFormat="1" x14ac:dyDescent="0.2">
      <c r="C274" s="60"/>
      <c r="D274" s="70"/>
      <c r="E274" s="398"/>
    </row>
    <row r="275" spans="3:5" s="3" customFormat="1" x14ac:dyDescent="0.2">
      <c r="C275" s="60"/>
      <c r="D275" s="70"/>
      <c r="E275" s="398"/>
    </row>
    <row r="276" spans="3:5" s="3" customFormat="1" x14ac:dyDescent="0.2">
      <c r="C276" s="60"/>
      <c r="D276" s="70"/>
      <c r="E276" s="398"/>
    </row>
    <row r="277" spans="3:5" s="3" customFormat="1" x14ac:dyDescent="0.2">
      <c r="C277" s="60"/>
      <c r="D277" s="70"/>
      <c r="E277" s="398"/>
    </row>
    <row r="278" spans="3:5" s="3" customFormat="1" x14ac:dyDescent="0.2">
      <c r="C278" s="60"/>
      <c r="D278" s="70"/>
      <c r="E278" s="398"/>
    </row>
    <row r="279" spans="3:5" s="3" customFormat="1" x14ac:dyDescent="0.2">
      <c r="C279" s="60"/>
      <c r="D279" s="70"/>
      <c r="E279" s="398"/>
    </row>
    <row r="280" spans="3:5" s="3" customFormat="1" x14ac:dyDescent="0.2">
      <c r="C280" s="60"/>
      <c r="D280" s="70"/>
      <c r="E280" s="398"/>
    </row>
    <row r="281" spans="3:5" s="3" customFormat="1" x14ac:dyDescent="0.2">
      <c r="C281" s="60"/>
      <c r="D281" s="70"/>
      <c r="E281" s="398"/>
    </row>
    <row r="282" spans="3:5" s="3" customFormat="1" x14ac:dyDescent="0.2">
      <c r="C282" s="60"/>
      <c r="D282" s="70"/>
      <c r="E282" s="398"/>
    </row>
    <row r="283" spans="3:5" s="3" customFormat="1" x14ac:dyDescent="0.2">
      <c r="C283" s="60"/>
      <c r="D283" s="70"/>
      <c r="E283" s="398"/>
    </row>
    <row r="284" spans="3:5" s="3" customFormat="1" x14ac:dyDescent="0.2">
      <c r="C284" s="60"/>
      <c r="D284" s="70"/>
      <c r="E284" s="398"/>
    </row>
    <row r="285" spans="3:5" s="3" customFormat="1" x14ac:dyDescent="0.2">
      <c r="C285" s="60"/>
      <c r="D285" s="70"/>
      <c r="E285" s="398"/>
    </row>
    <row r="286" spans="3:5" s="3" customFormat="1" x14ac:dyDescent="0.2">
      <c r="C286" s="60"/>
      <c r="D286" s="70"/>
      <c r="E286" s="398"/>
    </row>
    <row r="287" spans="3:5" s="3" customFormat="1" x14ac:dyDescent="0.2">
      <c r="C287" s="60"/>
      <c r="D287" s="70"/>
      <c r="E287" s="398"/>
    </row>
    <row r="288" spans="3:5" s="3" customFormat="1" x14ac:dyDescent="0.2">
      <c r="C288" s="60"/>
      <c r="D288" s="70"/>
      <c r="E288" s="398"/>
    </row>
    <row r="289" spans="3:5" s="3" customFormat="1" x14ac:dyDescent="0.2">
      <c r="C289" s="60"/>
      <c r="D289" s="70"/>
      <c r="E289" s="398"/>
    </row>
    <row r="290" spans="3:5" s="3" customFormat="1" x14ac:dyDescent="0.2">
      <c r="C290" s="60"/>
      <c r="D290" s="70"/>
      <c r="E290" s="398"/>
    </row>
    <row r="291" spans="3:5" s="3" customFormat="1" x14ac:dyDescent="0.2">
      <c r="C291" s="60"/>
      <c r="D291" s="70"/>
      <c r="E291" s="398"/>
    </row>
    <row r="292" spans="3:5" s="3" customFormat="1" x14ac:dyDescent="0.2">
      <c r="C292" s="60"/>
      <c r="D292" s="70"/>
      <c r="E292" s="398"/>
    </row>
    <row r="293" spans="3:5" s="3" customFormat="1" x14ac:dyDescent="0.2">
      <c r="C293" s="60"/>
      <c r="D293" s="70"/>
      <c r="E293" s="398"/>
    </row>
    <row r="294" spans="3:5" s="3" customFormat="1" x14ac:dyDescent="0.2">
      <c r="C294" s="60"/>
      <c r="D294" s="70"/>
      <c r="E294" s="398"/>
    </row>
    <row r="295" spans="3:5" s="3" customFormat="1" x14ac:dyDescent="0.2">
      <c r="C295" s="60"/>
      <c r="D295" s="70"/>
      <c r="E295" s="398"/>
    </row>
    <row r="296" spans="3:5" s="3" customFormat="1" x14ac:dyDescent="0.2">
      <c r="C296" s="60"/>
      <c r="D296" s="70"/>
      <c r="E296" s="398"/>
    </row>
    <row r="297" spans="3:5" s="3" customFormat="1" x14ac:dyDescent="0.2">
      <c r="C297" s="60"/>
      <c r="D297" s="70"/>
      <c r="E297" s="398"/>
    </row>
    <row r="298" spans="3:5" s="3" customFormat="1" x14ac:dyDescent="0.2">
      <c r="C298" s="60"/>
      <c r="D298" s="70"/>
      <c r="E298" s="398"/>
    </row>
    <row r="299" spans="3:5" s="3" customFormat="1" x14ac:dyDescent="0.2">
      <c r="C299" s="60"/>
      <c r="D299" s="70"/>
      <c r="E299" s="398"/>
    </row>
    <row r="300" spans="3:5" s="3" customFormat="1" x14ac:dyDescent="0.2">
      <c r="C300" s="60"/>
      <c r="D300" s="70"/>
      <c r="E300" s="398"/>
    </row>
    <row r="301" spans="3:5" s="3" customFormat="1" x14ac:dyDescent="0.2">
      <c r="C301" s="60"/>
      <c r="D301" s="70"/>
      <c r="E301" s="398"/>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showGridLines="0" zoomScaleNormal="100" workbookViewId="0">
      <selection activeCell="E2" sqref="E2"/>
    </sheetView>
  </sheetViews>
  <sheetFormatPr baseColWidth="10" defaultRowHeight="12.75" x14ac:dyDescent="0.2"/>
  <cols>
    <col min="1" max="1" width="3.5703125" style="2" customWidth="1"/>
    <col min="2" max="2" width="81.140625" style="2" customWidth="1"/>
    <col min="3" max="3" width="34.28515625" style="134" customWidth="1"/>
    <col min="4" max="4" width="42.5703125" style="218" customWidth="1"/>
    <col min="5"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1" t="s">
        <v>567</v>
      </c>
      <c r="C4" s="2"/>
      <c r="D4" s="24"/>
      <c r="E4" s="24"/>
    </row>
    <row r="5" spans="1:5" x14ac:dyDescent="0.2">
      <c r="C5" s="2"/>
      <c r="D5" s="24"/>
      <c r="E5" s="24"/>
    </row>
    <row r="6" spans="1:5" x14ac:dyDescent="0.2">
      <c r="C6" s="2"/>
      <c r="D6" s="358" t="s">
        <v>4</v>
      </c>
    </row>
    <row r="7" spans="1:5" ht="4.5" customHeight="1" x14ac:dyDescent="0.2">
      <c r="C7" s="359"/>
      <c r="D7" s="2"/>
    </row>
    <row r="8" spans="1:5" ht="5.25" customHeight="1" thickBot="1" x14ac:dyDescent="0.25">
      <c r="B8" s="4"/>
      <c r="C8" s="138"/>
      <c r="D8" s="221"/>
    </row>
    <row r="9" spans="1:5" ht="5.25" customHeight="1" x14ac:dyDescent="0.2">
      <c r="B9" s="5"/>
      <c r="C9" s="140"/>
      <c r="D9" s="223"/>
    </row>
    <row r="11" spans="1:5" ht="15" x14ac:dyDescent="0.25">
      <c r="B11" s="16" t="s">
        <v>397</v>
      </c>
      <c r="C11" s="258"/>
      <c r="D11" s="261"/>
    </row>
    <row r="12" spans="1:5" x14ac:dyDescent="0.2">
      <c r="B12" s="6"/>
      <c r="C12" s="140"/>
    </row>
    <row r="13" spans="1:5" s="77" customFormat="1" x14ac:dyDescent="0.2">
      <c r="A13" s="424"/>
      <c r="B13" s="13" t="s">
        <v>5</v>
      </c>
      <c r="C13" s="166" t="s">
        <v>519</v>
      </c>
      <c r="D13" s="372" t="s">
        <v>520</v>
      </c>
    </row>
    <row r="14" spans="1:5" x14ac:dyDescent="0.2">
      <c r="B14" s="3" t="s">
        <v>31</v>
      </c>
      <c r="C14" s="70">
        <f>SUM(C21,C31,C52,C66,C74,C82,C92,C152)</f>
        <v>8191.6099999999988</v>
      </c>
      <c r="D14" s="398">
        <f>SUM(D21,D31,D52,D66,D74,D82,D92,D152)</f>
        <v>777.28</v>
      </c>
    </row>
    <row r="15" spans="1:5" x14ac:dyDescent="0.2">
      <c r="B15" s="3" t="s">
        <v>34</v>
      </c>
      <c r="C15" s="70">
        <f>SUM(C163,C174,C206)</f>
        <v>1696.59</v>
      </c>
      <c r="D15" s="398">
        <f>SUM(D163,D174,D206)</f>
        <v>167.17000000000002</v>
      </c>
    </row>
    <row r="16" spans="1:5" x14ac:dyDescent="0.2">
      <c r="B16" s="10" t="s">
        <v>6</v>
      </c>
      <c r="C16" s="389">
        <f>SUM(C14:C15)</f>
        <v>9888.1999999999989</v>
      </c>
      <c r="D16" s="403">
        <f>SUM(D14,D15)</f>
        <v>944.45</v>
      </c>
    </row>
    <row r="19" spans="2:4" s="3" customFormat="1" x14ac:dyDescent="0.2">
      <c r="B19" s="15" t="s">
        <v>43</v>
      </c>
      <c r="C19" s="259"/>
      <c r="D19" s="218"/>
    </row>
    <row r="20" spans="2:4" s="3" customFormat="1" x14ac:dyDescent="0.2">
      <c r="B20" s="41"/>
      <c r="C20" s="171" t="s">
        <v>398</v>
      </c>
      <c r="D20" s="373" t="s">
        <v>399</v>
      </c>
    </row>
    <row r="21" spans="2:4" s="3" customFormat="1" x14ac:dyDescent="0.2">
      <c r="C21" s="503">
        <f>SUM(C23:C26)</f>
        <v>3521.12</v>
      </c>
      <c r="D21" s="507">
        <f>SUM(D23:D26)</f>
        <v>0.57999999999999996</v>
      </c>
    </row>
    <row r="22" spans="2:4" s="3" customFormat="1" x14ac:dyDescent="0.2">
      <c r="C22" s="504"/>
      <c r="D22" s="504"/>
    </row>
    <row r="23" spans="2:4" s="3" customFormat="1" x14ac:dyDescent="0.2">
      <c r="B23" s="3" t="s">
        <v>544</v>
      </c>
      <c r="C23" s="509">
        <v>0</v>
      </c>
      <c r="D23" s="505">
        <v>0</v>
      </c>
    </row>
    <row r="24" spans="2:4" s="3" customFormat="1" x14ac:dyDescent="0.2">
      <c r="B24" s="3" t="s">
        <v>37</v>
      </c>
      <c r="C24" s="510">
        <v>0</v>
      </c>
      <c r="D24" s="506">
        <v>0</v>
      </c>
    </row>
    <row r="25" spans="2:4" s="3" customFormat="1" x14ac:dyDescent="0.2">
      <c r="B25" s="3" t="s">
        <v>38</v>
      </c>
      <c r="C25" s="509">
        <v>2442.52</v>
      </c>
      <c r="D25" s="505">
        <v>0.57999999999999996</v>
      </c>
    </row>
    <row r="26" spans="2:4" s="3" customFormat="1" x14ac:dyDescent="0.2">
      <c r="B26" s="3" t="s">
        <v>39</v>
      </c>
      <c r="C26" s="510">
        <v>1078.5999999999999</v>
      </c>
      <c r="D26" s="506">
        <v>0</v>
      </c>
    </row>
    <row r="27" spans="2:4" s="3" customFormat="1" x14ac:dyDescent="0.2">
      <c r="C27" s="134"/>
      <c r="D27" s="218"/>
    </row>
    <row r="28" spans="2:4" s="3" customFormat="1" x14ac:dyDescent="0.2">
      <c r="C28" s="134"/>
      <c r="D28" s="218"/>
    </row>
    <row r="29" spans="2:4" s="3" customFormat="1" x14ac:dyDescent="0.2">
      <c r="B29" s="15" t="s">
        <v>44</v>
      </c>
      <c r="C29" s="136"/>
      <c r="D29" s="218"/>
    </row>
    <row r="30" spans="2:4" s="3" customFormat="1" x14ac:dyDescent="0.2">
      <c r="C30" s="171" t="s">
        <v>398</v>
      </c>
      <c r="D30" s="373" t="s">
        <v>399</v>
      </c>
    </row>
    <row r="31" spans="2:4" s="3" customFormat="1" x14ac:dyDescent="0.2">
      <c r="C31" s="392">
        <f>SUM(C33:C47)</f>
        <v>1757.27</v>
      </c>
      <c r="D31" s="405">
        <f>SUM(D33:D47)</f>
        <v>258.14999999999998</v>
      </c>
    </row>
    <row r="32" spans="2:4" s="3" customFormat="1" x14ac:dyDescent="0.2">
      <c r="C32" s="134"/>
      <c r="D32" s="249"/>
    </row>
    <row r="33" spans="2:4" s="3" customFormat="1" x14ac:dyDescent="0.2">
      <c r="B33" s="3" t="s">
        <v>543</v>
      </c>
      <c r="C33" s="509">
        <v>0</v>
      </c>
      <c r="D33" s="505">
        <v>0</v>
      </c>
    </row>
    <row r="34" spans="2:4" s="3" customFormat="1" x14ac:dyDescent="0.2">
      <c r="B34" s="3" t="s">
        <v>536</v>
      </c>
      <c r="C34" s="510">
        <v>0</v>
      </c>
      <c r="D34" s="506">
        <v>0</v>
      </c>
    </row>
    <row r="35" spans="2:4" s="3" customFormat="1" x14ac:dyDescent="0.2">
      <c r="B35" s="469" t="s">
        <v>564</v>
      </c>
      <c r="C35" s="509">
        <v>0</v>
      </c>
      <c r="D35" s="505">
        <v>0</v>
      </c>
    </row>
    <row r="36" spans="2:4" s="3" customFormat="1" x14ac:dyDescent="0.2">
      <c r="B36" s="3" t="s">
        <v>537</v>
      </c>
      <c r="C36" s="510">
        <v>388.16</v>
      </c>
      <c r="D36" s="506">
        <v>157.41999999999999</v>
      </c>
    </row>
    <row r="37" spans="2:4" s="3" customFormat="1" x14ac:dyDescent="0.2">
      <c r="B37" s="3" t="s">
        <v>532</v>
      </c>
      <c r="C37" s="510">
        <v>0</v>
      </c>
      <c r="D37" s="506">
        <v>0</v>
      </c>
    </row>
    <row r="38" spans="2:4" s="3" customFormat="1" x14ac:dyDescent="0.2">
      <c r="B38" s="455" t="s">
        <v>530</v>
      </c>
      <c r="C38" s="509">
        <v>0</v>
      </c>
      <c r="D38" s="505">
        <v>0</v>
      </c>
    </row>
    <row r="39" spans="2:4" s="3" customFormat="1" x14ac:dyDescent="0.2">
      <c r="B39" s="475" t="s">
        <v>531</v>
      </c>
      <c r="C39" s="510">
        <v>0</v>
      </c>
      <c r="D39" s="506">
        <v>0</v>
      </c>
    </row>
    <row r="40" spans="2:4" s="3" customFormat="1" x14ac:dyDescent="0.2">
      <c r="B40" s="3" t="s">
        <v>533</v>
      </c>
      <c r="C40" s="509">
        <v>0</v>
      </c>
      <c r="D40" s="505">
        <v>0</v>
      </c>
    </row>
    <row r="41" spans="2:4" s="3" customFormat="1" x14ac:dyDescent="0.2">
      <c r="B41" s="3" t="s">
        <v>557</v>
      </c>
      <c r="C41" s="509">
        <v>0</v>
      </c>
      <c r="D41" s="505">
        <v>0</v>
      </c>
    </row>
    <row r="42" spans="2:4" s="3" customFormat="1" x14ac:dyDescent="0.2">
      <c r="B42" s="469" t="s">
        <v>534</v>
      </c>
      <c r="C42" s="509">
        <v>0</v>
      </c>
      <c r="D42" s="505">
        <v>0</v>
      </c>
    </row>
    <row r="43" spans="2:4" s="3" customFormat="1" x14ac:dyDescent="0.2">
      <c r="B43" s="3" t="s">
        <v>556</v>
      </c>
      <c r="C43" s="509">
        <v>0</v>
      </c>
      <c r="D43" s="505">
        <v>0</v>
      </c>
    </row>
    <row r="44" spans="2:4" s="3" customFormat="1" x14ac:dyDescent="0.2">
      <c r="B44" s="3" t="s">
        <v>535</v>
      </c>
      <c r="C44" s="509">
        <v>1339.11</v>
      </c>
      <c r="D44" s="505">
        <v>96.73</v>
      </c>
    </row>
    <row r="45" spans="2:4" s="3" customFormat="1" x14ac:dyDescent="0.2">
      <c r="B45" s="475" t="s">
        <v>40</v>
      </c>
      <c r="C45" s="510">
        <v>30</v>
      </c>
      <c r="D45" s="506">
        <v>4</v>
      </c>
    </row>
    <row r="46" spans="2:4" s="3" customFormat="1" x14ac:dyDescent="0.2">
      <c r="B46" s="3" t="s">
        <v>41</v>
      </c>
      <c r="C46" s="509">
        <v>0</v>
      </c>
      <c r="D46" s="505">
        <v>0</v>
      </c>
    </row>
    <row r="47" spans="2:4" s="3" customFormat="1" x14ac:dyDescent="0.2">
      <c r="B47" s="3" t="s">
        <v>42</v>
      </c>
      <c r="C47" s="510">
        <v>0</v>
      </c>
      <c r="D47" s="506">
        <v>0</v>
      </c>
    </row>
    <row r="48" spans="2:4" s="3" customFormat="1" x14ac:dyDescent="0.2">
      <c r="C48" s="134"/>
      <c r="D48" s="218"/>
    </row>
    <row r="49" spans="2:4" s="3" customFormat="1" x14ac:dyDescent="0.2">
      <c r="C49" s="134"/>
      <c r="D49" s="218"/>
    </row>
    <row r="50" spans="2:4" s="3" customFormat="1" x14ac:dyDescent="0.2">
      <c r="B50" s="15" t="s">
        <v>45</v>
      </c>
      <c r="C50" s="136"/>
      <c r="D50" s="218"/>
    </row>
    <row r="51" spans="2:4" s="3" customFormat="1" x14ac:dyDescent="0.2">
      <c r="C51" s="171" t="s">
        <v>398</v>
      </c>
      <c r="D51" s="373" t="s">
        <v>399</v>
      </c>
    </row>
    <row r="52" spans="2:4" s="3" customFormat="1" x14ac:dyDescent="0.2">
      <c r="C52" s="392">
        <f>SUM(C54:C60)</f>
        <v>1113</v>
      </c>
      <c r="D52" s="405">
        <f>SUM(D54:D60)</f>
        <v>245.8</v>
      </c>
    </row>
    <row r="53" spans="2:4" s="3" customFormat="1" x14ac:dyDescent="0.2">
      <c r="C53" s="269"/>
      <c r="D53" s="269"/>
    </row>
    <row r="54" spans="2:4" s="3" customFormat="1" x14ac:dyDescent="0.2">
      <c r="B54" s="37" t="s">
        <v>538</v>
      </c>
      <c r="C54" s="505">
        <v>0</v>
      </c>
      <c r="D54" s="505">
        <v>0</v>
      </c>
    </row>
    <row r="55" spans="2:4" s="3" customFormat="1" x14ac:dyDescent="0.2">
      <c r="B55" s="37" t="s">
        <v>46</v>
      </c>
      <c r="C55" s="505">
        <v>0</v>
      </c>
      <c r="D55" s="505">
        <v>0</v>
      </c>
    </row>
    <row r="56" spans="2:4" s="3" customFormat="1" x14ac:dyDescent="0.2">
      <c r="B56" s="37" t="s">
        <v>47</v>
      </c>
      <c r="C56" s="506">
        <v>10</v>
      </c>
      <c r="D56" s="506">
        <v>8</v>
      </c>
    </row>
    <row r="57" spans="2:4" s="3" customFormat="1" x14ac:dyDescent="0.2">
      <c r="B57" s="37" t="s">
        <v>48</v>
      </c>
      <c r="C57" s="505">
        <v>243</v>
      </c>
      <c r="D57" s="505">
        <v>236</v>
      </c>
    </row>
    <row r="58" spans="2:4" s="3" customFormat="1" x14ac:dyDescent="0.2">
      <c r="B58" s="37" t="s">
        <v>49</v>
      </c>
      <c r="C58" s="506">
        <v>0</v>
      </c>
      <c r="D58" s="506">
        <v>0</v>
      </c>
    </row>
    <row r="59" spans="2:4" s="3" customFormat="1" x14ac:dyDescent="0.2">
      <c r="B59" s="37" t="s">
        <v>50</v>
      </c>
      <c r="C59" s="505">
        <v>0</v>
      </c>
      <c r="D59" s="505">
        <v>0</v>
      </c>
    </row>
    <row r="60" spans="2:4" s="3" customFormat="1" x14ac:dyDescent="0.2">
      <c r="B60" s="37" t="s">
        <v>540</v>
      </c>
      <c r="C60" s="506">
        <v>860</v>
      </c>
      <c r="D60" s="506">
        <v>1.8</v>
      </c>
    </row>
    <row r="61" spans="2:4" s="3" customFormat="1" x14ac:dyDescent="0.2">
      <c r="C61" s="134"/>
      <c r="D61" s="218"/>
    </row>
    <row r="62" spans="2:4" s="3" customFormat="1" x14ac:dyDescent="0.2">
      <c r="C62" s="134"/>
      <c r="D62" s="218"/>
    </row>
    <row r="63" spans="2:4" s="3" customFormat="1" x14ac:dyDescent="0.2">
      <c r="B63" s="15" t="s">
        <v>115</v>
      </c>
      <c r="C63" s="136"/>
      <c r="D63" s="218"/>
    </row>
    <row r="64" spans="2:4" s="3" customFormat="1" x14ac:dyDescent="0.2">
      <c r="C64" s="134"/>
      <c r="D64" s="218"/>
    </row>
    <row r="65" spans="2:5" s="3" customFormat="1" x14ac:dyDescent="0.2">
      <c r="C65" s="171" t="s">
        <v>398</v>
      </c>
      <c r="D65" s="373" t="s">
        <v>399</v>
      </c>
    </row>
    <row r="66" spans="2:5" s="3" customFormat="1" x14ac:dyDescent="0.2">
      <c r="C66" s="392">
        <f>SUM(C68)</f>
        <v>0</v>
      </c>
      <c r="D66" s="405">
        <f>SUM(D68)</f>
        <v>0</v>
      </c>
    </row>
    <row r="67" spans="2:5" s="3" customFormat="1" x14ac:dyDescent="0.2">
      <c r="C67" s="134"/>
      <c r="D67" s="218"/>
    </row>
    <row r="68" spans="2:5" s="3" customFormat="1" x14ac:dyDescent="0.2">
      <c r="B68" s="3" t="s">
        <v>52</v>
      </c>
      <c r="C68" s="505">
        <v>0</v>
      </c>
      <c r="D68" s="505">
        <v>0</v>
      </c>
    </row>
    <row r="69" spans="2:5" s="3" customFormat="1" x14ac:dyDescent="0.2">
      <c r="C69" s="134"/>
      <c r="D69" s="218"/>
    </row>
    <row r="70" spans="2:5" s="3" customFormat="1" x14ac:dyDescent="0.2">
      <c r="C70" s="134"/>
      <c r="D70" s="218"/>
    </row>
    <row r="71" spans="2:5" s="3" customFormat="1" x14ac:dyDescent="0.2">
      <c r="B71" s="15" t="s">
        <v>117</v>
      </c>
      <c r="C71" s="136"/>
      <c r="D71" s="218"/>
    </row>
    <row r="72" spans="2:5" s="3" customFormat="1" x14ac:dyDescent="0.2">
      <c r="C72" s="134"/>
      <c r="D72" s="218"/>
    </row>
    <row r="73" spans="2:5" s="3" customFormat="1" x14ac:dyDescent="0.2">
      <c r="C73" s="171" t="s">
        <v>398</v>
      </c>
      <c r="D73" s="373" t="s">
        <v>399</v>
      </c>
    </row>
    <row r="74" spans="2:5" s="3" customFormat="1" x14ac:dyDescent="0.2">
      <c r="C74" s="392">
        <f>SUM(C76)</f>
        <v>533.28</v>
      </c>
      <c r="D74" s="405">
        <f>SUM(D76)</f>
        <v>0</v>
      </c>
    </row>
    <row r="75" spans="2:5" s="3" customFormat="1" x14ac:dyDescent="0.2">
      <c r="C75" s="269"/>
      <c r="D75" s="269"/>
    </row>
    <row r="76" spans="2:5" s="3" customFormat="1" x14ac:dyDescent="0.2">
      <c r="B76" s="3" t="s">
        <v>53</v>
      </c>
      <c r="C76" s="318">
        <v>533.28</v>
      </c>
      <c r="D76" s="505">
        <v>0</v>
      </c>
    </row>
    <row r="77" spans="2:5" s="3" customFormat="1" x14ac:dyDescent="0.2">
      <c r="C77" s="134"/>
      <c r="D77" s="218"/>
    </row>
    <row r="78" spans="2:5" s="3" customFormat="1" x14ac:dyDescent="0.2">
      <c r="C78" s="134"/>
      <c r="D78" s="218"/>
    </row>
    <row r="79" spans="2:5" s="3" customFormat="1" x14ac:dyDescent="0.2">
      <c r="B79" s="15" t="s">
        <v>116</v>
      </c>
      <c r="C79" s="136"/>
      <c r="D79" s="218"/>
    </row>
    <row r="80" spans="2:5" s="3" customFormat="1" x14ac:dyDescent="0.2">
      <c r="C80" s="134"/>
      <c r="D80" s="218"/>
      <c r="E80" s="188"/>
    </row>
    <row r="81" spans="2:4" s="3" customFormat="1" x14ac:dyDescent="0.2">
      <c r="C81" s="159" t="s">
        <v>398</v>
      </c>
      <c r="D81" s="247" t="s">
        <v>399</v>
      </c>
    </row>
    <row r="82" spans="2:4" s="3" customFormat="1" x14ac:dyDescent="0.2">
      <c r="C82" s="392">
        <f>SUM(C84:C86)</f>
        <v>0</v>
      </c>
      <c r="D82" s="405">
        <f>SUM(D84:D86)</f>
        <v>0</v>
      </c>
    </row>
    <row r="83" spans="2:4" s="3" customFormat="1" x14ac:dyDescent="0.2">
      <c r="C83" s="264"/>
      <c r="D83" s="266"/>
    </row>
    <row r="84" spans="2:4" s="3" customFormat="1" x14ac:dyDescent="0.2">
      <c r="B84" s="37" t="s">
        <v>54</v>
      </c>
      <c r="C84" s="505">
        <v>0</v>
      </c>
      <c r="D84" s="505">
        <v>0</v>
      </c>
    </row>
    <row r="85" spans="2:4" s="3" customFormat="1" x14ac:dyDescent="0.2">
      <c r="B85" s="37" t="s">
        <v>55</v>
      </c>
      <c r="C85" s="506">
        <v>0</v>
      </c>
      <c r="D85" s="506">
        <v>0</v>
      </c>
    </row>
    <row r="86" spans="2:4" s="3" customFormat="1" x14ac:dyDescent="0.2">
      <c r="B86" s="37" t="s">
        <v>56</v>
      </c>
      <c r="C86" s="505">
        <v>0</v>
      </c>
      <c r="D86" s="505">
        <v>0</v>
      </c>
    </row>
    <row r="87" spans="2:4" s="3" customFormat="1" x14ac:dyDescent="0.2">
      <c r="C87" s="264"/>
      <c r="D87" s="266"/>
    </row>
    <row r="88" spans="2:4" s="3" customFormat="1" x14ac:dyDescent="0.2">
      <c r="C88" s="264"/>
      <c r="D88" s="266"/>
    </row>
    <row r="89" spans="2:4" s="3" customFormat="1" x14ac:dyDescent="0.2">
      <c r="B89" s="15" t="s">
        <v>118</v>
      </c>
      <c r="C89" s="265"/>
      <c r="D89" s="266"/>
    </row>
    <row r="90" spans="2:4" s="3" customFormat="1" x14ac:dyDescent="0.2">
      <c r="C90" s="264"/>
      <c r="D90" s="266"/>
    </row>
    <row r="91" spans="2:4" s="3" customFormat="1" x14ac:dyDescent="0.2">
      <c r="C91" s="159" t="s">
        <v>398</v>
      </c>
      <c r="D91" s="247" t="s">
        <v>399</v>
      </c>
    </row>
    <row r="92" spans="2:4" s="3" customFormat="1" x14ac:dyDescent="0.2">
      <c r="C92" s="392">
        <f>SUM(C94:C146)</f>
        <v>1266.94</v>
      </c>
      <c r="D92" s="405">
        <f>SUM(D94:D146)</f>
        <v>272.75</v>
      </c>
    </row>
    <row r="93" spans="2:4" s="3" customFormat="1" x14ac:dyDescent="0.2">
      <c r="C93" s="264"/>
      <c r="D93" s="266"/>
    </row>
    <row r="94" spans="2:4" s="3" customFormat="1" x14ac:dyDescent="0.2">
      <c r="B94" s="37" t="s">
        <v>57</v>
      </c>
      <c r="C94" s="505">
        <v>0</v>
      </c>
      <c r="D94" s="505">
        <v>0</v>
      </c>
    </row>
    <row r="95" spans="2:4" s="3" customFormat="1" x14ac:dyDescent="0.2">
      <c r="B95" s="37" t="s">
        <v>58</v>
      </c>
      <c r="C95" s="506">
        <v>0</v>
      </c>
      <c r="D95" s="506">
        <v>0</v>
      </c>
    </row>
    <row r="96" spans="2:4" s="3" customFormat="1" x14ac:dyDescent="0.2">
      <c r="B96" s="37" t="s">
        <v>59</v>
      </c>
      <c r="C96" s="505">
        <v>567.70000000000005</v>
      </c>
      <c r="D96" s="505">
        <v>0</v>
      </c>
    </row>
    <row r="97" spans="2:4" s="3" customFormat="1" x14ac:dyDescent="0.2">
      <c r="B97" s="37" t="s">
        <v>60</v>
      </c>
      <c r="C97" s="506">
        <v>0</v>
      </c>
      <c r="D97" s="506">
        <v>0</v>
      </c>
    </row>
    <row r="98" spans="2:4" s="3" customFormat="1" x14ac:dyDescent="0.2">
      <c r="B98" s="468" t="s">
        <v>61</v>
      </c>
      <c r="C98" s="508">
        <v>95.95</v>
      </c>
      <c r="D98" s="508">
        <v>95.95</v>
      </c>
    </row>
    <row r="99" spans="2:4" s="3" customFormat="1" x14ac:dyDescent="0.2">
      <c r="B99" s="37" t="s">
        <v>62</v>
      </c>
      <c r="C99" s="506">
        <v>0</v>
      </c>
      <c r="D99" s="506">
        <v>0</v>
      </c>
    </row>
    <row r="100" spans="2:4" s="3" customFormat="1" x14ac:dyDescent="0.2">
      <c r="B100" s="37" t="s">
        <v>64</v>
      </c>
      <c r="C100" s="506">
        <v>0</v>
      </c>
      <c r="D100" s="506">
        <v>0</v>
      </c>
    </row>
    <row r="101" spans="2:4" s="3" customFormat="1" x14ac:dyDescent="0.2">
      <c r="B101" s="468" t="s">
        <v>65</v>
      </c>
      <c r="C101" s="508">
        <v>0</v>
      </c>
      <c r="D101" s="508">
        <v>2</v>
      </c>
    </row>
    <row r="102" spans="2:4" s="3" customFormat="1" x14ac:dyDescent="0.2">
      <c r="B102" s="37" t="s">
        <v>66</v>
      </c>
      <c r="C102" s="506">
        <v>96.5</v>
      </c>
      <c r="D102" s="506">
        <v>2.5</v>
      </c>
    </row>
    <row r="103" spans="2:4" s="3" customFormat="1" x14ac:dyDescent="0.2">
      <c r="B103" s="37" t="s">
        <v>67</v>
      </c>
      <c r="C103" s="505">
        <v>0</v>
      </c>
      <c r="D103" s="505">
        <v>0</v>
      </c>
    </row>
    <row r="104" spans="2:4" s="3" customFormat="1" x14ac:dyDescent="0.2">
      <c r="B104" s="37" t="s">
        <v>68</v>
      </c>
      <c r="C104" s="506">
        <v>11.1</v>
      </c>
      <c r="D104" s="506">
        <v>0.2</v>
      </c>
    </row>
    <row r="105" spans="2:4" s="3" customFormat="1" x14ac:dyDescent="0.2">
      <c r="B105" s="37" t="s">
        <v>69</v>
      </c>
      <c r="C105" s="505">
        <v>0</v>
      </c>
      <c r="D105" s="505">
        <v>0</v>
      </c>
    </row>
    <row r="106" spans="2:4" s="3" customFormat="1" x14ac:dyDescent="0.2">
      <c r="B106" s="37" t="s">
        <v>72</v>
      </c>
      <c r="C106" s="505">
        <v>0</v>
      </c>
      <c r="D106" s="505">
        <v>0</v>
      </c>
    </row>
    <row r="107" spans="2:4" s="3" customFormat="1" x14ac:dyDescent="0.2">
      <c r="B107" s="37" t="s">
        <v>73</v>
      </c>
      <c r="C107" s="506">
        <v>0</v>
      </c>
      <c r="D107" s="506">
        <v>0</v>
      </c>
    </row>
    <row r="108" spans="2:4" s="3" customFormat="1" x14ac:dyDescent="0.2">
      <c r="B108" s="37" t="s">
        <v>75</v>
      </c>
      <c r="C108" s="506">
        <v>0</v>
      </c>
      <c r="D108" s="506">
        <v>0</v>
      </c>
    </row>
    <row r="109" spans="2:4" s="3" customFormat="1" x14ac:dyDescent="0.2">
      <c r="B109" s="37" t="s">
        <v>76</v>
      </c>
      <c r="C109" s="505">
        <v>0</v>
      </c>
      <c r="D109" s="505">
        <v>0</v>
      </c>
    </row>
    <row r="110" spans="2:4" s="3" customFormat="1" x14ac:dyDescent="0.2">
      <c r="B110" s="37" t="s">
        <v>77</v>
      </c>
      <c r="C110" s="506">
        <v>10</v>
      </c>
      <c r="D110" s="506">
        <v>8</v>
      </c>
    </row>
    <row r="111" spans="2:4" s="3" customFormat="1" x14ac:dyDescent="0.2">
      <c r="B111" s="37" t="s">
        <v>79</v>
      </c>
      <c r="C111" s="505">
        <v>0</v>
      </c>
      <c r="D111" s="505">
        <v>0</v>
      </c>
    </row>
    <row r="112" spans="2:4" s="3" customFormat="1" x14ac:dyDescent="0.2">
      <c r="B112" s="37" t="s">
        <v>80</v>
      </c>
      <c r="C112" s="506">
        <v>0</v>
      </c>
      <c r="D112" s="506">
        <v>0</v>
      </c>
    </row>
    <row r="113" spans="2:4" s="3" customFormat="1" x14ac:dyDescent="0.2">
      <c r="B113" s="37" t="s">
        <v>81</v>
      </c>
      <c r="C113" s="505">
        <v>0</v>
      </c>
      <c r="D113" s="505">
        <v>0</v>
      </c>
    </row>
    <row r="114" spans="2:4" s="3" customFormat="1" x14ac:dyDescent="0.2">
      <c r="B114" s="37" t="s">
        <v>82</v>
      </c>
      <c r="C114" s="506">
        <v>0</v>
      </c>
      <c r="D114" s="506">
        <v>0</v>
      </c>
    </row>
    <row r="115" spans="2:4" s="3" customFormat="1" x14ac:dyDescent="0.2">
      <c r="B115" s="37" t="s">
        <v>83</v>
      </c>
      <c r="C115" s="505">
        <v>1</v>
      </c>
      <c r="D115" s="505">
        <v>0</v>
      </c>
    </row>
    <row r="116" spans="2:4" s="3" customFormat="1" x14ac:dyDescent="0.2">
      <c r="B116" s="37" t="s">
        <v>84</v>
      </c>
      <c r="C116" s="506">
        <v>0</v>
      </c>
      <c r="D116" s="506">
        <v>0</v>
      </c>
    </row>
    <row r="117" spans="2:4" s="3" customFormat="1" x14ac:dyDescent="0.2">
      <c r="B117" s="37" t="s">
        <v>558</v>
      </c>
      <c r="C117" s="506">
        <v>0</v>
      </c>
      <c r="D117" s="506">
        <v>0</v>
      </c>
    </row>
    <row r="118" spans="2:4" s="3" customFormat="1" x14ac:dyDescent="0.2">
      <c r="B118" s="263" t="s">
        <v>85</v>
      </c>
      <c r="C118" s="506">
        <v>0</v>
      </c>
      <c r="D118" s="506">
        <v>0</v>
      </c>
    </row>
    <row r="119" spans="2:4" s="3" customFormat="1" x14ac:dyDescent="0.2">
      <c r="B119" s="37" t="s">
        <v>86</v>
      </c>
      <c r="C119" s="505">
        <v>0</v>
      </c>
      <c r="D119" s="505">
        <v>0</v>
      </c>
    </row>
    <row r="120" spans="2:4" s="3" customFormat="1" x14ac:dyDescent="0.2">
      <c r="B120" s="37" t="s">
        <v>87</v>
      </c>
      <c r="C120" s="506">
        <v>0</v>
      </c>
      <c r="D120" s="506">
        <v>0</v>
      </c>
    </row>
    <row r="121" spans="2:4" s="3" customFormat="1" x14ac:dyDescent="0.2">
      <c r="B121" s="37" t="s">
        <v>565</v>
      </c>
      <c r="C121" s="506">
        <v>6.6</v>
      </c>
      <c r="D121" s="506">
        <v>0</v>
      </c>
    </row>
    <row r="122" spans="2:4" s="3" customFormat="1" x14ac:dyDescent="0.2">
      <c r="B122" s="37" t="s">
        <v>88</v>
      </c>
      <c r="C122" s="505">
        <v>0</v>
      </c>
      <c r="D122" s="505">
        <v>0</v>
      </c>
    </row>
    <row r="123" spans="2:4" s="3" customFormat="1" x14ac:dyDescent="0.2">
      <c r="B123" s="37" t="s">
        <v>89</v>
      </c>
      <c r="C123" s="506">
        <v>0</v>
      </c>
      <c r="D123" s="506">
        <v>0</v>
      </c>
    </row>
    <row r="124" spans="2:4" s="19" customFormat="1" x14ac:dyDescent="0.2">
      <c r="B124" s="263" t="s">
        <v>90</v>
      </c>
      <c r="C124" s="505">
        <v>0</v>
      </c>
      <c r="D124" s="505">
        <v>0</v>
      </c>
    </row>
    <row r="125" spans="2:4" s="3" customFormat="1" x14ac:dyDescent="0.2">
      <c r="B125" s="37" t="s">
        <v>91</v>
      </c>
      <c r="C125" s="506">
        <v>0</v>
      </c>
      <c r="D125" s="506">
        <v>0</v>
      </c>
    </row>
    <row r="126" spans="2:4" s="3" customFormat="1" x14ac:dyDescent="0.2">
      <c r="B126" s="37" t="s">
        <v>92</v>
      </c>
      <c r="C126" s="505">
        <v>2</v>
      </c>
      <c r="D126" s="505">
        <v>1</v>
      </c>
    </row>
    <row r="127" spans="2:4" s="3" customFormat="1" x14ac:dyDescent="0.2">
      <c r="B127" s="37" t="s">
        <v>93</v>
      </c>
      <c r="C127" s="506">
        <v>1.29</v>
      </c>
      <c r="D127" s="506">
        <v>0</v>
      </c>
    </row>
    <row r="128" spans="2:4" s="3" customFormat="1" x14ac:dyDescent="0.2">
      <c r="B128" s="37" t="s">
        <v>94</v>
      </c>
      <c r="C128" s="505">
        <v>0</v>
      </c>
      <c r="D128" s="505">
        <v>0</v>
      </c>
    </row>
    <row r="129" spans="2:4" s="3" customFormat="1" x14ac:dyDescent="0.2">
      <c r="B129" s="37" t="s">
        <v>95</v>
      </c>
      <c r="C129" s="505">
        <v>0</v>
      </c>
      <c r="D129" s="505">
        <v>0</v>
      </c>
    </row>
    <row r="130" spans="2:4" s="3" customFormat="1" x14ac:dyDescent="0.2">
      <c r="B130" s="37" t="s">
        <v>96</v>
      </c>
      <c r="C130" s="506">
        <v>0</v>
      </c>
      <c r="D130" s="506">
        <v>0</v>
      </c>
    </row>
    <row r="131" spans="2:4" s="3" customFormat="1" x14ac:dyDescent="0.2">
      <c r="B131" s="37" t="s">
        <v>560</v>
      </c>
      <c r="C131" s="505">
        <v>0</v>
      </c>
      <c r="D131" s="505">
        <v>0</v>
      </c>
    </row>
    <row r="132" spans="2:4" s="3" customFormat="1" x14ac:dyDescent="0.2">
      <c r="B132" s="37" t="s">
        <v>97</v>
      </c>
      <c r="C132" s="506">
        <v>122</v>
      </c>
      <c r="D132" s="506">
        <v>9</v>
      </c>
    </row>
    <row r="133" spans="2:4" s="3" customFormat="1" x14ac:dyDescent="0.2">
      <c r="B133" s="468" t="s">
        <v>98</v>
      </c>
      <c r="C133" s="508">
        <v>0</v>
      </c>
      <c r="D133" s="508">
        <v>5</v>
      </c>
    </row>
    <row r="134" spans="2:4" s="3" customFormat="1" x14ac:dyDescent="0.2">
      <c r="B134" s="37" t="s">
        <v>99</v>
      </c>
      <c r="C134" s="506">
        <v>0</v>
      </c>
      <c r="D134" s="506">
        <v>0</v>
      </c>
    </row>
    <row r="135" spans="2:4" s="3" customFormat="1" x14ac:dyDescent="0.2">
      <c r="B135" s="37" t="s">
        <v>101</v>
      </c>
      <c r="C135" s="505">
        <v>0</v>
      </c>
      <c r="D135" s="505">
        <v>0</v>
      </c>
    </row>
    <row r="136" spans="2:4" s="3" customFormat="1" x14ac:dyDescent="0.2">
      <c r="B136" s="37" t="s">
        <v>102</v>
      </c>
      <c r="C136" s="506">
        <v>25</v>
      </c>
      <c r="D136" s="506">
        <v>0</v>
      </c>
    </row>
    <row r="137" spans="2:4" s="3" customFormat="1" x14ac:dyDescent="0.2">
      <c r="B137" s="37" t="s">
        <v>103</v>
      </c>
      <c r="C137" s="505">
        <v>0</v>
      </c>
      <c r="D137" s="505">
        <v>0</v>
      </c>
    </row>
    <row r="138" spans="2:4" s="3" customFormat="1" x14ac:dyDescent="0.2">
      <c r="B138" s="37" t="s">
        <v>104</v>
      </c>
      <c r="C138" s="506">
        <v>0</v>
      </c>
      <c r="D138" s="506">
        <v>0</v>
      </c>
    </row>
    <row r="139" spans="2:4" s="3" customFormat="1" x14ac:dyDescent="0.2">
      <c r="B139" s="37" t="s">
        <v>105</v>
      </c>
      <c r="C139" s="505">
        <v>327.8</v>
      </c>
      <c r="D139" s="505">
        <v>149.1</v>
      </c>
    </row>
    <row r="140" spans="2:4" s="3" customFormat="1" x14ac:dyDescent="0.2">
      <c r="B140" s="37" t="s">
        <v>106</v>
      </c>
      <c r="C140" s="505">
        <v>0</v>
      </c>
      <c r="D140" s="505">
        <v>0</v>
      </c>
    </row>
    <row r="141" spans="2:4" s="3" customFormat="1" x14ac:dyDescent="0.2">
      <c r="B141" s="37" t="s">
        <v>107</v>
      </c>
      <c r="C141" s="505">
        <v>0</v>
      </c>
      <c r="D141" s="505">
        <v>0</v>
      </c>
    </row>
    <row r="142" spans="2:4" s="3" customFormat="1" x14ac:dyDescent="0.2">
      <c r="B142" s="37" t="s">
        <v>108</v>
      </c>
      <c r="C142" s="506">
        <v>0</v>
      </c>
      <c r="D142" s="506">
        <v>0</v>
      </c>
    </row>
    <row r="143" spans="2:4" s="3" customFormat="1" x14ac:dyDescent="0.2">
      <c r="B143" s="37" t="s">
        <v>109</v>
      </c>
      <c r="C143" s="505">
        <v>0</v>
      </c>
      <c r="D143" s="505">
        <v>0</v>
      </c>
    </row>
    <row r="144" spans="2:4" s="3" customFormat="1" x14ac:dyDescent="0.2">
      <c r="B144" s="37" t="s">
        <v>110</v>
      </c>
      <c r="C144" s="506">
        <v>0</v>
      </c>
      <c r="D144" s="506">
        <v>0</v>
      </c>
    </row>
    <row r="145" spans="2:4" s="3" customFormat="1" x14ac:dyDescent="0.2">
      <c r="B145" s="37" t="s">
        <v>111</v>
      </c>
      <c r="C145" s="505">
        <v>0</v>
      </c>
      <c r="D145" s="505">
        <v>0</v>
      </c>
    </row>
    <row r="146" spans="2:4" s="3" customFormat="1" x14ac:dyDescent="0.2">
      <c r="B146" s="37" t="s">
        <v>112</v>
      </c>
      <c r="C146" s="506">
        <v>0</v>
      </c>
      <c r="D146" s="506">
        <v>0</v>
      </c>
    </row>
    <row r="147" spans="2:4" s="3" customFormat="1" x14ac:dyDescent="0.2">
      <c r="C147" s="267"/>
      <c r="D147" s="268"/>
    </row>
    <row r="148" spans="2:4" s="3" customFormat="1" x14ac:dyDescent="0.2">
      <c r="C148" s="264"/>
      <c r="D148" s="266"/>
    </row>
    <row r="149" spans="2:4" s="3" customFormat="1" x14ac:dyDescent="0.2">
      <c r="B149" s="15" t="s">
        <v>113</v>
      </c>
      <c r="C149" s="265"/>
      <c r="D149" s="266"/>
    </row>
    <row r="150" spans="2:4" s="3" customFormat="1" x14ac:dyDescent="0.2">
      <c r="C150" s="264"/>
      <c r="D150" s="266"/>
    </row>
    <row r="151" spans="2:4" s="3" customFormat="1" x14ac:dyDescent="0.2">
      <c r="C151" s="159" t="s">
        <v>398</v>
      </c>
      <c r="D151" s="247" t="s">
        <v>399</v>
      </c>
    </row>
    <row r="152" spans="2:4" s="3" customFormat="1" x14ac:dyDescent="0.2">
      <c r="C152" s="392">
        <f>SUM(C154:C157)</f>
        <v>0</v>
      </c>
      <c r="D152" s="405">
        <f>SUM(D154:D157)</f>
        <v>0</v>
      </c>
    </row>
    <row r="153" spans="2:4" s="3" customFormat="1" x14ac:dyDescent="0.2">
      <c r="C153" s="264"/>
      <c r="D153" s="266"/>
    </row>
    <row r="154" spans="2:4" s="3" customFormat="1" x14ac:dyDescent="0.2">
      <c r="B154" s="37" t="s">
        <v>114</v>
      </c>
      <c r="C154" s="505">
        <v>0</v>
      </c>
      <c r="D154" s="505">
        <v>0</v>
      </c>
    </row>
    <row r="155" spans="2:4" s="3" customFormat="1" x14ac:dyDescent="0.2">
      <c r="C155" s="264"/>
      <c r="D155" s="266"/>
    </row>
    <row r="156" spans="2:4" s="3" customFormat="1" x14ac:dyDescent="0.2">
      <c r="C156" s="264"/>
      <c r="D156" s="266"/>
    </row>
    <row r="157" spans="2:4" s="3" customFormat="1" x14ac:dyDescent="0.2">
      <c r="C157" s="264"/>
      <c r="D157" s="266"/>
    </row>
    <row r="158" spans="2:4" s="3" customFormat="1" x14ac:dyDescent="0.2">
      <c r="C158" s="264"/>
      <c r="D158" s="266"/>
    </row>
    <row r="159" spans="2:4" s="3" customFormat="1" x14ac:dyDescent="0.2">
      <c r="C159" s="264"/>
      <c r="D159" s="266"/>
    </row>
    <row r="160" spans="2:4" s="3" customFormat="1" x14ac:dyDescent="0.2">
      <c r="B160" s="15" t="s">
        <v>120</v>
      </c>
      <c r="C160" s="265"/>
      <c r="D160" s="266"/>
    </row>
    <row r="161" spans="2:4" s="3" customFormat="1" x14ac:dyDescent="0.2">
      <c r="C161" s="264"/>
      <c r="D161" s="266"/>
    </row>
    <row r="162" spans="2:4" s="3" customFormat="1" x14ac:dyDescent="0.2">
      <c r="C162" s="159" t="s">
        <v>398</v>
      </c>
      <c r="D162" s="247" t="s">
        <v>399</v>
      </c>
    </row>
    <row r="163" spans="2:4" s="3" customFormat="1" x14ac:dyDescent="0.2">
      <c r="C163" s="260">
        <f>SUM(C165:C168)</f>
        <v>425</v>
      </c>
      <c r="D163" s="262">
        <f>SUM(D165:D168)</f>
        <v>64</v>
      </c>
    </row>
    <row r="164" spans="2:4" s="3" customFormat="1" x14ac:dyDescent="0.2">
      <c r="C164" s="264"/>
      <c r="D164" s="266"/>
    </row>
    <row r="165" spans="2:4" s="3" customFormat="1" x14ac:dyDescent="0.2">
      <c r="B165" s="37" t="s">
        <v>122</v>
      </c>
      <c r="C165" s="505">
        <v>0</v>
      </c>
      <c r="D165" s="505">
        <v>0</v>
      </c>
    </row>
    <row r="166" spans="2:4" s="3" customFormat="1" x14ac:dyDescent="0.2">
      <c r="B166" s="37" t="s">
        <v>123</v>
      </c>
      <c r="C166" s="506">
        <v>0</v>
      </c>
      <c r="D166" s="506">
        <v>0</v>
      </c>
    </row>
    <row r="167" spans="2:4" s="3" customFormat="1" x14ac:dyDescent="0.2">
      <c r="B167" s="37" t="s">
        <v>124</v>
      </c>
      <c r="C167" s="505">
        <v>425</v>
      </c>
      <c r="D167" s="505">
        <v>64</v>
      </c>
    </row>
    <row r="168" spans="2:4" s="3" customFormat="1" x14ac:dyDescent="0.2">
      <c r="B168" s="37" t="s">
        <v>125</v>
      </c>
      <c r="C168" s="506">
        <v>0</v>
      </c>
      <c r="D168" s="506">
        <v>0</v>
      </c>
    </row>
    <row r="169" spans="2:4" s="3" customFormat="1" x14ac:dyDescent="0.2">
      <c r="C169" s="264"/>
      <c r="D169" s="266"/>
    </row>
    <row r="170" spans="2:4" s="3" customFormat="1" x14ac:dyDescent="0.2">
      <c r="C170" s="264"/>
      <c r="D170" s="266"/>
    </row>
    <row r="171" spans="2:4" s="3" customFormat="1" x14ac:dyDescent="0.2">
      <c r="B171" s="15" t="s">
        <v>126</v>
      </c>
      <c r="C171" s="265"/>
      <c r="D171" s="266"/>
    </row>
    <row r="172" spans="2:4" s="3" customFormat="1" x14ac:dyDescent="0.2">
      <c r="C172" s="264"/>
      <c r="D172" s="266"/>
    </row>
    <row r="173" spans="2:4" s="3" customFormat="1" x14ac:dyDescent="0.2">
      <c r="C173" s="159" t="s">
        <v>398</v>
      </c>
      <c r="D173" s="247" t="s">
        <v>399</v>
      </c>
    </row>
    <row r="174" spans="2:4" s="3" customFormat="1" x14ac:dyDescent="0.2">
      <c r="C174" s="260">
        <f>SUM(C176:C200)</f>
        <v>1271.5899999999999</v>
      </c>
      <c r="D174" s="262">
        <f>SUM(D176:D200)</f>
        <v>103.17</v>
      </c>
    </row>
    <row r="175" spans="2:4" s="3" customFormat="1" x14ac:dyDescent="0.2">
      <c r="C175" s="264"/>
      <c r="D175" s="266"/>
    </row>
    <row r="176" spans="2:4" s="3" customFormat="1" x14ac:dyDescent="0.2">
      <c r="B176" s="37" t="s">
        <v>128</v>
      </c>
      <c r="C176" s="505">
        <v>3.27</v>
      </c>
      <c r="D176" s="505">
        <v>3.27</v>
      </c>
    </row>
    <row r="177" spans="2:4" s="3" customFormat="1" x14ac:dyDescent="0.2">
      <c r="B177" s="37" t="s">
        <v>129</v>
      </c>
      <c r="C177" s="506">
        <v>0</v>
      </c>
      <c r="D177" s="506">
        <v>0</v>
      </c>
    </row>
    <row r="178" spans="2:4" s="3" customFormat="1" x14ac:dyDescent="0.2">
      <c r="B178" s="37" t="s">
        <v>130</v>
      </c>
      <c r="C178" s="505">
        <v>0</v>
      </c>
      <c r="D178" s="505">
        <v>0</v>
      </c>
    </row>
    <row r="179" spans="2:4" s="3" customFormat="1" x14ac:dyDescent="0.2">
      <c r="B179" s="37" t="s">
        <v>131</v>
      </c>
      <c r="C179" s="506">
        <v>0</v>
      </c>
      <c r="D179" s="506">
        <v>0</v>
      </c>
    </row>
    <row r="180" spans="2:4" s="3" customFormat="1" x14ac:dyDescent="0.2">
      <c r="B180" s="37" t="s">
        <v>132</v>
      </c>
      <c r="C180" s="506">
        <v>0</v>
      </c>
      <c r="D180" s="506">
        <v>0</v>
      </c>
    </row>
    <row r="181" spans="2:4" s="3" customFormat="1" x14ac:dyDescent="0.2">
      <c r="B181" s="37" t="s">
        <v>133</v>
      </c>
      <c r="C181" s="505">
        <v>0</v>
      </c>
      <c r="D181" s="505">
        <v>0</v>
      </c>
    </row>
    <row r="182" spans="2:4" s="3" customFormat="1" x14ac:dyDescent="0.2">
      <c r="B182" s="37" t="s">
        <v>134</v>
      </c>
      <c r="C182" s="506">
        <v>71</v>
      </c>
      <c r="D182" s="506">
        <v>0</v>
      </c>
    </row>
    <row r="183" spans="2:4" s="3" customFormat="1" x14ac:dyDescent="0.2">
      <c r="B183" s="37" t="s">
        <v>135</v>
      </c>
      <c r="C183" s="505">
        <v>5</v>
      </c>
      <c r="D183" s="505">
        <v>0.6</v>
      </c>
    </row>
    <row r="184" spans="2:4" s="3" customFormat="1" x14ac:dyDescent="0.2">
      <c r="B184" s="37" t="s">
        <v>545</v>
      </c>
      <c r="C184" s="505">
        <v>0</v>
      </c>
      <c r="D184" s="505">
        <v>0</v>
      </c>
    </row>
    <row r="185" spans="2:4" s="3" customFormat="1" x14ac:dyDescent="0.2">
      <c r="B185" s="37" t="s">
        <v>136</v>
      </c>
      <c r="C185" s="506">
        <v>180</v>
      </c>
      <c r="D185" s="506">
        <v>0.3</v>
      </c>
    </row>
    <row r="186" spans="2:4" s="3" customFormat="1" x14ac:dyDescent="0.2">
      <c r="B186" s="37" t="s">
        <v>137</v>
      </c>
      <c r="C186" s="505">
        <v>210</v>
      </c>
      <c r="D186" s="505">
        <v>0</v>
      </c>
    </row>
    <row r="187" spans="2:4" s="3" customFormat="1" x14ac:dyDescent="0.2">
      <c r="B187" s="37" t="s">
        <v>138</v>
      </c>
      <c r="C187" s="506">
        <v>0</v>
      </c>
      <c r="D187" s="506">
        <v>0</v>
      </c>
    </row>
    <row r="188" spans="2:4" s="3" customFormat="1" x14ac:dyDescent="0.2">
      <c r="B188" s="37" t="s">
        <v>139</v>
      </c>
      <c r="C188" s="505">
        <v>0</v>
      </c>
      <c r="D188" s="505">
        <v>0</v>
      </c>
    </row>
    <row r="189" spans="2:4" s="3" customFormat="1" x14ac:dyDescent="0.2">
      <c r="B189" s="37" t="s">
        <v>539</v>
      </c>
      <c r="C189" s="505">
        <v>0</v>
      </c>
      <c r="D189" s="505">
        <v>0</v>
      </c>
    </row>
    <row r="190" spans="2:4" s="3" customFormat="1" x14ac:dyDescent="0.2">
      <c r="B190" s="37" t="s">
        <v>140</v>
      </c>
      <c r="C190" s="506">
        <v>0</v>
      </c>
      <c r="D190" s="506">
        <v>0</v>
      </c>
    </row>
    <row r="191" spans="2:4" s="3" customFormat="1" x14ac:dyDescent="0.2">
      <c r="B191" s="37" t="s">
        <v>141</v>
      </c>
      <c r="C191" s="505">
        <v>0</v>
      </c>
      <c r="D191" s="505">
        <v>0</v>
      </c>
    </row>
    <row r="192" spans="2:4" s="3" customFormat="1" x14ac:dyDescent="0.2">
      <c r="B192" s="37" t="s">
        <v>142</v>
      </c>
      <c r="C192" s="506">
        <v>0</v>
      </c>
      <c r="D192" s="506">
        <v>0</v>
      </c>
    </row>
    <row r="193" spans="2:4" s="3" customFormat="1" x14ac:dyDescent="0.2">
      <c r="B193" s="37" t="s">
        <v>143</v>
      </c>
      <c r="C193" s="506">
        <v>21.24</v>
      </c>
      <c r="D193" s="506">
        <v>0</v>
      </c>
    </row>
    <row r="194" spans="2:4" s="3" customFormat="1" x14ac:dyDescent="0.2">
      <c r="B194" s="263" t="s">
        <v>561</v>
      </c>
      <c r="C194" s="506">
        <v>137.63999999999999</v>
      </c>
      <c r="D194" s="506">
        <v>39.5</v>
      </c>
    </row>
    <row r="195" spans="2:4" s="3" customFormat="1" x14ac:dyDescent="0.2">
      <c r="B195" s="37" t="s">
        <v>562</v>
      </c>
      <c r="C195" s="506">
        <v>291.44</v>
      </c>
      <c r="D195" s="506">
        <v>12.5</v>
      </c>
    </row>
    <row r="196" spans="2:4" s="3" customFormat="1" x14ac:dyDescent="0.2">
      <c r="B196" s="502" t="s">
        <v>144</v>
      </c>
      <c r="C196" s="508">
        <v>230</v>
      </c>
      <c r="D196" s="508">
        <v>47</v>
      </c>
    </row>
    <row r="197" spans="2:4" s="3" customFormat="1" x14ac:dyDescent="0.2">
      <c r="B197" s="37" t="s">
        <v>145</v>
      </c>
      <c r="C197" s="506">
        <v>122</v>
      </c>
      <c r="D197" s="506">
        <v>0</v>
      </c>
    </row>
    <row r="198" spans="2:4" s="3" customFormat="1" x14ac:dyDescent="0.2">
      <c r="B198" s="37" t="s">
        <v>546</v>
      </c>
      <c r="C198" s="506">
        <v>0</v>
      </c>
      <c r="D198" s="506">
        <v>0</v>
      </c>
    </row>
    <row r="199" spans="2:4" s="3" customFormat="1" x14ac:dyDescent="0.2">
      <c r="B199" s="37" t="s">
        <v>147</v>
      </c>
      <c r="C199" s="505">
        <v>0</v>
      </c>
      <c r="D199" s="505">
        <v>0</v>
      </c>
    </row>
    <row r="200" spans="2:4" s="3" customFormat="1" x14ac:dyDescent="0.2">
      <c r="B200" s="37" t="s">
        <v>148</v>
      </c>
      <c r="C200" s="506">
        <v>0</v>
      </c>
      <c r="D200" s="506">
        <v>0</v>
      </c>
    </row>
    <row r="201" spans="2:4" s="3" customFormat="1" x14ac:dyDescent="0.2">
      <c r="C201" s="267"/>
      <c r="D201" s="268"/>
    </row>
    <row r="202" spans="2:4" s="3" customFormat="1" x14ac:dyDescent="0.2">
      <c r="C202" s="264"/>
      <c r="D202" s="266"/>
    </row>
    <row r="203" spans="2:4" s="3" customFormat="1" x14ac:dyDescent="0.2">
      <c r="B203" s="15" t="s">
        <v>149</v>
      </c>
      <c r="C203" s="265"/>
      <c r="D203" s="266"/>
    </row>
    <row r="204" spans="2:4" s="3" customFormat="1" x14ac:dyDescent="0.2">
      <c r="C204" s="264"/>
      <c r="D204" s="266"/>
    </row>
    <row r="205" spans="2:4" s="3" customFormat="1" x14ac:dyDescent="0.2">
      <c r="C205" s="159" t="s">
        <v>398</v>
      </c>
      <c r="D205" s="247" t="s">
        <v>399</v>
      </c>
    </row>
    <row r="206" spans="2:4" s="3" customFormat="1" x14ac:dyDescent="0.2">
      <c r="C206" s="260">
        <f>SUM(C208)</f>
        <v>0</v>
      </c>
      <c r="D206" s="262">
        <f>SUM(D208)</f>
        <v>0</v>
      </c>
    </row>
    <row r="207" spans="2:4" s="3" customFormat="1" x14ac:dyDescent="0.2">
      <c r="C207" s="264"/>
      <c r="D207" s="266"/>
    </row>
    <row r="208" spans="2:4" s="3" customFormat="1" x14ac:dyDescent="0.2">
      <c r="B208" s="37" t="s">
        <v>150</v>
      </c>
      <c r="C208" s="505">
        <v>0</v>
      </c>
      <c r="D208" s="505">
        <v>0</v>
      </c>
    </row>
    <row r="209" spans="2:4" s="3" customFormat="1" x14ac:dyDescent="0.2">
      <c r="C209" s="264"/>
      <c r="D209" s="266"/>
    </row>
    <row r="210" spans="2:4" ht="15" x14ac:dyDescent="0.25">
      <c r="B210" s="16" t="s">
        <v>518</v>
      </c>
      <c r="C210" s="258"/>
      <c r="D210" s="261"/>
    </row>
    <row r="211" spans="2:4" s="3" customFormat="1" x14ac:dyDescent="0.2">
      <c r="C211" s="134"/>
      <c r="D211" s="218"/>
    </row>
    <row r="212" spans="2:4" s="3" customFormat="1" x14ac:dyDescent="0.2">
      <c r="C212" s="134"/>
      <c r="D212" s="218"/>
    </row>
    <row r="213" spans="2:4" s="3" customFormat="1" x14ac:dyDescent="0.2">
      <c r="C213" s="134"/>
      <c r="D213" s="218"/>
    </row>
    <row r="214" spans="2:4" s="3" customFormat="1" x14ac:dyDescent="0.2">
      <c r="C214" s="134"/>
      <c r="D214" s="218"/>
    </row>
    <row r="215" spans="2:4" s="3" customFormat="1" x14ac:dyDescent="0.2">
      <c r="C215" s="134"/>
      <c r="D215" s="218"/>
    </row>
    <row r="216" spans="2:4" s="3" customFormat="1" x14ac:dyDescent="0.2">
      <c r="C216" s="134"/>
      <c r="D216" s="218"/>
    </row>
    <row r="217" spans="2:4" s="3" customFormat="1" x14ac:dyDescent="0.2">
      <c r="C217" s="134"/>
      <c r="D217" s="218"/>
    </row>
    <row r="218" spans="2:4" s="3" customFormat="1" x14ac:dyDescent="0.2">
      <c r="C218" s="134"/>
      <c r="D218" s="218"/>
    </row>
    <row r="219" spans="2:4" s="3" customFormat="1" x14ac:dyDescent="0.2">
      <c r="C219" s="134"/>
      <c r="D219" s="218"/>
    </row>
    <row r="220" spans="2:4" s="3" customFormat="1" x14ac:dyDescent="0.2">
      <c r="C220" s="134"/>
      <c r="D220" s="218"/>
    </row>
    <row r="221" spans="2:4" s="3" customFormat="1" x14ac:dyDescent="0.2">
      <c r="C221" s="134"/>
      <c r="D221" s="218"/>
    </row>
    <row r="222" spans="2:4" s="3" customFormat="1" x14ac:dyDescent="0.2">
      <c r="C222" s="134"/>
      <c r="D222" s="218"/>
    </row>
    <row r="223" spans="2:4" s="3" customFormat="1" x14ac:dyDescent="0.2">
      <c r="C223" s="134"/>
      <c r="D223" s="218"/>
    </row>
    <row r="224" spans="2:4" s="3" customFormat="1" x14ac:dyDescent="0.2">
      <c r="C224" s="134"/>
      <c r="D224" s="218"/>
    </row>
    <row r="225" spans="3:4" s="3" customFormat="1" x14ac:dyDescent="0.2">
      <c r="C225" s="134"/>
      <c r="D225" s="218"/>
    </row>
    <row r="226" spans="3:4" s="3" customFormat="1" x14ac:dyDescent="0.2">
      <c r="C226" s="134"/>
      <c r="D226" s="218"/>
    </row>
    <row r="227" spans="3:4" s="3" customFormat="1" x14ac:dyDescent="0.2">
      <c r="C227" s="134"/>
      <c r="D227" s="218"/>
    </row>
    <row r="228" spans="3:4" s="3" customFormat="1" x14ac:dyDescent="0.2">
      <c r="C228" s="134"/>
      <c r="D228" s="218"/>
    </row>
    <row r="229" spans="3:4" s="3" customFormat="1" x14ac:dyDescent="0.2">
      <c r="C229" s="134"/>
      <c r="D229" s="218"/>
    </row>
    <row r="230" spans="3:4" s="3" customFormat="1" x14ac:dyDescent="0.2">
      <c r="C230" s="134"/>
      <c r="D230" s="218"/>
    </row>
    <row r="231" spans="3:4" s="3" customFormat="1" x14ac:dyDescent="0.2">
      <c r="C231" s="134"/>
      <c r="D231" s="218"/>
    </row>
    <row r="232" spans="3:4" s="3" customFormat="1" x14ac:dyDescent="0.2">
      <c r="C232" s="134"/>
      <c r="D232" s="218"/>
    </row>
    <row r="233" spans="3:4" s="3" customFormat="1" x14ac:dyDescent="0.2">
      <c r="C233" s="134"/>
      <c r="D233" s="218"/>
    </row>
    <row r="234" spans="3:4" s="3" customFormat="1" x14ac:dyDescent="0.2">
      <c r="C234" s="134"/>
      <c r="D234" s="218"/>
    </row>
    <row r="235" spans="3:4" s="3" customFormat="1" x14ac:dyDescent="0.2">
      <c r="C235" s="134"/>
      <c r="D235" s="218"/>
    </row>
    <row r="236" spans="3:4" s="3" customFormat="1" x14ac:dyDescent="0.2">
      <c r="C236" s="134"/>
      <c r="D236" s="218"/>
    </row>
    <row r="237" spans="3:4" s="3" customFormat="1" x14ac:dyDescent="0.2">
      <c r="C237" s="134"/>
      <c r="D237" s="218"/>
    </row>
    <row r="238" spans="3:4" s="3" customFormat="1" x14ac:dyDescent="0.2">
      <c r="C238" s="134"/>
      <c r="D238" s="218"/>
    </row>
    <row r="239" spans="3:4" s="3" customFormat="1" x14ac:dyDescent="0.2">
      <c r="C239" s="134"/>
      <c r="D239" s="218"/>
    </row>
    <row r="240" spans="3:4" s="3" customFormat="1" x14ac:dyDescent="0.2">
      <c r="C240" s="134"/>
      <c r="D240" s="218"/>
    </row>
    <row r="241" spans="3:4" s="3" customFormat="1" x14ac:dyDescent="0.2">
      <c r="C241" s="134"/>
      <c r="D241" s="218"/>
    </row>
    <row r="242" spans="3:4" s="3" customFormat="1" x14ac:dyDescent="0.2">
      <c r="C242" s="134"/>
      <c r="D242" s="218"/>
    </row>
    <row r="243" spans="3:4" s="3" customFormat="1" x14ac:dyDescent="0.2">
      <c r="C243" s="134"/>
      <c r="D243" s="218"/>
    </row>
    <row r="244" spans="3:4" s="3" customFormat="1" x14ac:dyDescent="0.2">
      <c r="C244" s="134"/>
      <c r="D244" s="218"/>
    </row>
    <row r="245" spans="3:4" s="3" customFormat="1" x14ac:dyDescent="0.2">
      <c r="C245" s="134"/>
      <c r="D245" s="218"/>
    </row>
    <row r="246" spans="3:4" s="3" customFormat="1" x14ac:dyDescent="0.2">
      <c r="C246" s="134"/>
      <c r="D246" s="218"/>
    </row>
    <row r="247" spans="3:4" s="3" customFormat="1" x14ac:dyDescent="0.2">
      <c r="C247" s="134"/>
      <c r="D247" s="218"/>
    </row>
    <row r="248" spans="3:4" s="3" customFormat="1" x14ac:dyDescent="0.2">
      <c r="C248" s="134"/>
      <c r="D248" s="218"/>
    </row>
    <row r="249" spans="3:4" s="3" customFormat="1" x14ac:dyDescent="0.2">
      <c r="C249" s="134"/>
      <c r="D249" s="218"/>
    </row>
    <row r="250" spans="3:4" s="3" customFormat="1" x14ac:dyDescent="0.2">
      <c r="C250" s="134"/>
      <c r="D250" s="218"/>
    </row>
    <row r="251" spans="3:4" s="3" customFormat="1" x14ac:dyDescent="0.2">
      <c r="C251" s="134"/>
      <c r="D251" s="218"/>
    </row>
    <row r="252" spans="3:4" s="3" customFormat="1" x14ac:dyDescent="0.2">
      <c r="C252" s="134"/>
      <c r="D252" s="218"/>
    </row>
    <row r="253" spans="3:4" s="3" customFormat="1" x14ac:dyDescent="0.2">
      <c r="C253" s="134"/>
      <c r="D253" s="218"/>
    </row>
    <row r="254" spans="3:4" s="3" customFormat="1" x14ac:dyDescent="0.2">
      <c r="C254" s="134"/>
      <c r="D254" s="218"/>
    </row>
    <row r="255" spans="3:4" s="3" customFormat="1" x14ac:dyDescent="0.2">
      <c r="C255" s="134"/>
      <c r="D255" s="218"/>
    </row>
    <row r="256" spans="3:4" s="3" customFormat="1" x14ac:dyDescent="0.2">
      <c r="C256" s="134"/>
      <c r="D256" s="218"/>
    </row>
    <row r="257" spans="3:4" s="3" customFormat="1" x14ac:dyDescent="0.2">
      <c r="C257" s="134"/>
      <c r="D257" s="218"/>
    </row>
    <row r="258" spans="3:4" s="3" customFormat="1" x14ac:dyDescent="0.2">
      <c r="C258" s="134"/>
      <c r="D258" s="218"/>
    </row>
    <row r="259" spans="3:4" s="3" customFormat="1" x14ac:dyDescent="0.2">
      <c r="C259" s="134"/>
      <c r="D259" s="218"/>
    </row>
    <row r="260" spans="3:4" s="3" customFormat="1" x14ac:dyDescent="0.2">
      <c r="C260" s="134"/>
      <c r="D260" s="218"/>
    </row>
    <row r="261" spans="3:4" s="3" customFormat="1" x14ac:dyDescent="0.2">
      <c r="C261" s="134"/>
      <c r="D261" s="218"/>
    </row>
    <row r="262" spans="3:4" s="3" customFormat="1" x14ac:dyDescent="0.2">
      <c r="C262" s="134"/>
      <c r="D262" s="218"/>
    </row>
    <row r="263" spans="3:4" s="3" customFormat="1" x14ac:dyDescent="0.2">
      <c r="C263" s="134"/>
      <c r="D263" s="218"/>
    </row>
    <row r="264" spans="3:4" s="3" customFormat="1" x14ac:dyDescent="0.2">
      <c r="C264" s="134"/>
      <c r="D264" s="218"/>
    </row>
    <row r="265" spans="3:4" s="3" customFormat="1" x14ac:dyDescent="0.2">
      <c r="C265" s="134"/>
      <c r="D265" s="218"/>
    </row>
    <row r="266" spans="3:4" s="3" customFormat="1" x14ac:dyDescent="0.2">
      <c r="C266" s="134"/>
      <c r="D266" s="218"/>
    </row>
    <row r="267" spans="3:4" s="3" customFormat="1" x14ac:dyDescent="0.2">
      <c r="C267" s="134"/>
      <c r="D267" s="218"/>
    </row>
    <row r="268" spans="3:4" s="3" customFormat="1" x14ac:dyDescent="0.2">
      <c r="C268" s="134"/>
      <c r="D268" s="218"/>
    </row>
    <row r="269" spans="3:4" s="3" customFormat="1" x14ac:dyDescent="0.2">
      <c r="C269" s="134"/>
      <c r="D269" s="218"/>
    </row>
    <row r="270" spans="3:4" s="3" customFormat="1" x14ac:dyDescent="0.2">
      <c r="C270" s="134"/>
      <c r="D270" s="218"/>
    </row>
    <row r="271" spans="3:4" s="3" customFormat="1" x14ac:dyDescent="0.2">
      <c r="C271" s="134"/>
      <c r="D271" s="218"/>
    </row>
    <row r="272" spans="3:4" s="3" customFormat="1" x14ac:dyDescent="0.2">
      <c r="C272" s="134"/>
      <c r="D272" s="218"/>
    </row>
    <row r="273" spans="3:4" s="3" customFormat="1" x14ac:dyDescent="0.2">
      <c r="C273" s="134"/>
      <c r="D273" s="218"/>
    </row>
    <row r="274" spans="3:4" s="3" customFormat="1" x14ac:dyDescent="0.2">
      <c r="C274" s="134"/>
      <c r="D274" s="218"/>
    </row>
    <row r="275" spans="3:4" s="3" customFormat="1" x14ac:dyDescent="0.2">
      <c r="C275" s="134"/>
      <c r="D275" s="218"/>
    </row>
    <row r="276" spans="3:4" s="3" customFormat="1" x14ac:dyDescent="0.2">
      <c r="C276" s="134"/>
      <c r="D276" s="218"/>
    </row>
    <row r="277" spans="3:4" s="3" customFormat="1" x14ac:dyDescent="0.2">
      <c r="C277" s="134"/>
      <c r="D277" s="218"/>
    </row>
    <row r="278" spans="3:4" s="3" customFormat="1" x14ac:dyDescent="0.2">
      <c r="C278" s="134"/>
      <c r="D278" s="218"/>
    </row>
    <row r="279" spans="3:4" s="3" customFormat="1" x14ac:dyDescent="0.2">
      <c r="C279" s="134"/>
      <c r="D279" s="218"/>
    </row>
    <row r="280" spans="3:4" s="3" customFormat="1" x14ac:dyDescent="0.2">
      <c r="C280" s="134"/>
      <c r="D280" s="218"/>
    </row>
    <row r="281" spans="3:4" s="3" customFormat="1" x14ac:dyDescent="0.2">
      <c r="C281" s="134"/>
      <c r="D281" s="218"/>
    </row>
    <row r="282" spans="3:4" s="3" customFormat="1" x14ac:dyDescent="0.2">
      <c r="C282" s="134"/>
      <c r="D282" s="218"/>
    </row>
    <row r="283" spans="3:4" s="3" customFormat="1" x14ac:dyDescent="0.2">
      <c r="C283" s="134"/>
      <c r="D283" s="218"/>
    </row>
    <row r="284" spans="3:4" s="3" customFormat="1" x14ac:dyDescent="0.2">
      <c r="C284" s="134"/>
      <c r="D284" s="218"/>
    </row>
    <row r="285" spans="3:4" s="3" customFormat="1" x14ac:dyDescent="0.2">
      <c r="C285" s="134"/>
      <c r="D285" s="218"/>
    </row>
    <row r="286" spans="3:4" s="3" customFormat="1" x14ac:dyDescent="0.2">
      <c r="C286" s="134"/>
      <c r="D286" s="218"/>
    </row>
    <row r="287" spans="3:4" s="3" customFormat="1" x14ac:dyDescent="0.2">
      <c r="C287" s="134"/>
      <c r="D287" s="218"/>
    </row>
    <row r="288" spans="3:4" s="3" customFormat="1" x14ac:dyDescent="0.2">
      <c r="C288" s="134"/>
      <c r="D288" s="218"/>
    </row>
    <row r="289" spans="3:4" s="3" customFormat="1" x14ac:dyDescent="0.2">
      <c r="C289" s="134"/>
      <c r="D289" s="218"/>
    </row>
    <row r="290" spans="3:4" s="3" customFormat="1" x14ac:dyDescent="0.2">
      <c r="C290" s="134"/>
      <c r="D290" s="218"/>
    </row>
    <row r="291" spans="3:4" s="3" customFormat="1" x14ac:dyDescent="0.2">
      <c r="C291" s="134"/>
      <c r="D291" s="218"/>
    </row>
    <row r="292" spans="3:4" s="3" customFormat="1" x14ac:dyDescent="0.2">
      <c r="C292" s="134"/>
      <c r="D292" s="218"/>
    </row>
    <row r="293" spans="3:4" s="3" customFormat="1" x14ac:dyDescent="0.2">
      <c r="C293" s="134"/>
      <c r="D293" s="218"/>
    </row>
    <row r="294" spans="3:4" s="3" customFormat="1" x14ac:dyDescent="0.2">
      <c r="C294" s="134"/>
      <c r="D294" s="218"/>
    </row>
    <row r="295" spans="3:4" s="3" customFormat="1" x14ac:dyDescent="0.2">
      <c r="C295" s="134"/>
      <c r="D295" s="218"/>
    </row>
    <row r="296" spans="3:4" s="3" customFormat="1" x14ac:dyDescent="0.2">
      <c r="C296" s="134"/>
      <c r="D296" s="218"/>
    </row>
    <row r="297" spans="3:4" s="3" customFormat="1" x14ac:dyDescent="0.2">
      <c r="C297" s="134"/>
      <c r="D297" s="218"/>
    </row>
    <row r="298" spans="3:4" s="3" customFormat="1" x14ac:dyDescent="0.2">
      <c r="C298" s="134"/>
      <c r="D298" s="218"/>
    </row>
    <row r="299" spans="3:4" s="3" customFormat="1" x14ac:dyDescent="0.2">
      <c r="C299" s="134"/>
      <c r="D299" s="218"/>
    </row>
    <row r="300" spans="3:4" s="3" customFormat="1" x14ac:dyDescent="0.2">
      <c r="C300" s="134"/>
      <c r="D300" s="218"/>
    </row>
    <row r="301" spans="3:4" s="3" customFormat="1" x14ac:dyDescent="0.2">
      <c r="C301" s="134"/>
      <c r="D301" s="218"/>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3"/>
  <sheetViews>
    <sheetView showGridLines="0" zoomScaleNormal="100" workbookViewId="0">
      <selection activeCell="H2" sqref="H2"/>
    </sheetView>
  </sheetViews>
  <sheetFormatPr baseColWidth="10" defaultRowHeight="12.75" x14ac:dyDescent="0.2"/>
  <cols>
    <col min="1" max="1" width="3.5703125" style="2" customWidth="1"/>
    <col min="2" max="2" width="81.140625" style="2" customWidth="1"/>
    <col min="3" max="3" width="12.7109375" style="135" customWidth="1"/>
    <col min="4" max="4" width="10.7109375" style="82" customWidth="1"/>
    <col min="5" max="6" width="10.7109375" style="103" customWidth="1"/>
    <col min="7" max="7" width="12.7109375" style="60"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1" t="s">
        <v>567</v>
      </c>
      <c r="C4" s="2"/>
      <c r="D4" s="24"/>
      <c r="E4" s="24"/>
      <c r="F4" s="2"/>
      <c r="G4" s="2"/>
    </row>
    <row r="5" spans="1:7" x14ac:dyDescent="0.2">
      <c r="C5" s="2"/>
      <c r="D5" s="24"/>
      <c r="E5" s="24"/>
      <c r="F5" s="2"/>
      <c r="G5" s="2"/>
    </row>
    <row r="6" spans="1:7" x14ac:dyDescent="0.2">
      <c r="C6" s="2"/>
      <c r="D6" s="2"/>
      <c r="E6" s="2"/>
      <c r="F6" s="2"/>
      <c r="G6" s="358" t="s">
        <v>4</v>
      </c>
    </row>
    <row r="7" spans="1:7" ht="4.5" customHeight="1" x14ac:dyDescent="0.2">
      <c r="C7" s="359"/>
      <c r="D7" s="2"/>
      <c r="E7" s="2"/>
      <c r="F7" s="2"/>
      <c r="G7" s="2"/>
    </row>
    <row r="8" spans="1:7" ht="5.25" customHeight="1" thickBot="1" x14ac:dyDescent="0.25">
      <c r="B8" s="4"/>
      <c r="C8" s="137"/>
      <c r="D8" s="83"/>
      <c r="E8" s="128"/>
      <c r="F8" s="128"/>
      <c r="G8" s="66"/>
    </row>
    <row r="9" spans="1:7" ht="5.25" customHeight="1" x14ac:dyDescent="0.2">
      <c r="B9" s="5"/>
      <c r="C9" s="139"/>
      <c r="D9" s="86"/>
      <c r="E9" s="108"/>
      <c r="F9" s="108"/>
      <c r="G9" s="67"/>
    </row>
    <row r="10" spans="1:7" x14ac:dyDescent="0.2">
      <c r="G10" s="270"/>
    </row>
    <row r="11" spans="1:7" ht="15" x14ac:dyDescent="0.25">
      <c r="B11" s="16" t="s">
        <v>400</v>
      </c>
      <c r="C11" s="142"/>
      <c r="D11" s="91"/>
      <c r="E11" s="130"/>
      <c r="F11" s="130"/>
      <c r="G11" s="271"/>
    </row>
    <row r="12" spans="1:7" x14ac:dyDescent="0.2">
      <c r="B12" s="6"/>
      <c r="C12" s="139"/>
      <c r="D12" s="86"/>
    </row>
    <row r="13" spans="1:7" s="77" customFormat="1" x14ac:dyDescent="0.2">
      <c r="A13" s="424"/>
      <c r="B13" s="13" t="s">
        <v>5</v>
      </c>
      <c r="C13" s="166" t="s">
        <v>401</v>
      </c>
      <c r="D13" s="166" t="s">
        <v>402</v>
      </c>
      <c r="E13" s="167" t="s">
        <v>403</v>
      </c>
      <c r="F13" s="168" t="s">
        <v>404</v>
      </c>
      <c r="G13" s="272" t="s">
        <v>405</v>
      </c>
    </row>
    <row r="14" spans="1:7" x14ac:dyDescent="0.2">
      <c r="B14" s="3" t="s">
        <v>31</v>
      </c>
      <c r="C14" s="135">
        <f>SUM(C21,C31,C52,C66,C74,C82,C92,C152)</f>
        <v>27</v>
      </c>
      <c r="D14" s="135">
        <f>SUM(D21,D31,D52,D66,D74,D82,D92,D152)</f>
        <v>37</v>
      </c>
      <c r="E14" s="150">
        <f>SUM(E21,E31,E52,E66,E74,E82,E92,E152)</f>
        <v>17</v>
      </c>
      <c r="F14" s="134">
        <f>SUM(F21,F31,F52,F66,F74,F82,F92,F152)</f>
        <v>4</v>
      </c>
      <c r="G14" s="60">
        <f>SUM(G21,G31,G52,G66,G74,G82,G92,G152)</f>
        <v>22449.85</v>
      </c>
    </row>
    <row r="15" spans="1:7" x14ac:dyDescent="0.2">
      <c r="B15" s="3" t="s">
        <v>34</v>
      </c>
      <c r="C15" s="135">
        <f>SUM(C163,C174,C206)</f>
        <v>18</v>
      </c>
      <c r="D15" s="82">
        <f>SUM(D163,D174,D206)</f>
        <v>11</v>
      </c>
      <c r="E15" s="103">
        <f>SUM(E163,E174,E206)</f>
        <v>1</v>
      </c>
      <c r="F15" s="103">
        <f>SUM(F163,F174,F206)</f>
        <v>0</v>
      </c>
      <c r="G15" s="60">
        <f>SUM(G163,G174,G206)</f>
        <v>690.79999999999984</v>
      </c>
    </row>
    <row r="16" spans="1:7" x14ac:dyDescent="0.2">
      <c r="B16" s="10" t="s">
        <v>6</v>
      </c>
      <c r="C16" s="151">
        <f>SUM(C14:C15)</f>
        <v>45</v>
      </c>
      <c r="D16" s="104">
        <f>SUM(D14:D15)</f>
        <v>48</v>
      </c>
      <c r="E16" s="105">
        <f>SUM(E14:E15)</f>
        <v>18</v>
      </c>
      <c r="F16" s="105">
        <f>SUM(F14,F15)</f>
        <v>4</v>
      </c>
      <c r="G16" s="61">
        <f>SUM(G14,G15)</f>
        <v>23140.649999999998</v>
      </c>
    </row>
    <row r="19" spans="2:7" s="3" customFormat="1" x14ac:dyDescent="0.2">
      <c r="B19" s="15" t="s">
        <v>43</v>
      </c>
      <c r="C19" s="153"/>
      <c r="D19" s="107"/>
      <c r="E19" s="108"/>
      <c r="F19" s="103"/>
      <c r="G19" s="60"/>
    </row>
    <row r="20" spans="2:7" s="3" customFormat="1" x14ac:dyDescent="0.2">
      <c r="B20" s="41"/>
      <c r="C20" s="171" t="s">
        <v>401</v>
      </c>
      <c r="D20" s="171" t="s">
        <v>402</v>
      </c>
      <c r="E20" s="172" t="s">
        <v>403</v>
      </c>
      <c r="F20" s="172" t="s">
        <v>404</v>
      </c>
      <c r="G20" s="273" t="s">
        <v>405</v>
      </c>
    </row>
    <row r="21" spans="2:7" s="3" customFormat="1" x14ac:dyDescent="0.2">
      <c r="C21" s="159">
        <f>COUNTIFS(C23:C26,"=?")</f>
        <v>0</v>
      </c>
      <c r="D21" s="159">
        <f>COUNTIFS(D23:D26,"=?")</f>
        <v>2</v>
      </c>
      <c r="E21" s="159">
        <f>COUNTIFS(E23:E26,"=?")</f>
        <v>2</v>
      </c>
      <c r="F21" s="159">
        <f>COUNTIFS(F23:F26,"=?")</f>
        <v>0</v>
      </c>
      <c r="G21" s="274">
        <f>SUM(G23:G26)</f>
        <v>474.35</v>
      </c>
    </row>
    <row r="22" spans="2:7" s="3" customFormat="1" x14ac:dyDescent="0.2">
      <c r="C22" s="135"/>
      <c r="D22" s="82"/>
      <c r="E22" s="103"/>
      <c r="F22" s="103"/>
      <c r="G22" s="70"/>
    </row>
    <row r="23" spans="2:7" s="3" customFormat="1" x14ac:dyDescent="0.2">
      <c r="B23" s="3" t="s">
        <v>544</v>
      </c>
      <c r="C23" s="314" t="s">
        <v>366</v>
      </c>
      <c r="D23" s="330" t="s">
        <v>417</v>
      </c>
      <c r="E23" s="314" t="s">
        <v>366</v>
      </c>
      <c r="F23" s="314" t="s">
        <v>366</v>
      </c>
      <c r="G23" s="315">
        <v>46</v>
      </c>
    </row>
    <row r="24" spans="2:7" s="3" customFormat="1" x14ac:dyDescent="0.2">
      <c r="B24" s="3" t="s">
        <v>37</v>
      </c>
      <c r="C24" s="330"/>
      <c r="D24" s="314" t="s">
        <v>366</v>
      </c>
      <c r="E24" s="330" t="s">
        <v>417</v>
      </c>
      <c r="F24" s="314" t="s">
        <v>366</v>
      </c>
      <c r="G24" s="315">
        <v>105</v>
      </c>
    </row>
    <row r="25" spans="2:7" s="3" customFormat="1" x14ac:dyDescent="0.2">
      <c r="B25" s="3" t="s">
        <v>38</v>
      </c>
      <c r="C25" s="314" t="s">
        <v>366</v>
      </c>
      <c r="D25" s="330" t="s">
        <v>417</v>
      </c>
      <c r="E25" s="314" t="s">
        <v>366</v>
      </c>
      <c r="F25" s="314" t="s">
        <v>366</v>
      </c>
      <c r="G25" s="315">
        <v>0.55000000000000004</v>
      </c>
    </row>
    <row r="26" spans="2:7" s="3" customFormat="1" x14ac:dyDescent="0.2">
      <c r="B26" s="3" t="s">
        <v>39</v>
      </c>
      <c r="C26" s="314" t="s">
        <v>366</v>
      </c>
      <c r="D26" s="314" t="s">
        <v>366</v>
      </c>
      <c r="E26" s="330" t="s">
        <v>417</v>
      </c>
      <c r="F26" s="330"/>
      <c r="G26" s="315">
        <v>322.8</v>
      </c>
    </row>
    <row r="27" spans="2:7" s="3" customFormat="1" x14ac:dyDescent="0.2">
      <c r="C27" s="135"/>
      <c r="D27" s="82"/>
      <c r="E27" s="103"/>
      <c r="F27" s="103"/>
      <c r="G27" s="70"/>
    </row>
    <row r="28" spans="2:7" s="3" customFormat="1" x14ac:dyDescent="0.2">
      <c r="C28" s="135"/>
      <c r="D28" s="82"/>
      <c r="E28" s="103"/>
      <c r="F28" s="103"/>
      <c r="G28" s="70"/>
    </row>
    <row r="29" spans="2:7" s="3" customFormat="1" x14ac:dyDescent="0.2">
      <c r="B29" s="15" t="s">
        <v>44</v>
      </c>
      <c r="C29" s="133"/>
      <c r="D29" s="79"/>
      <c r="E29" s="103"/>
      <c r="F29" s="103"/>
      <c r="G29" s="70"/>
    </row>
    <row r="30" spans="2:7" s="3" customFormat="1" x14ac:dyDescent="0.2">
      <c r="C30" s="171" t="s">
        <v>401</v>
      </c>
      <c r="D30" s="171" t="s">
        <v>402</v>
      </c>
      <c r="E30" s="172" t="s">
        <v>403</v>
      </c>
      <c r="F30" s="172" t="s">
        <v>404</v>
      </c>
      <c r="G30" s="273" t="s">
        <v>405</v>
      </c>
    </row>
    <row r="31" spans="2:7" s="3" customFormat="1" x14ac:dyDescent="0.2">
      <c r="C31" s="159">
        <f>COUNTIFS(C33:C47,"=?")</f>
        <v>1</v>
      </c>
      <c r="D31" s="159">
        <f>COUNTIFS(D33:D47,"=?")</f>
        <v>3</v>
      </c>
      <c r="E31" s="159">
        <f>COUNTIFS(E33:E47,"=?")</f>
        <v>9</v>
      </c>
      <c r="F31" s="159">
        <f>COUNTIFS(F33:F47,"=?")</f>
        <v>2</v>
      </c>
      <c r="G31" s="274">
        <f>SUM(G33:G47)</f>
        <v>4437.59</v>
      </c>
    </row>
    <row r="32" spans="2:7" s="3" customFormat="1" x14ac:dyDescent="0.2">
      <c r="C32" s="135"/>
      <c r="D32" s="82"/>
      <c r="E32" s="116"/>
      <c r="F32" s="116"/>
      <c r="G32" s="70"/>
    </row>
    <row r="33" spans="2:7" s="3" customFormat="1" x14ac:dyDescent="0.2">
      <c r="B33" s="3" t="s">
        <v>543</v>
      </c>
      <c r="C33" s="314" t="s">
        <v>366</v>
      </c>
      <c r="D33" s="330"/>
      <c r="E33" s="330" t="s">
        <v>417</v>
      </c>
      <c r="F33" s="314" t="s">
        <v>366</v>
      </c>
      <c r="G33" s="315">
        <v>241.12</v>
      </c>
    </row>
    <row r="34" spans="2:7" s="3" customFormat="1" x14ac:dyDescent="0.2">
      <c r="B34" s="3" t="s">
        <v>536</v>
      </c>
      <c r="C34" s="314" t="s">
        <v>366</v>
      </c>
      <c r="D34" s="314" t="s">
        <v>366</v>
      </c>
      <c r="E34" s="330" t="s">
        <v>417</v>
      </c>
      <c r="G34" s="315">
        <v>432</v>
      </c>
    </row>
    <row r="35" spans="2:7" s="3" customFormat="1" x14ac:dyDescent="0.2">
      <c r="B35" s="469" t="s">
        <v>564</v>
      </c>
      <c r="C35" s="314" t="s">
        <v>366</v>
      </c>
      <c r="E35" s="330"/>
      <c r="F35" s="330" t="s">
        <v>417</v>
      </c>
      <c r="G35" s="315">
        <v>582</v>
      </c>
    </row>
    <row r="36" spans="2:7" s="3" customFormat="1" x14ac:dyDescent="0.2">
      <c r="B36" s="3" t="s">
        <v>537</v>
      </c>
      <c r="C36" s="314" t="s">
        <v>366</v>
      </c>
      <c r="D36" s="314" t="s">
        <v>366</v>
      </c>
      <c r="E36" s="330" t="s">
        <v>417</v>
      </c>
      <c r="G36" s="315">
        <v>153.21</v>
      </c>
    </row>
    <row r="37" spans="2:7" s="3" customFormat="1" x14ac:dyDescent="0.2">
      <c r="B37" s="3" t="s">
        <v>532</v>
      </c>
      <c r="C37" s="314" t="s">
        <v>366</v>
      </c>
      <c r="D37" s="314" t="s">
        <v>366</v>
      </c>
      <c r="E37" s="330" t="s">
        <v>417</v>
      </c>
      <c r="F37" s="330"/>
      <c r="G37" s="315">
        <v>160</v>
      </c>
    </row>
    <row r="38" spans="2:7" s="3" customFormat="1" x14ac:dyDescent="0.2">
      <c r="B38" s="455" t="s">
        <v>530</v>
      </c>
      <c r="C38" s="314" t="s">
        <v>366</v>
      </c>
      <c r="D38" s="314" t="s">
        <v>366</v>
      </c>
      <c r="E38" s="330" t="s">
        <v>417</v>
      </c>
      <c r="F38" s="330"/>
      <c r="G38" s="315">
        <v>329.76</v>
      </c>
    </row>
    <row r="39" spans="2:7" s="3" customFormat="1" x14ac:dyDescent="0.2">
      <c r="B39" s="475" t="s">
        <v>531</v>
      </c>
      <c r="C39" s="314" t="s">
        <v>366</v>
      </c>
      <c r="D39" s="314" t="s">
        <v>366</v>
      </c>
      <c r="E39" s="330" t="s">
        <v>417</v>
      </c>
      <c r="F39" s="314" t="s">
        <v>366</v>
      </c>
      <c r="G39" s="315">
        <v>261.60000000000002</v>
      </c>
    </row>
    <row r="40" spans="2:7" s="3" customFormat="1" x14ac:dyDescent="0.2">
      <c r="B40" s="3" t="s">
        <v>533</v>
      </c>
      <c r="C40" s="330" t="s">
        <v>417</v>
      </c>
      <c r="D40" s="330"/>
      <c r="E40" s="314" t="s">
        <v>366</v>
      </c>
      <c r="F40" s="314" t="s">
        <v>366</v>
      </c>
      <c r="G40" s="315">
        <v>0</v>
      </c>
    </row>
    <row r="41" spans="2:7" s="3" customFormat="1" x14ac:dyDescent="0.2">
      <c r="B41" s="3" t="s">
        <v>557</v>
      </c>
      <c r="C41" s="314"/>
      <c r="D41" s="330"/>
      <c r="E41" s="330" t="s">
        <v>417</v>
      </c>
      <c r="F41" s="314"/>
      <c r="G41" s="315">
        <v>225</v>
      </c>
    </row>
    <row r="42" spans="2:7" s="3" customFormat="1" x14ac:dyDescent="0.2">
      <c r="B42" s="469" t="s">
        <v>534</v>
      </c>
      <c r="C42" s="314"/>
      <c r="D42" s="330" t="s">
        <v>417</v>
      </c>
      <c r="E42" s="314"/>
      <c r="F42" s="314"/>
      <c r="G42" s="315">
        <v>26.52</v>
      </c>
    </row>
    <row r="43" spans="2:7" s="3" customFormat="1" x14ac:dyDescent="0.2">
      <c r="B43" s="3" t="s">
        <v>556</v>
      </c>
      <c r="C43" s="314"/>
      <c r="D43" s="330" t="s">
        <v>417</v>
      </c>
      <c r="E43" s="314"/>
      <c r="F43" s="314"/>
      <c r="G43" s="315">
        <v>36.24</v>
      </c>
    </row>
    <row r="44" spans="2:7" s="3" customFormat="1" x14ac:dyDescent="0.2">
      <c r="B44" s="3" t="s">
        <v>535</v>
      </c>
      <c r="C44" s="314"/>
      <c r="D44" s="330"/>
      <c r="E44" s="314"/>
      <c r="F44" s="330" t="s">
        <v>417</v>
      </c>
      <c r="G44" s="315">
        <v>1702.8</v>
      </c>
    </row>
    <row r="45" spans="2:7" s="3" customFormat="1" x14ac:dyDescent="0.2">
      <c r="B45" s="475" t="s">
        <v>40</v>
      </c>
      <c r="C45" s="314" t="s">
        <v>366</v>
      </c>
      <c r="D45" s="330" t="s">
        <v>417</v>
      </c>
      <c r="E45" s="314" t="s">
        <v>366</v>
      </c>
      <c r="F45" s="314" t="s">
        <v>366</v>
      </c>
      <c r="G45" s="315">
        <v>4</v>
      </c>
    </row>
    <row r="46" spans="2:7" s="3" customFormat="1" x14ac:dyDescent="0.2">
      <c r="B46" s="455" t="s">
        <v>41</v>
      </c>
      <c r="C46" s="314" t="s">
        <v>366</v>
      </c>
      <c r="D46" s="314" t="s">
        <v>366</v>
      </c>
      <c r="E46" s="330" t="s">
        <v>417</v>
      </c>
      <c r="F46" s="314" t="s">
        <v>366</v>
      </c>
      <c r="G46" s="315">
        <v>139.04</v>
      </c>
    </row>
    <row r="47" spans="2:7" s="3" customFormat="1" x14ac:dyDescent="0.2">
      <c r="B47" s="3" t="s">
        <v>42</v>
      </c>
      <c r="C47" s="314" t="s">
        <v>366</v>
      </c>
      <c r="D47" s="314" t="s">
        <v>366</v>
      </c>
      <c r="E47" s="330" t="s">
        <v>417</v>
      </c>
      <c r="F47" s="314" t="s">
        <v>366</v>
      </c>
      <c r="G47" s="315">
        <v>144.30000000000001</v>
      </c>
    </row>
    <row r="48" spans="2:7" s="3" customFormat="1" x14ac:dyDescent="0.2">
      <c r="C48" s="135"/>
      <c r="D48" s="82"/>
      <c r="E48" s="103"/>
      <c r="F48" s="103"/>
      <c r="G48" s="275"/>
    </row>
    <row r="49" spans="2:7" s="3" customFormat="1" x14ac:dyDescent="0.2">
      <c r="C49" s="135"/>
      <c r="D49" s="82"/>
      <c r="E49" s="103"/>
      <c r="F49" s="103"/>
      <c r="G49" s="275"/>
    </row>
    <row r="50" spans="2:7" s="3" customFormat="1" x14ac:dyDescent="0.2">
      <c r="B50" s="15" t="s">
        <v>45</v>
      </c>
      <c r="C50" s="133"/>
      <c r="D50" s="79"/>
      <c r="E50" s="103"/>
      <c r="F50" s="103"/>
      <c r="G50" s="70"/>
    </row>
    <row r="51" spans="2:7" s="3" customFormat="1" x14ac:dyDescent="0.2">
      <c r="C51" s="171" t="s">
        <v>401</v>
      </c>
      <c r="D51" s="171" t="s">
        <v>402</v>
      </c>
      <c r="E51" s="172" t="s">
        <v>403</v>
      </c>
      <c r="F51" s="172" t="s">
        <v>404</v>
      </c>
      <c r="G51" s="273" t="s">
        <v>405</v>
      </c>
    </row>
    <row r="52" spans="2:7" s="3" customFormat="1" x14ac:dyDescent="0.2">
      <c r="C52" s="159">
        <f>COUNTIFS(C54:C60,"=?")</f>
        <v>3</v>
      </c>
      <c r="D52" s="159">
        <f>COUNTIFS(D54:D60,"=?")</f>
        <v>3</v>
      </c>
      <c r="E52" s="159">
        <f>COUNTIFS(E54:E60,"=?")</f>
        <v>1</v>
      </c>
      <c r="F52" s="159">
        <f>COUNTIFS(F54:F60,"=?")</f>
        <v>0</v>
      </c>
      <c r="G52" s="274">
        <f>SUM(G54:G60)</f>
        <v>248.68</v>
      </c>
    </row>
    <row r="53" spans="2:7" s="3" customFormat="1" x14ac:dyDescent="0.2">
      <c r="C53" s="135"/>
      <c r="D53" s="82"/>
      <c r="E53" s="103"/>
      <c r="F53" s="103"/>
      <c r="G53" s="70"/>
    </row>
    <row r="54" spans="2:7" s="3" customFormat="1" x14ac:dyDescent="0.2">
      <c r="B54" s="37" t="s">
        <v>538</v>
      </c>
      <c r="C54" s="314" t="s">
        <v>366</v>
      </c>
      <c r="D54" s="330" t="s">
        <v>417</v>
      </c>
      <c r="E54" s="314" t="s">
        <v>366</v>
      </c>
      <c r="F54" s="314" t="s">
        <v>366</v>
      </c>
      <c r="G54" s="315">
        <v>2.5499999999999998</v>
      </c>
    </row>
    <row r="55" spans="2:7" s="3" customFormat="1" x14ac:dyDescent="0.2">
      <c r="B55" s="37" t="s">
        <v>46</v>
      </c>
      <c r="C55" s="314"/>
      <c r="D55" s="330" t="s">
        <v>417</v>
      </c>
      <c r="E55" s="314"/>
      <c r="F55" s="314"/>
      <c r="G55" s="315">
        <v>30</v>
      </c>
    </row>
    <row r="56" spans="2:7" s="3" customFormat="1" x14ac:dyDescent="0.2">
      <c r="B56" s="37" t="s">
        <v>47</v>
      </c>
      <c r="C56" s="314" t="s">
        <v>366</v>
      </c>
      <c r="D56" s="314" t="s">
        <v>366</v>
      </c>
      <c r="E56" s="330" t="s">
        <v>417</v>
      </c>
      <c r="F56" s="330"/>
      <c r="G56" s="315">
        <v>200</v>
      </c>
    </row>
    <row r="57" spans="2:7" s="3" customFormat="1" x14ac:dyDescent="0.2">
      <c r="B57" s="37" t="s">
        <v>48</v>
      </c>
      <c r="C57" s="330" t="s">
        <v>417</v>
      </c>
      <c r="D57" s="314" t="s">
        <v>366</v>
      </c>
      <c r="E57" s="314" t="s">
        <v>366</v>
      </c>
      <c r="F57" s="330"/>
      <c r="G57" s="315">
        <v>0</v>
      </c>
    </row>
    <row r="58" spans="2:7" s="3" customFormat="1" x14ac:dyDescent="0.2">
      <c r="B58" s="37" t="s">
        <v>49</v>
      </c>
      <c r="C58" s="330" t="s">
        <v>417</v>
      </c>
      <c r="D58" s="314" t="s">
        <v>366</v>
      </c>
      <c r="E58" s="330"/>
      <c r="F58" s="314" t="s">
        <v>366</v>
      </c>
      <c r="G58" s="315">
        <v>0</v>
      </c>
    </row>
    <row r="59" spans="2:7" s="3" customFormat="1" x14ac:dyDescent="0.2">
      <c r="B59" s="37" t="s">
        <v>50</v>
      </c>
      <c r="C59" s="314" t="s">
        <v>366</v>
      </c>
      <c r="D59" s="330" t="s">
        <v>417</v>
      </c>
      <c r="E59" s="314" t="s">
        <v>366</v>
      </c>
      <c r="F59" s="314" t="s">
        <v>366</v>
      </c>
      <c r="G59" s="315">
        <v>16.13</v>
      </c>
    </row>
    <row r="60" spans="2:7" s="3" customFormat="1" x14ac:dyDescent="0.2">
      <c r="B60" s="37" t="s">
        <v>540</v>
      </c>
      <c r="C60" s="330" t="s">
        <v>417</v>
      </c>
      <c r="D60" s="314" t="s">
        <v>366</v>
      </c>
      <c r="E60" s="330"/>
      <c r="F60" s="314" t="s">
        <v>366</v>
      </c>
      <c r="G60" s="315">
        <v>0</v>
      </c>
    </row>
    <row r="61" spans="2:7" s="3" customFormat="1" x14ac:dyDescent="0.2">
      <c r="C61" s="135"/>
      <c r="D61" s="82"/>
      <c r="E61" s="103"/>
      <c r="F61" s="103"/>
      <c r="G61" s="275"/>
    </row>
    <row r="62" spans="2:7" s="3" customFormat="1" x14ac:dyDescent="0.2">
      <c r="C62" s="135"/>
      <c r="D62" s="82"/>
      <c r="E62" s="103"/>
      <c r="F62" s="103"/>
      <c r="G62" s="275"/>
    </row>
    <row r="63" spans="2:7" s="3" customFormat="1" x14ac:dyDescent="0.2">
      <c r="B63" s="15" t="s">
        <v>115</v>
      </c>
      <c r="C63" s="133"/>
      <c r="D63" s="79"/>
      <c r="E63" s="103"/>
      <c r="F63" s="103"/>
      <c r="G63" s="275"/>
    </row>
    <row r="64" spans="2:7" s="3" customFormat="1" x14ac:dyDescent="0.2">
      <c r="C64" s="135"/>
      <c r="D64" s="82"/>
      <c r="E64" s="103"/>
      <c r="F64" s="103"/>
      <c r="G64" s="275"/>
    </row>
    <row r="65" spans="2:7" s="3" customFormat="1" x14ac:dyDescent="0.2">
      <c r="C65" s="171" t="s">
        <v>401</v>
      </c>
      <c r="D65" s="171" t="s">
        <v>402</v>
      </c>
      <c r="E65" s="172" t="s">
        <v>403</v>
      </c>
      <c r="F65" s="172" t="s">
        <v>404</v>
      </c>
      <c r="G65" s="273" t="s">
        <v>405</v>
      </c>
    </row>
    <row r="66" spans="2:7" s="3" customFormat="1" x14ac:dyDescent="0.2">
      <c r="C66" s="159">
        <f>COUNTIFS(C68,"=?")</f>
        <v>0</v>
      </c>
      <c r="D66" s="159">
        <f>COUNTIFS(D68,"=?")</f>
        <v>1</v>
      </c>
      <c r="E66" s="159">
        <f>COUNTIFS(E68,"=?")</f>
        <v>0</v>
      </c>
      <c r="F66" s="159">
        <f>COUNTIFS(F68,"=?")</f>
        <v>0</v>
      </c>
      <c r="G66" s="274">
        <f>SUM(G68)</f>
        <v>10.5</v>
      </c>
    </row>
    <row r="67" spans="2:7" s="3" customFormat="1" x14ac:dyDescent="0.2">
      <c r="C67" s="135"/>
      <c r="D67" s="82"/>
      <c r="E67" s="103"/>
      <c r="F67" s="103"/>
      <c r="G67" s="70"/>
    </row>
    <row r="68" spans="2:7" s="3" customFormat="1" x14ac:dyDescent="0.2">
      <c r="B68" s="3" t="s">
        <v>52</v>
      </c>
      <c r="C68" s="330"/>
      <c r="D68" s="330" t="s">
        <v>417</v>
      </c>
      <c r="E68" s="314" t="s">
        <v>366</v>
      </c>
      <c r="F68" s="314" t="s">
        <v>366</v>
      </c>
      <c r="G68" s="315">
        <v>10.5</v>
      </c>
    </row>
    <row r="69" spans="2:7" s="3" customFormat="1" x14ac:dyDescent="0.2">
      <c r="C69" s="135"/>
      <c r="D69" s="82"/>
      <c r="E69" s="103"/>
      <c r="F69" s="103"/>
      <c r="G69" s="275"/>
    </row>
    <row r="70" spans="2:7" s="3" customFormat="1" x14ac:dyDescent="0.2">
      <c r="C70" s="135"/>
      <c r="D70" s="82"/>
      <c r="E70" s="103"/>
      <c r="F70" s="103"/>
      <c r="G70" s="275"/>
    </row>
    <row r="71" spans="2:7" s="3" customFormat="1" x14ac:dyDescent="0.2">
      <c r="B71" s="15" t="s">
        <v>117</v>
      </c>
      <c r="C71" s="133"/>
      <c r="D71" s="79"/>
      <c r="E71" s="103"/>
      <c r="F71" s="103"/>
      <c r="G71" s="275"/>
    </row>
    <row r="72" spans="2:7" s="3" customFormat="1" x14ac:dyDescent="0.2">
      <c r="C72" s="135"/>
      <c r="D72" s="82"/>
      <c r="E72" s="103"/>
      <c r="F72" s="103"/>
      <c r="G72" s="70"/>
    </row>
    <row r="73" spans="2:7" s="3" customFormat="1" x14ac:dyDescent="0.2">
      <c r="C73" s="171" t="s">
        <v>401</v>
      </c>
      <c r="D73" s="171" t="s">
        <v>402</v>
      </c>
      <c r="E73" s="172" t="s">
        <v>403</v>
      </c>
      <c r="F73" s="172" t="s">
        <v>404</v>
      </c>
      <c r="G73" s="273" t="s">
        <v>405</v>
      </c>
    </row>
    <row r="74" spans="2:7" s="3" customFormat="1" x14ac:dyDescent="0.2">
      <c r="C74" s="159">
        <f>COUNTIFS(C76,"=?")</f>
        <v>0</v>
      </c>
      <c r="D74" s="159">
        <f>COUNTIFS(D76,"=?")</f>
        <v>1</v>
      </c>
      <c r="E74" s="159">
        <f>COUNTIFS(E76,"=?")</f>
        <v>0</v>
      </c>
      <c r="F74" s="159">
        <f>COUNTIFS(F76,"=?")</f>
        <v>0</v>
      </c>
      <c r="G74" s="274">
        <f>SUM(G76)</f>
        <v>16.28</v>
      </c>
    </row>
    <row r="75" spans="2:7" s="3" customFormat="1" x14ac:dyDescent="0.2">
      <c r="C75" s="135"/>
      <c r="D75" s="82"/>
      <c r="E75" s="103"/>
      <c r="F75" s="103"/>
      <c r="G75" s="70"/>
    </row>
    <row r="76" spans="2:7" s="3" customFormat="1" x14ac:dyDescent="0.2">
      <c r="B76" s="3" t="s">
        <v>53</v>
      </c>
      <c r="C76" s="314" t="s">
        <v>366</v>
      </c>
      <c r="D76" s="330" t="s">
        <v>417</v>
      </c>
      <c r="E76" s="314" t="s">
        <v>366</v>
      </c>
      <c r="F76" s="314" t="s">
        <v>366</v>
      </c>
      <c r="G76" s="334">
        <v>16.28</v>
      </c>
    </row>
    <row r="77" spans="2:7" s="3" customFormat="1" x14ac:dyDescent="0.2">
      <c r="C77" s="135"/>
      <c r="D77" s="82"/>
      <c r="E77" s="103"/>
      <c r="F77" s="103"/>
      <c r="G77" s="70"/>
    </row>
    <row r="78" spans="2:7" s="3" customFormat="1" x14ac:dyDescent="0.2">
      <c r="C78" s="135"/>
      <c r="D78" s="82"/>
      <c r="E78" s="103"/>
      <c r="F78" s="103"/>
      <c r="G78" s="70"/>
    </row>
    <row r="79" spans="2:7" s="3" customFormat="1" x14ac:dyDescent="0.2">
      <c r="B79" s="15" t="s">
        <v>116</v>
      </c>
      <c r="C79" s="133"/>
      <c r="D79" s="79"/>
      <c r="E79" s="103"/>
      <c r="F79" s="103"/>
      <c r="G79" s="70"/>
    </row>
    <row r="80" spans="2:7" s="3" customFormat="1" x14ac:dyDescent="0.2">
      <c r="C80" s="135"/>
      <c r="D80" s="82"/>
      <c r="E80" s="103"/>
      <c r="F80" s="103"/>
      <c r="G80" s="70"/>
    </row>
    <row r="81" spans="2:7" s="3" customFormat="1" x14ac:dyDescent="0.2">
      <c r="C81" s="171" t="s">
        <v>401</v>
      </c>
      <c r="D81" s="171" t="s">
        <v>402</v>
      </c>
      <c r="E81" s="172" t="s">
        <v>403</v>
      </c>
      <c r="F81" s="172" t="s">
        <v>404</v>
      </c>
      <c r="G81" s="273" t="s">
        <v>405</v>
      </c>
    </row>
    <row r="82" spans="2:7" s="3" customFormat="1" x14ac:dyDescent="0.2">
      <c r="C82" s="159">
        <f>COUNTIFS(C84:C86,"=?")</f>
        <v>1</v>
      </c>
      <c r="D82" s="159">
        <f>COUNTIFS(D84:D86,"=?")</f>
        <v>0</v>
      </c>
      <c r="E82" s="159">
        <f>COUNTIFS(E84:E86,"=?")</f>
        <v>1</v>
      </c>
      <c r="F82" s="159">
        <f>COUNTIFS(F84:F86,"=?")</f>
        <v>1</v>
      </c>
      <c r="G82" s="274">
        <f>SUM(G84:G86)</f>
        <v>2790</v>
      </c>
    </row>
    <row r="83" spans="2:7" s="3" customFormat="1" x14ac:dyDescent="0.2">
      <c r="C83" s="135"/>
      <c r="D83" s="82"/>
      <c r="E83" s="103"/>
      <c r="F83" s="103"/>
      <c r="G83" s="70"/>
    </row>
    <row r="84" spans="2:7" s="3" customFormat="1" x14ac:dyDescent="0.2">
      <c r="B84" s="37" t="s">
        <v>54</v>
      </c>
      <c r="C84" s="330" t="s">
        <v>417</v>
      </c>
      <c r="D84" s="314" t="s">
        <v>366</v>
      </c>
      <c r="E84" s="314" t="s">
        <v>366</v>
      </c>
      <c r="F84" s="314" t="s">
        <v>366</v>
      </c>
      <c r="G84" s="334">
        <v>0</v>
      </c>
    </row>
    <row r="85" spans="2:7" s="3" customFormat="1" x14ac:dyDescent="0.2">
      <c r="B85" s="37" t="s">
        <v>55</v>
      </c>
      <c r="C85" s="314" t="s">
        <v>366</v>
      </c>
      <c r="D85" s="314" t="s">
        <v>366</v>
      </c>
      <c r="E85" s="330" t="s">
        <v>417</v>
      </c>
      <c r="F85" s="314" t="s">
        <v>366</v>
      </c>
      <c r="G85" s="334">
        <v>290</v>
      </c>
    </row>
    <row r="86" spans="2:7" s="3" customFormat="1" x14ac:dyDescent="0.2">
      <c r="B86" s="37" t="s">
        <v>56</v>
      </c>
      <c r="C86" s="314" t="s">
        <v>366</v>
      </c>
      <c r="D86" s="314" t="s">
        <v>366</v>
      </c>
      <c r="E86" s="330"/>
      <c r="F86" s="330" t="s">
        <v>417</v>
      </c>
      <c r="G86" s="334">
        <v>2500</v>
      </c>
    </row>
    <row r="87" spans="2:7" s="3" customFormat="1" x14ac:dyDescent="0.2">
      <c r="C87" s="135"/>
      <c r="D87" s="82"/>
      <c r="E87" s="103"/>
      <c r="F87" s="103"/>
      <c r="G87" s="275"/>
    </row>
    <row r="88" spans="2:7" s="3" customFormat="1" x14ac:dyDescent="0.2">
      <c r="C88" s="135"/>
      <c r="D88" s="82"/>
      <c r="E88" s="103"/>
      <c r="F88" s="103"/>
      <c r="G88" s="275"/>
    </row>
    <row r="89" spans="2:7" s="3" customFormat="1" x14ac:dyDescent="0.2">
      <c r="B89" s="15" t="s">
        <v>118</v>
      </c>
      <c r="C89" s="133"/>
      <c r="D89" s="79"/>
      <c r="E89" s="103"/>
      <c r="F89" s="103"/>
      <c r="G89" s="275"/>
    </row>
    <row r="90" spans="2:7" s="3" customFormat="1" x14ac:dyDescent="0.2">
      <c r="C90" s="135"/>
      <c r="D90" s="82"/>
      <c r="E90" s="103"/>
      <c r="F90" s="103"/>
      <c r="G90" s="70"/>
    </row>
    <row r="91" spans="2:7" s="3" customFormat="1" x14ac:dyDescent="0.2">
      <c r="C91" s="171" t="s">
        <v>401</v>
      </c>
      <c r="D91" s="171" t="s">
        <v>402</v>
      </c>
      <c r="E91" s="172" t="s">
        <v>403</v>
      </c>
      <c r="F91" s="172" t="s">
        <v>404</v>
      </c>
      <c r="G91" s="273" t="s">
        <v>405</v>
      </c>
    </row>
    <row r="92" spans="2:7" s="3" customFormat="1" x14ac:dyDescent="0.2">
      <c r="C92" s="159">
        <f>COUNTIFS(C94:C146,"=?")</f>
        <v>22</v>
      </c>
      <c r="D92" s="159">
        <f>COUNTIFS(D94:D146,"=?")</f>
        <v>27</v>
      </c>
      <c r="E92" s="159">
        <f>COUNTIFS(E94:E146,"=?")</f>
        <v>4</v>
      </c>
      <c r="F92" s="159">
        <f>COUNTIFS(F94:F146,"=?")</f>
        <v>0</v>
      </c>
      <c r="G92" s="274">
        <f>SUM(G94:G146)</f>
        <v>1220.4499999999998</v>
      </c>
    </row>
    <row r="93" spans="2:7" s="3" customFormat="1" x14ac:dyDescent="0.2">
      <c r="C93" s="135"/>
      <c r="D93" s="82"/>
      <c r="E93" s="103"/>
      <c r="F93" s="103"/>
      <c r="G93" s="70"/>
    </row>
    <row r="94" spans="2:7" s="3" customFormat="1" x14ac:dyDescent="0.2">
      <c r="B94" s="37" t="s">
        <v>57</v>
      </c>
      <c r="C94" s="330" t="s">
        <v>417</v>
      </c>
      <c r="D94" s="314"/>
      <c r="E94" s="330"/>
      <c r="F94" s="314"/>
      <c r="G94" s="334">
        <v>0</v>
      </c>
    </row>
    <row r="95" spans="2:7" s="3" customFormat="1" x14ac:dyDescent="0.2">
      <c r="B95" s="37" t="s">
        <v>58</v>
      </c>
      <c r="C95" s="314"/>
      <c r="D95" s="330" t="s">
        <v>417</v>
      </c>
      <c r="E95" s="330"/>
      <c r="F95" s="287"/>
      <c r="G95" s="334">
        <v>15</v>
      </c>
    </row>
    <row r="96" spans="2:7" s="3" customFormat="1" x14ac:dyDescent="0.2">
      <c r="B96" s="37" t="s">
        <v>59</v>
      </c>
      <c r="C96" s="314"/>
      <c r="D96" s="330" t="s">
        <v>417</v>
      </c>
      <c r="E96" s="287"/>
      <c r="F96" s="314"/>
      <c r="G96" s="334">
        <v>0.5</v>
      </c>
    </row>
    <row r="97" spans="2:7" s="3" customFormat="1" x14ac:dyDescent="0.2">
      <c r="B97" s="37" t="s">
        <v>60</v>
      </c>
      <c r="C97" s="314"/>
      <c r="D97" s="330" t="s">
        <v>417</v>
      </c>
      <c r="F97" s="314"/>
      <c r="G97" s="334">
        <v>55.35</v>
      </c>
    </row>
    <row r="98" spans="2:7" s="3" customFormat="1" x14ac:dyDescent="0.2">
      <c r="B98" s="37" t="s">
        <v>61</v>
      </c>
      <c r="C98" s="314"/>
      <c r="E98" s="330" t="s">
        <v>417</v>
      </c>
      <c r="F98" s="330"/>
      <c r="G98" s="334">
        <v>148.16999999999999</v>
      </c>
    </row>
    <row r="99" spans="2:7" s="3" customFormat="1" x14ac:dyDescent="0.2">
      <c r="B99" s="37" t="s">
        <v>62</v>
      </c>
      <c r="C99" s="330" t="s">
        <v>417</v>
      </c>
      <c r="D99" s="330"/>
      <c r="F99" s="314"/>
      <c r="G99" s="334">
        <v>0</v>
      </c>
    </row>
    <row r="100" spans="2:7" s="3" customFormat="1" x14ac:dyDescent="0.2">
      <c r="B100" s="37" t="s">
        <v>64</v>
      </c>
      <c r="C100" s="330" t="s">
        <v>417</v>
      </c>
      <c r="D100" s="314" t="s">
        <v>366</v>
      </c>
      <c r="E100" s="314" t="s">
        <v>366</v>
      </c>
      <c r="F100" s="314" t="s">
        <v>366</v>
      </c>
      <c r="G100" s="334">
        <v>0</v>
      </c>
    </row>
    <row r="101" spans="2:7" s="3" customFormat="1" x14ac:dyDescent="0.2">
      <c r="B101" s="37" t="s">
        <v>65</v>
      </c>
      <c r="C101" s="330" t="s">
        <v>417</v>
      </c>
      <c r="D101" s="330"/>
      <c r="E101" s="314"/>
      <c r="F101" s="314"/>
      <c r="G101" s="334">
        <v>0</v>
      </c>
    </row>
    <row r="102" spans="2:7" s="3" customFormat="1" x14ac:dyDescent="0.2">
      <c r="B102" s="37" t="s">
        <v>66</v>
      </c>
      <c r="C102" s="314"/>
      <c r="D102" s="330" t="s">
        <v>417</v>
      </c>
      <c r="E102" s="330"/>
      <c r="F102" s="314"/>
      <c r="G102" s="334">
        <v>44</v>
      </c>
    </row>
    <row r="103" spans="2:7" s="3" customFormat="1" x14ac:dyDescent="0.2">
      <c r="B103" s="37" t="s">
        <v>67</v>
      </c>
      <c r="C103" s="330"/>
      <c r="D103" s="330" t="s">
        <v>417</v>
      </c>
      <c r="E103" s="314"/>
      <c r="F103" s="314"/>
      <c r="G103" s="334">
        <v>17</v>
      </c>
    </row>
    <row r="104" spans="2:7" s="3" customFormat="1" x14ac:dyDescent="0.2">
      <c r="B104" s="37" t="s">
        <v>68</v>
      </c>
      <c r="C104" s="314"/>
      <c r="D104" s="330" t="s">
        <v>417</v>
      </c>
      <c r="E104" s="314"/>
      <c r="F104" s="314"/>
      <c r="G104" s="334">
        <v>6</v>
      </c>
    </row>
    <row r="105" spans="2:7" s="3" customFormat="1" x14ac:dyDescent="0.2">
      <c r="B105" s="37" t="s">
        <v>69</v>
      </c>
      <c r="C105" s="330" t="s">
        <v>417</v>
      </c>
      <c r="D105" s="314" t="s">
        <v>366</v>
      </c>
      <c r="E105" s="314" t="s">
        <v>366</v>
      </c>
      <c r="F105" s="314" t="s">
        <v>366</v>
      </c>
      <c r="G105" s="334">
        <v>0</v>
      </c>
    </row>
    <row r="106" spans="2:7" s="3" customFormat="1" x14ac:dyDescent="0.2">
      <c r="B106" s="37" t="s">
        <v>72</v>
      </c>
      <c r="C106" s="330" t="s">
        <v>417</v>
      </c>
      <c r="D106" s="287"/>
      <c r="E106" s="314" t="s">
        <v>366</v>
      </c>
      <c r="F106" s="314" t="s">
        <v>366</v>
      </c>
      <c r="G106" s="334">
        <v>0</v>
      </c>
    </row>
    <row r="107" spans="2:7" s="3" customFormat="1" x14ac:dyDescent="0.2">
      <c r="B107" s="37" t="s">
        <v>73</v>
      </c>
      <c r="C107" s="330"/>
      <c r="D107" s="330" t="s">
        <v>417</v>
      </c>
      <c r="E107" s="314" t="s">
        <v>366</v>
      </c>
      <c r="F107" s="314" t="s">
        <v>366</v>
      </c>
      <c r="G107" s="334">
        <v>50</v>
      </c>
    </row>
    <row r="108" spans="2:7" s="3" customFormat="1" x14ac:dyDescent="0.2">
      <c r="B108" s="37" t="s">
        <v>75</v>
      </c>
      <c r="C108" s="314"/>
      <c r="D108" s="330" t="s">
        <v>417</v>
      </c>
      <c r="E108" s="330"/>
      <c r="F108" s="314"/>
      <c r="G108" s="334">
        <v>10</v>
      </c>
    </row>
    <row r="109" spans="2:7" s="3" customFormat="1" x14ac:dyDescent="0.2">
      <c r="B109" s="37" t="s">
        <v>76</v>
      </c>
      <c r="C109" s="314"/>
      <c r="D109" s="330" t="s">
        <v>417</v>
      </c>
      <c r="E109" s="314"/>
      <c r="F109" s="314"/>
      <c r="G109" s="334">
        <v>20</v>
      </c>
    </row>
    <row r="110" spans="2:7" s="3" customFormat="1" x14ac:dyDescent="0.2">
      <c r="B110" s="37" t="s">
        <v>77</v>
      </c>
      <c r="C110" s="330" t="s">
        <v>417</v>
      </c>
      <c r="D110" s="330"/>
      <c r="E110" s="314"/>
      <c r="F110" s="314"/>
      <c r="G110" s="334">
        <v>0</v>
      </c>
    </row>
    <row r="111" spans="2:7" s="3" customFormat="1" x14ac:dyDescent="0.2">
      <c r="B111" s="37" t="s">
        <v>79</v>
      </c>
      <c r="C111" s="330" t="s">
        <v>417</v>
      </c>
      <c r="D111" s="314" t="s">
        <v>366</v>
      </c>
      <c r="E111" s="314" t="s">
        <v>366</v>
      </c>
      <c r="F111" s="314" t="s">
        <v>366</v>
      </c>
      <c r="G111" s="334">
        <v>0</v>
      </c>
    </row>
    <row r="112" spans="2:7" s="3" customFormat="1" x14ac:dyDescent="0.2">
      <c r="B112" s="37" t="s">
        <v>80</v>
      </c>
      <c r="C112" s="330" t="s">
        <v>417</v>
      </c>
      <c r="D112" s="314" t="s">
        <v>366</v>
      </c>
      <c r="E112" s="314" t="s">
        <v>366</v>
      </c>
      <c r="F112" s="314" t="s">
        <v>366</v>
      </c>
      <c r="G112" s="334">
        <v>0</v>
      </c>
    </row>
    <row r="113" spans="2:7" s="3" customFormat="1" x14ac:dyDescent="0.2">
      <c r="B113" s="37" t="s">
        <v>81</v>
      </c>
      <c r="C113" s="314"/>
      <c r="D113" s="330" t="s">
        <v>417</v>
      </c>
      <c r="E113" s="314"/>
      <c r="F113" s="314"/>
      <c r="G113" s="334">
        <v>21</v>
      </c>
    </row>
    <row r="114" spans="2:7" s="3" customFormat="1" x14ac:dyDescent="0.2">
      <c r="B114" s="37" t="s">
        <v>82</v>
      </c>
      <c r="C114" s="314"/>
      <c r="D114" s="330" t="s">
        <v>417</v>
      </c>
      <c r="E114" s="314"/>
      <c r="F114" s="314"/>
      <c r="G114" s="334">
        <v>6.82</v>
      </c>
    </row>
    <row r="115" spans="2:7" s="3" customFormat="1" x14ac:dyDescent="0.2">
      <c r="B115" s="37" t="s">
        <v>83</v>
      </c>
      <c r="C115" s="330"/>
      <c r="D115" s="330" t="s">
        <v>417</v>
      </c>
      <c r="E115" s="314" t="s">
        <v>366</v>
      </c>
      <c r="F115" s="314" t="s">
        <v>366</v>
      </c>
      <c r="G115" s="334">
        <v>15</v>
      </c>
    </row>
    <row r="116" spans="2:7" s="3" customFormat="1" x14ac:dyDescent="0.2">
      <c r="B116" s="37" t="s">
        <v>84</v>
      </c>
      <c r="C116" s="330" t="s">
        <v>417</v>
      </c>
      <c r="D116" s="314" t="s">
        <v>366</v>
      </c>
      <c r="E116" s="314" t="s">
        <v>366</v>
      </c>
      <c r="F116" s="314" t="s">
        <v>366</v>
      </c>
      <c r="G116" s="334">
        <v>0</v>
      </c>
    </row>
    <row r="117" spans="2:7" s="3" customFormat="1" x14ac:dyDescent="0.2">
      <c r="B117" s="263" t="s">
        <v>558</v>
      </c>
      <c r="C117" s="330" t="s">
        <v>417</v>
      </c>
      <c r="D117" s="314"/>
      <c r="E117" s="330"/>
      <c r="F117" s="314"/>
      <c r="G117" s="334">
        <v>0</v>
      </c>
    </row>
    <row r="118" spans="2:7" s="3" customFormat="1" x14ac:dyDescent="0.2">
      <c r="B118" s="263" t="s">
        <v>85</v>
      </c>
      <c r="C118" s="330" t="s">
        <v>417</v>
      </c>
      <c r="D118" s="314"/>
      <c r="E118" s="314"/>
      <c r="F118" s="314"/>
      <c r="G118" s="334">
        <v>0</v>
      </c>
    </row>
    <row r="119" spans="2:7" s="3" customFormat="1" x14ac:dyDescent="0.2">
      <c r="B119" s="37" t="s">
        <v>86</v>
      </c>
      <c r="C119" s="330" t="s">
        <v>417</v>
      </c>
      <c r="E119" s="314" t="s">
        <v>366</v>
      </c>
      <c r="F119" s="314" t="s">
        <v>366</v>
      </c>
      <c r="G119" s="334">
        <v>0</v>
      </c>
    </row>
    <row r="120" spans="2:7" s="3" customFormat="1" x14ac:dyDescent="0.2">
      <c r="B120" s="37" t="s">
        <v>87</v>
      </c>
      <c r="C120" s="330" t="s">
        <v>417</v>
      </c>
      <c r="D120" s="314" t="s">
        <v>366</v>
      </c>
      <c r="E120" s="314" t="s">
        <v>366</v>
      </c>
      <c r="F120" s="314" t="s">
        <v>366</v>
      </c>
      <c r="G120" s="334">
        <v>0</v>
      </c>
    </row>
    <row r="121" spans="2:7" s="3" customFormat="1" x14ac:dyDescent="0.2">
      <c r="B121" s="37" t="s">
        <v>565</v>
      </c>
      <c r="C121" s="330"/>
      <c r="D121" s="330" t="s">
        <v>417</v>
      </c>
      <c r="E121" s="314"/>
      <c r="F121" s="314"/>
      <c r="G121" s="334">
        <v>0.1</v>
      </c>
    </row>
    <row r="122" spans="2:7" s="3" customFormat="1" x14ac:dyDescent="0.2">
      <c r="B122" s="37" t="s">
        <v>88</v>
      </c>
      <c r="C122" s="330" t="s">
        <v>417</v>
      </c>
      <c r="D122" s="314" t="s">
        <v>366</v>
      </c>
      <c r="E122" s="314" t="s">
        <v>366</v>
      </c>
      <c r="F122" s="314" t="s">
        <v>366</v>
      </c>
      <c r="G122" s="334">
        <v>0</v>
      </c>
    </row>
    <row r="123" spans="2:7" s="3" customFormat="1" x14ac:dyDescent="0.2">
      <c r="B123" s="37" t="s">
        <v>89</v>
      </c>
      <c r="C123" s="330" t="s">
        <v>417</v>
      </c>
      <c r="D123" s="330"/>
      <c r="E123" s="314"/>
      <c r="F123" s="314"/>
      <c r="G123" s="334">
        <v>0</v>
      </c>
    </row>
    <row r="124" spans="2:7" s="3" customFormat="1" x14ac:dyDescent="0.2">
      <c r="B124" s="37" t="s">
        <v>90</v>
      </c>
      <c r="C124" s="330" t="s">
        <v>417</v>
      </c>
      <c r="D124" s="330"/>
      <c r="E124" s="314"/>
      <c r="F124" s="314"/>
      <c r="G124" s="334">
        <v>0</v>
      </c>
    </row>
    <row r="125" spans="2:7" s="3" customFormat="1" x14ac:dyDescent="0.2">
      <c r="B125" s="37" t="s">
        <v>91</v>
      </c>
      <c r="C125" s="330"/>
      <c r="D125" s="314"/>
      <c r="E125" s="330" t="s">
        <v>417</v>
      </c>
      <c r="F125" s="314"/>
      <c r="G125" s="334">
        <v>299</v>
      </c>
    </row>
    <row r="126" spans="2:7" s="3" customFormat="1" x14ac:dyDescent="0.2">
      <c r="B126" s="37" t="s">
        <v>92</v>
      </c>
      <c r="C126" s="314"/>
      <c r="D126" s="330" t="s">
        <v>417</v>
      </c>
      <c r="E126" s="314"/>
      <c r="F126" s="314"/>
      <c r="G126" s="334">
        <v>30.12</v>
      </c>
    </row>
    <row r="127" spans="2:7" s="3" customFormat="1" x14ac:dyDescent="0.2">
      <c r="B127" s="37" t="s">
        <v>93</v>
      </c>
      <c r="C127" s="314"/>
      <c r="D127" s="330" t="s">
        <v>417</v>
      </c>
      <c r="E127" s="314"/>
      <c r="F127" s="314"/>
      <c r="G127" s="334">
        <v>15</v>
      </c>
    </row>
    <row r="128" spans="2:7" s="3" customFormat="1" x14ac:dyDescent="0.2">
      <c r="B128" s="37" t="s">
        <v>94</v>
      </c>
      <c r="C128" s="314"/>
      <c r="D128" s="330" t="s">
        <v>417</v>
      </c>
      <c r="E128" s="314"/>
      <c r="F128" s="314"/>
      <c r="G128" s="334">
        <v>31</v>
      </c>
    </row>
    <row r="129" spans="2:7" s="3" customFormat="1" x14ac:dyDescent="0.2">
      <c r="B129" s="37" t="s">
        <v>95</v>
      </c>
      <c r="C129" s="314"/>
      <c r="D129" s="330"/>
      <c r="E129" s="330" t="s">
        <v>417</v>
      </c>
      <c r="F129" s="314"/>
      <c r="G129" s="334">
        <v>120</v>
      </c>
    </row>
    <row r="130" spans="2:7" s="3" customFormat="1" x14ac:dyDescent="0.2">
      <c r="B130" s="37" t="s">
        <v>96</v>
      </c>
      <c r="C130" s="314"/>
      <c r="D130" s="330" t="s">
        <v>417</v>
      </c>
      <c r="E130" s="314"/>
      <c r="F130" s="314"/>
      <c r="G130" s="334">
        <v>11.99</v>
      </c>
    </row>
    <row r="131" spans="2:7" s="3" customFormat="1" x14ac:dyDescent="0.2">
      <c r="B131" s="37" t="s">
        <v>560</v>
      </c>
      <c r="C131" s="330" t="s">
        <v>417</v>
      </c>
      <c r="D131" s="330"/>
      <c r="F131" s="314"/>
      <c r="G131" s="334">
        <v>0</v>
      </c>
    </row>
    <row r="132" spans="2:7" s="3" customFormat="1" x14ac:dyDescent="0.2">
      <c r="B132" s="37" t="s">
        <v>97</v>
      </c>
      <c r="C132" s="314"/>
      <c r="D132" s="330" t="s">
        <v>417</v>
      </c>
      <c r="E132" s="314"/>
      <c r="F132" s="314"/>
      <c r="G132" s="334">
        <v>5</v>
      </c>
    </row>
    <row r="133" spans="2:7" s="3" customFormat="1" x14ac:dyDescent="0.2">
      <c r="B133" s="37" t="s">
        <v>98</v>
      </c>
      <c r="C133" s="330" t="s">
        <v>417</v>
      </c>
      <c r="D133" s="330"/>
      <c r="E133" s="314"/>
      <c r="F133" s="314"/>
      <c r="G133" s="334">
        <v>0</v>
      </c>
    </row>
    <row r="134" spans="2:7" s="3" customFormat="1" x14ac:dyDescent="0.2">
      <c r="B134" s="37" t="s">
        <v>99</v>
      </c>
      <c r="C134" s="330" t="s">
        <v>417</v>
      </c>
      <c r="D134" s="314"/>
      <c r="E134" s="314"/>
      <c r="F134" s="314"/>
      <c r="G134" s="334">
        <v>0</v>
      </c>
    </row>
    <row r="135" spans="2:7" s="3" customFormat="1" x14ac:dyDescent="0.2">
      <c r="B135" s="37" t="s">
        <v>101</v>
      </c>
      <c r="C135" s="314"/>
      <c r="D135" s="330" t="s">
        <v>417</v>
      </c>
      <c r="E135" s="330"/>
      <c r="F135" s="314"/>
      <c r="G135" s="334">
        <v>1.25</v>
      </c>
    </row>
    <row r="136" spans="2:7" s="3" customFormat="1" x14ac:dyDescent="0.2">
      <c r="B136" s="37" t="s">
        <v>102</v>
      </c>
      <c r="C136" s="314"/>
      <c r="D136" s="330" t="s">
        <v>417</v>
      </c>
      <c r="E136" s="330"/>
      <c r="F136" s="314"/>
      <c r="G136" s="334">
        <v>5.17</v>
      </c>
    </row>
    <row r="137" spans="2:7" s="3" customFormat="1" x14ac:dyDescent="0.2">
      <c r="B137" s="37" t="s">
        <v>103</v>
      </c>
      <c r="C137" s="314"/>
      <c r="D137" s="330"/>
      <c r="E137" s="330" t="s">
        <v>417</v>
      </c>
      <c r="F137" s="314"/>
      <c r="G137" s="334">
        <v>100.82</v>
      </c>
    </row>
    <row r="138" spans="2:7" s="3" customFormat="1" x14ac:dyDescent="0.2">
      <c r="B138" s="37" t="s">
        <v>104</v>
      </c>
      <c r="C138" s="314"/>
      <c r="D138" s="330" t="s">
        <v>417</v>
      </c>
      <c r="E138" s="330"/>
      <c r="F138" s="314"/>
      <c r="G138" s="334">
        <v>70</v>
      </c>
    </row>
    <row r="139" spans="2:7" s="3" customFormat="1" x14ac:dyDescent="0.2">
      <c r="B139" s="37" t="s">
        <v>105</v>
      </c>
      <c r="C139" s="314"/>
      <c r="D139" s="330" t="s">
        <v>417</v>
      </c>
      <c r="E139" s="314"/>
      <c r="F139" s="314"/>
      <c r="G139" s="334">
        <v>9.6</v>
      </c>
    </row>
    <row r="140" spans="2:7" s="3" customFormat="1" x14ac:dyDescent="0.2">
      <c r="B140" s="37" t="s">
        <v>106</v>
      </c>
      <c r="C140" s="330" t="s">
        <v>417</v>
      </c>
      <c r="D140" s="330"/>
      <c r="E140" s="314"/>
      <c r="F140" s="314"/>
      <c r="G140" s="334">
        <v>0</v>
      </c>
    </row>
    <row r="141" spans="2:7" s="3" customFormat="1" x14ac:dyDescent="0.2">
      <c r="B141" s="37" t="s">
        <v>107</v>
      </c>
      <c r="C141" s="330"/>
      <c r="D141" s="330" t="s">
        <v>417</v>
      </c>
      <c r="E141" s="314" t="s">
        <v>366</v>
      </c>
      <c r="F141" s="314" t="s">
        <v>366</v>
      </c>
      <c r="G141" s="334">
        <v>35</v>
      </c>
    </row>
    <row r="142" spans="2:7" s="3" customFormat="1" x14ac:dyDescent="0.2">
      <c r="B142" s="37" t="s">
        <v>108</v>
      </c>
      <c r="C142" s="330" t="s">
        <v>417</v>
      </c>
      <c r="D142" s="314" t="s">
        <v>366</v>
      </c>
      <c r="E142" s="314" t="s">
        <v>366</v>
      </c>
      <c r="F142" s="314" t="s">
        <v>366</v>
      </c>
      <c r="G142" s="334">
        <v>0</v>
      </c>
    </row>
    <row r="143" spans="2:7" s="3" customFormat="1" x14ac:dyDescent="0.2">
      <c r="B143" s="37" t="s">
        <v>109</v>
      </c>
      <c r="C143" s="330"/>
      <c r="D143" s="330" t="s">
        <v>417</v>
      </c>
      <c r="E143" s="314"/>
      <c r="F143" s="314"/>
      <c r="G143" s="334">
        <v>7.56</v>
      </c>
    </row>
    <row r="144" spans="2:7" s="3" customFormat="1" x14ac:dyDescent="0.2">
      <c r="B144" s="37" t="s">
        <v>110</v>
      </c>
      <c r="C144" s="330"/>
      <c r="D144" s="330" t="s">
        <v>417</v>
      </c>
      <c r="E144" s="314"/>
      <c r="F144" s="314"/>
      <c r="G144" s="334">
        <v>10</v>
      </c>
    </row>
    <row r="145" spans="2:7" s="3" customFormat="1" x14ac:dyDescent="0.2">
      <c r="B145" s="37" t="s">
        <v>111</v>
      </c>
      <c r="C145" s="330"/>
      <c r="D145" s="330" t="s">
        <v>417</v>
      </c>
      <c r="E145" s="314"/>
      <c r="F145" s="314"/>
      <c r="G145" s="334">
        <v>20</v>
      </c>
    </row>
    <row r="146" spans="2:7" s="3" customFormat="1" x14ac:dyDescent="0.2">
      <c r="B146" s="37" t="s">
        <v>112</v>
      </c>
      <c r="C146" s="314"/>
      <c r="D146" s="330" t="s">
        <v>417</v>
      </c>
      <c r="E146" s="314"/>
      <c r="F146" s="314"/>
      <c r="G146" s="334">
        <v>40</v>
      </c>
    </row>
    <row r="147" spans="2:7" s="3" customFormat="1" x14ac:dyDescent="0.2">
      <c r="C147" s="163"/>
      <c r="D147" s="114"/>
      <c r="E147" s="115"/>
      <c r="F147" s="115"/>
      <c r="G147" s="70"/>
    </row>
    <row r="148" spans="2:7" s="3" customFormat="1" x14ac:dyDescent="0.2">
      <c r="C148" s="135"/>
      <c r="D148" s="82"/>
      <c r="E148" s="103"/>
      <c r="F148" s="103"/>
      <c r="G148" s="70"/>
    </row>
    <row r="149" spans="2:7" s="3" customFormat="1" x14ac:dyDescent="0.2">
      <c r="B149" s="15" t="s">
        <v>113</v>
      </c>
      <c r="C149" s="133"/>
      <c r="D149" s="79"/>
      <c r="E149" s="103"/>
      <c r="F149" s="103"/>
      <c r="G149" s="70"/>
    </row>
    <row r="150" spans="2:7" s="3" customFormat="1" x14ac:dyDescent="0.2">
      <c r="C150" s="135"/>
      <c r="D150" s="82"/>
      <c r="E150" s="103"/>
      <c r="F150" s="103"/>
      <c r="G150" s="70"/>
    </row>
    <row r="151" spans="2:7" s="3" customFormat="1" x14ac:dyDescent="0.2">
      <c r="C151" s="171" t="s">
        <v>401</v>
      </c>
      <c r="D151" s="171" t="s">
        <v>402</v>
      </c>
      <c r="E151" s="172" t="s">
        <v>403</v>
      </c>
      <c r="F151" s="172" t="s">
        <v>404</v>
      </c>
      <c r="G151" s="273" t="s">
        <v>405</v>
      </c>
    </row>
    <row r="152" spans="2:7" s="3" customFormat="1" x14ac:dyDescent="0.2">
      <c r="C152" s="159">
        <f>COUNTIFS(C154:C157,"=?")</f>
        <v>0</v>
      </c>
      <c r="D152" s="159">
        <f>COUNTIFS(D154:D157,"=?")</f>
        <v>0</v>
      </c>
      <c r="E152" s="159">
        <f>COUNTIFS(E154:E157,"=?")</f>
        <v>0</v>
      </c>
      <c r="F152" s="159">
        <f>COUNTIFS(F154:F157,"=?")</f>
        <v>1</v>
      </c>
      <c r="G152" s="274">
        <f>SUM(G154:G157)</f>
        <v>13252</v>
      </c>
    </row>
    <row r="153" spans="2:7" s="3" customFormat="1" x14ac:dyDescent="0.2">
      <c r="C153" s="135"/>
      <c r="D153" s="82"/>
      <c r="E153" s="103"/>
      <c r="F153" s="103"/>
      <c r="G153" s="70"/>
    </row>
    <row r="154" spans="2:7" s="3" customFormat="1" x14ac:dyDescent="0.2">
      <c r="B154" s="37" t="s">
        <v>114</v>
      </c>
      <c r="C154" s="330"/>
      <c r="D154" s="314"/>
      <c r="E154" s="314"/>
      <c r="F154" s="330" t="s">
        <v>417</v>
      </c>
      <c r="G154" s="334">
        <v>13252</v>
      </c>
    </row>
    <row r="155" spans="2:7" s="3" customFormat="1" x14ac:dyDescent="0.2">
      <c r="C155" s="135"/>
      <c r="D155" s="82"/>
      <c r="E155" s="103"/>
      <c r="F155" s="103"/>
      <c r="G155" s="70"/>
    </row>
    <row r="156" spans="2:7" s="3" customFormat="1" x14ac:dyDescent="0.2">
      <c r="C156" s="135"/>
      <c r="D156" s="82"/>
      <c r="E156" s="103"/>
      <c r="F156" s="103"/>
      <c r="G156" s="70"/>
    </row>
    <row r="157" spans="2:7" s="3" customFormat="1" x14ac:dyDescent="0.2">
      <c r="C157" s="135"/>
      <c r="D157" s="82"/>
      <c r="E157" s="103"/>
      <c r="F157" s="103"/>
      <c r="G157" s="70"/>
    </row>
    <row r="158" spans="2:7" s="3" customFormat="1" x14ac:dyDescent="0.2">
      <c r="C158" s="135"/>
      <c r="D158" s="82"/>
      <c r="E158" s="103"/>
      <c r="F158" s="103"/>
      <c r="G158" s="70"/>
    </row>
    <row r="159" spans="2:7" s="3" customFormat="1" x14ac:dyDescent="0.2">
      <c r="C159" s="135"/>
      <c r="D159" s="82"/>
      <c r="E159" s="103"/>
      <c r="F159" s="103"/>
      <c r="G159" s="70"/>
    </row>
    <row r="160" spans="2:7" s="3" customFormat="1" x14ac:dyDescent="0.2">
      <c r="B160" s="15" t="s">
        <v>120</v>
      </c>
      <c r="C160" s="133"/>
      <c r="D160" s="79"/>
      <c r="E160" s="103"/>
      <c r="F160" s="103"/>
      <c r="G160" s="70"/>
    </row>
    <row r="161" spans="2:7" s="3" customFormat="1" x14ac:dyDescent="0.2">
      <c r="C161" s="135"/>
      <c r="D161" s="82"/>
      <c r="E161" s="103"/>
      <c r="F161" s="103"/>
      <c r="G161" s="70"/>
    </row>
    <row r="162" spans="2:7" s="3" customFormat="1" x14ac:dyDescent="0.2">
      <c r="C162" s="171" t="s">
        <v>401</v>
      </c>
      <c r="D162" s="171" t="s">
        <v>402</v>
      </c>
      <c r="E162" s="172" t="s">
        <v>403</v>
      </c>
      <c r="F162" s="172" t="s">
        <v>404</v>
      </c>
      <c r="G162" s="273" t="s">
        <v>405</v>
      </c>
    </row>
    <row r="163" spans="2:7" s="3" customFormat="1" x14ac:dyDescent="0.2">
      <c r="C163" s="159">
        <f>COUNTIFS(C165:C168,"=?")</f>
        <v>3</v>
      </c>
      <c r="D163" s="159">
        <f>COUNTIFS(D165:D168,"=?")</f>
        <v>1</v>
      </c>
      <c r="E163" s="159">
        <f>COUNTIFS(E165:E168,"=?")</f>
        <v>0</v>
      </c>
      <c r="F163" s="159">
        <f>COUNTIFS(F165:F168,"=?")</f>
        <v>0</v>
      </c>
      <c r="G163" s="274">
        <f>SUM(G165:G168)</f>
        <v>35</v>
      </c>
    </row>
    <row r="164" spans="2:7" s="3" customFormat="1" x14ac:dyDescent="0.2">
      <c r="C164" s="135"/>
      <c r="D164" s="82"/>
      <c r="E164" s="103"/>
      <c r="F164" s="103"/>
      <c r="G164" s="70"/>
    </row>
    <row r="165" spans="2:7" s="3" customFormat="1" x14ac:dyDescent="0.2">
      <c r="B165" s="37" t="s">
        <v>122</v>
      </c>
      <c r="C165" s="330" t="s">
        <v>417</v>
      </c>
      <c r="D165" s="314"/>
      <c r="E165" s="314"/>
      <c r="F165" s="314"/>
      <c r="G165" s="334">
        <v>0</v>
      </c>
    </row>
    <row r="166" spans="2:7" s="3" customFormat="1" x14ac:dyDescent="0.2">
      <c r="B166" s="37" t="s">
        <v>123</v>
      </c>
      <c r="C166" s="330" t="s">
        <v>417</v>
      </c>
      <c r="D166" s="314" t="s">
        <v>366</v>
      </c>
      <c r="E166" s="314" t="s">
        <v>366</v>
      </c>
      <c r="F166" s="314" t="s">
        <v>366</v>
      </c>
      <c r="G166" s="334">
        <v>0</v>
      </c>
    </row>
    <row r="167" spans="2:7" s="3" customFormat="1" x14ac:dyDescent="0.2">
      <c r="B167" s="37" t="s">
        <v>124</v>
      </c>
      <c r="C167" s="314" t="s">
        <v>366</v>
      </c>
      <c r="D167" s="330" t="s">
        <v>417</v>
      </c>
      <c r="E167" s="314" t="s">
        <v>366</v>
      </c>
      <c r="F167" s="314" t="s">
        <v>366</v>
      </c>
      <c r="G167" s="334">
        <v>35</v>
      </c>
    </row>
    <row r="168" spans="2:7" s="3" customFormat="1" x14ac:dyDescent="0.2">
      <c r="B168" s="37" t="s">
        <v>125</v>
      </c>
      <c r="C168" s="330" t="s">
        <v>417</v>
      </c>
      <c r="D168" s="314" t="s">
        <v>366</v>
      </c>
      <c r="E168" s="314" t="s">
        <v>366</v>
      </c>
      <c r="F168" s="314" t="s">
        <v>366</v>
      </c>
      <c r="G168" s="334">
        <v>0</v>
      </c>
    </row>
    <row r="169" spans="2:7" s="3" customFormat="1" x14ac:dyDescent="0.2">
      <c r="C169" s="135"/>
      <c r="D169" s="82"/>
      <c r="E169" s="103"/>
      <c r="F169" s="103"/>
      <c r="G169" s="275"/>
    </row>
    <row r="170" spans="2:7" s="3" customFormat="1" x14ac:dyDescent="0.2">
      <c r="C170" s="135"/>
      <c r="D170" s="82"/>
      <c r="E170" s="103"/>
      <c r="F170" s="103"/>
      <c r="G170" s="70"/>
    </row>
    <row r="171" spans="2:7" s="3" customFormat="1" x14ac:dyDescent="0.2">
      <c r="B171" s="15" t="s">
        <v>126</v>
      </c>
      <c r="C171" s="133"/>
      <c r="D171" s="79"/>
      <c r="E171" s="103"/>
      <c r="F171" s="103"/>
      <c r="G171" s="70"/>
    </row>
    <row r="172" spans="2:7" s="3" customFormat="1" x14ac:dyDescent="0.2">
      <c r="C172" s="135"/>
      <c r="D172" s="82"/>
      <c r="E172" s="103"/>
      <c r="F172" s="103"/>
      <c r="G172" s="70"/>
    </row>
    <row r="173" spans="2:7" s="3" customFormat="1" x14ac:dyDescent="0.2">
      <c r="C173" s="171" t="s">
        <v>401</v>
      </c>
      <c r="D173" s="171" t="s">
        <v>402</v>
      </c>
      <c r="E173" s="172" t="s">
        <v>403</v>
      </c>
      <c r="F173" s="172" t="s">
        <v>404</v>
      </c>
      <c r="G173" s="273" t="s">
        <v>405</v>
      </c>
    </row>
    <row r="174" spans="2:7" s="3" customFormat="1" x14ac:dyDescent="0.2">
      <c r="C174" s="159">
        <f>COUNTIFS(C176:C200,"=?")</f>
        <v>14</v>
      </c>
      <c r="D174" s="159">
        <f>COUNTIFS(D176:D200,"=?")</f>
        <v>10</v>
      </c>
      <c r="E174" s="159">
        <f>COUNTIFS(E176:E200,"=?")</f>
        <v>1</v>
      </c>
      <c r="F174" s="159">
        <f>COUNTIFS(F176:F200,"=?")</f>
        <v>0</v>
      </c>
      <c r="G174" s="274">
        <f>SUM(G176:G200)</f>
        <v>655.79999999999984</v>
      </c>
    </row>
    <row r="175" spans="2:7" s="3" customFormat="1" x14ac:dyDescent="0.2">
      <c r="C175" s="135"/>
      <c r="D175" s="82"/>
      <c r="E175" s="103"/>
      <c r="F175" s="103"/>
      <c r="G175" s="70"/>
    </row>
    <row r="176" spans="2:7" s="3" customFormat="1" x14ac:dyDescent="0.2">
      <c r="B176" s="37" t="s">
        <v>128</v>
      </c>
      <c r="C176" s="314" t="s">
        <v>366</v>
      </c>
      <c r="D176" s="330" t="s">
        <v>417</v>
      </c>
      <c r="E176" s="330"/>
      <c r="F176" s="314" t="s">
        <v>366</v>
      </c>
      <c r="G176" s="334">
        <v>2.16</v>
      </c>
    </row>
    <row r="177" spans="2:7" s="3" customFormat="1" x14ac:dyDescent="0.2">
      <c r="B177" s="37" t="s">
        <v>129</v>
      </c>
      <c r="C177" s="330" t="s">
        <v>417</v>
      </c>
      <c r="D177" s="314" t="s">
        <v>366</v>
      </c>
      <c r="E177" s="314" t="s">
        <v>366</v>
      </c>
      <c r="F177" s="314" t="s">
        <v>366</v>
      </c>
      <c r="G177" s="334">
        <v>0</v>
      </c>
    </row>
    <row r="178" spans="2:7" s="3" customFormat="1" x14ac:dyDescent="0.2">
      <c r="B178" s="37" t="s">
        <v>130</v>
      </c>
      <c r="C178" s="330" t="s">
        <v>417</v>
      </c>
      <c r="D178" s="314" t="s">
        <v>366</v>
      </c>
      <c r="E178" s="314" t="s">
        <v>366</v>
      </c>
      <c r="F178" s="314" t="s">
        <v>366</v>
      </c>
      <c r="G178" s="334">
        <v>0</v>
      </c>
    </row>
    <row r="179" spans="2:7" s="3" customFormat="1" x14ac:dyDescent="0.2">
      <c r="B179" s="37" t="s">
        <v>131</v>
      </c>
      <c r="C179" s="330"/>
      <c r="D179" s="330" t="s">
        <v>417</v>
      </c>
      <c r="E179" s="314" t="s">
        <v>366</v>
      </c>
      <c r="F179" s="314" t="s">
        <v>366</v>
      </c>
      <c r="G179" s="334">
        <v>5.2</v>
      </c>
    </row>
    <row r="180" spans="2:7" s="3" customFormat="1" x14ac:dyDescent="0.2">
      <c r="B180" s="37" t="s">
        <v>132</v>
      </c>
      <c r="C180" s="330" t="s">
        <v>417</v>
      </c>
      <c r="D180" s="314" t="s">
        <v>366</v>
      </c>
      <c r="E180" s="314" t="s">
        <v>366</v>
      </c>
      <c r="F180" s="314" t="s">
        <v>366</v>
      </c>
      <c r="G180" s="334">
        <v>0</v>
      </c>
    </row>
    <row r="181" spans="2:7" s="3" customFormat="1" x14ac:dyDescent="0.2">
      <c r="B181" s="37" t="s">
        <v>133</v>
      </c>
      <c r="C181" s="330" t="s">
        <v>417</v>
      </c>
      <c r="D181" s="314" t="s">
        <v>366</v>
      </c>
      <c r="E181" s="314" t="s">
        <v>366</v>
      </c>
      <c r="F181" s="314" t="s">
        <v>366</v>
      </c>
      <c r="G181" s="334">
        <v>0</v>
      </c>
    </row>
    <row r="182" spans="2:7" s="3" customFormat="1" x14ac:dyDescent="0.2">
      <c r="B182" s="37" t="s">
        <v>134</v>
      </c>
      <c r="C182" s="314" t="s">
        <v>366</v>
      </c>
      <c r="D182" s="330" t="s">
        <v>417</v>
      </c>
      <c r="E182" s="314" t="s">
        <v>366</v>
      </c>
      <c r="F182" s="314" t="s">
        <v>366</v>
      </c>
      <c r="G182" s="334">
        <v>8.6</v>
      </c>
    </row>
    <row r="183" spans="2:7" s="3" customFormat="1" x14ac:dyDescent="0.2">
      <c r="B183" s="37" t="s">
        <v>135</v>
      </c>
      <c r="C183" s="330" t="s">
        <v>417</v>
      </c>
      <c r="D183" s="314" t="s">
        <v>366</v>
      </c>
      <c r="E183" s="314" t="s">
        <v>366</v>
      </c>
      <c r="F183" s="314" t="s">
        <v>366</v>
      </c>
      <c r="G183" s="334">
        <v>0</v>
      </c>
    </row>
    <row r="184" spans="2:7" s="3" customFormat="1" x14ac:dyDescent="0.2">
      <c r="B184" s="37" t="s">
        <v>545</v>
      </c>
      <c r="C184" s="330" t="s">
        <v>417</v>
      </c>
      <c r="D184" s="314"/>
      <c r="E184" s="314"/>
      <c r="F184" s="314"/>
      <c r="G184" s="334">
        <v>0</v>
      </c>
    </row>
    <row r="185" spans="2:7" s="3" customFormat="1" x14ac:dyDescent="0.2">
      <c r="B185" s="37" t="s">
        <v>136</v>
      </c>
      <c r="C185" s="314" t="s">
        <v>366</v>
      </c>
      <c r="D185" s="330" t="s">
        <v>417</v>
      </c>
      <c r="E185" s="330"/>
      <c r="F185" s="314" t="s">
        <v>366</v>
      </c>
      <c r="G185" s="334">
        <v>6</v>
      </c>
    </row>
    <row r="186" spans="2:7" s="3" customFormat="1" x14ac:dyDescent="0.2">
      <c r="B186" s="37" t="s">
        <v>137</v>
      </c>
      <c r="C186" s="330" t="s">
        <v>417</v>
      </c>
      <c r="D186" s="314" t="s">
        <v>366</v>
      </c>
      <c r="E186" s="314" t="s">
        <v>366</v>
      </c>
      <c r="F186" s="314" t="s">
        <v>366</v>
      </c>
      <c r="G186" s="334">
        <v>0</v>
      </c>
    </row>
    <row r="187" spans="2:7" s="3" customFormat="1" x14ac:dyDescent="0.2">
      <c r="B187" s="37" t="s">
        <v>138</v>
      </c>
      <c r="C187" s="314" t="s">
        <v>366</v>
      </c>
      <c r="D187" s="330" t="s">
        <v>417</v>
      </c>
      <c r="E187" s="314" t="s">
        <v>366</v>
      </c>
      <c r="F187" s="314" t="s">
        <v>366</v>
      </c>
      <c r="G187" s="334">
        <v>38.6</v>
      </c>
    </row>
    <row r="188" spans="2:7" s="3" customFormat="1" x14ac:dyDescent="0.2">
      <c r="B188" s="37" t="s">
        <v>139</v>
      </c>
      <c r="C188" s="330" t="s">
        <v>417</v>
      </c>
      <c r="D188" s="314" t="s">
        <v>366</v>
      </c>
      <c r="E188" s="314" t="s">
        <v>366</v>
      </c>
      <c r="F188" s="314" t="s">
        <v>366</v>
      </c>
      <c r="G188" s="334">
        <v>0</v>
      </c>
    </row>
    <row r="189" spans="2:7" s="3" customFormat="1" x14ac:dyDescent="0.2">
      <c r="B189" s="37" t="s">
        <v>539</v>
      </c>
      <c r="C189" s="330" t="s">
        <v>417</v>
      </c>
      <c r="D189" s="314"/>
      <c r="E189" s="314"/>
      <c r="F189" s="314"/>
      <c r="G189" s="334">
        <v>0</v>
      </c>
    </row>
    <row r="190" spans="2:7" s="3" customFormat="1" x14ac:dyDescent="0.2">
      <c r="B190" s="37" t="s">
        <v>140</v>
      </c>
      <c r="C190" s="330"/>
      <c r="D190" s="330" t="s">
        <v>417</v>
      </c>
      <c r="E190" s="314" t="s">
        <v>366</v>
      </c>
      <c r="F190" s="314" t="s">
        <v>366</v>
      </c>
      <c r="G190" s="334">
        <v>50</v>
      </c>
    </row>
    <row r="191" spans="2:7" s="3" customFormat="1" x14ac:dyDescent="0.2">
      <c r="B191" s="37" t="s">
        <v>141</v>
      </c>
      <c r="C191" s="314" t="s">
        <v>366</v>
      </c>
      <c r="D191" s="314" t="s">
        <v>366</v>
      </c>
      <c r="E191" s="330" t="s">
        <v>417</v>
      </c>
      <c r="F191" s="287"/>
      <c r="G191" s="334">
        <v>438</v>
      </c>
    </row>
    <row r="192" spans="2:7" s="3" customFormat="1" x14ac:dyDescent="0.2">
      <c r="B192" s="37" t="s">
        <v>142</v>
      </c>
      <c r="C192" s="330" t="s">
        <v>417</v>
      </c>
      <c r="D192" s="314" t="s">
        <v>366</v>
      </c>
      <c r="E192" s="314" t="s">
        <v>366</v>
      </c>
      <c r="F192" s="314" t="s">
        <v>366</v>
      </c>
      <c r="G192" s="334">
        <v>0</v>
      </c>
    </row>
    <row r="193" spans="2:7" s="3" customFormat="1" x14ac:dyDescent="0.2">
      <c r="B193" s="37" t="s">
        <v>143</v>
      </c>
      <c r="C193" s="330"/>
      <c r="D193" s="330" t="s">
        <v>417</v>
      </c>
      <c r="E193" s="314"/>
      <c r="F193" s="314"/>
      <c r="G193" s="334">
        <v>18.12</v>
      </c>
    </row>
    <row r="194" spans="2:7" s="3" customFormat="1" x14ac:dyDescent="0.2">
      <c r="B194" s="263" t="s">
        <v>561</v>
      </c>
      <c r="C194" s="330" t="s">
        <v>417</v>
      </c>
      <c r="D194" s="314"/>
      <c r="E194" s="314"/>
      <c r="F194" s="314"/>
      <c r="G194" s="334">
        <v>0</v>
      </c>
    </row>
    <row r="195" spans="2:7" s="3" customFormat="1" x14ac:dyDescent="0.2">
      <c r="B195" s="37" t="s">
        <v>562</v>
      </c>
      <c r="C195" s="330"/>
      <c r="D195" s="330" t="s">
        <v>417</v>
      </c>
      <c r="E195" s="314"/>
      <c r="F195" s="314"/>
      <c r="G195" s="334">
        <v>8.06</v>
      </c>
    </row>
    <row r="196" spans="2:7" s="3" customFormat="1" x14ac:dyDescent="0.2">
      <c r="B196" s="37" t="s">
        <v>144</v>
      </c>
      <c r="C196" s="314" t="s">
        <v>366</v>
      </c>
      <c r="D196" s="330" t="s">
        <v>417</v>
      </c>
      <c r="E196" s="314" t="s">
        <v>366</v>
      </c>
      <c r="F196" s="314" t="s">
        <v>366</v>
      </c>
      <c r="G196" s="334">
        <v>31.06</v>
      </c>
    </row>
    <row r="197" spans="2:7" s="3" customFormat="1" x14ac:dyDescent="0.2">
      <c r="B197" s="37" t="s">
        <v>145</v>
      </c>
      <c r="C197" s="314" t="s">
        <v>366</v>
      </c>
      <c r="D197" s="330" t="s">
        <v>417</v>
      </c>
      <c r="E197" s="314" t="s">
        <v>366</v>
      </c>
      <c r="F197" s="314" t="s">
        <v>366</v>
      </c>
      <c r="G197" s="334">
        <v>50</v>
      </c>
    </row>
    <row r="198" spans="2:7" s="3" customFormat="1" x14ac:dyDescent="0.2">
      <c r="B198" s="37" t="s">
        <v>546</v>
      </c>
      <c r="C198" s="330" t="s">
        <v>417</v>
      </c>
      <c r="D198" s="330"/>
      <c r="E198" s="314" t="s">
        <v>366</v>
      </c>
      <c r="F198" s="314" t="s">
        <v>366</v>
      </c>
      <c r="G198" s="334">
        <v>0</v>
      </c>
    </row>
    <row r="199" spans="2:7" s="3" customFormat="1" x14ac:dyDescent="0.2">
      <c r="B199" s="37" t="s">
        <v>147</v>
      </c>
      <c r="C199" s="330" t="s">
        <v>417</v>
      </c>
      <c r="D199" s="330"/>
      <c r="E199" s="314" t="s">
        <v>366</v>
      </c>
      <c r="F199" s="314" t="s">
        <v>366</v>
      </c>
      <c r="G199" s="334">
        <v>0</v>
      </c>
    </row>
    <row r="200" spans="2:7" s="3" customFormat="1" x14ac:dyDescent="0.2">
      <c r="B200" s="37" t="s">
        <v>148</v>
      </c>
      <c r="C200" s="330" t="s">
        <v>417</v>
      </c>
      <c r="D200" s="330"/>
      <c r="E200" s="314" t="s">
        <v>366</v>
      </c>
      <c r="F200" s="314" t="s">
        <v>366</v>
      </c>
      <c r="G200" s="334">
        <v>0</v>
      </c>
    </row>
    <row r="201" spans="2:7" s="3" customFormat="1" x14ac:dyDescent="0.2">
      <c r="C201" s="163"/>
      <c r="D201" s="114"/>
      <c r="E201" s="115"/>
      <c r="F201" s="115"/>
      <c r="G201" s="70"/>
    </row>
    <row r="202" spans="2:7" s="3" customFormat="1" x14ac:dyDescent="0.2">
      <c r="C202" s="135"/>
      <c r="D202" s="82"/>
      <c r="E202" s="103"/>
      <c r="F202" s="103"/>
      <c r="G202" s="70"/>
    </row>
    <row r="203" spans="2:7" s="3" customFormat="1" x14ac:dyDescent="0.2">
      <c r="B203" s="15" t="s">
        <v>149</v>
      </c>
      <c r="C203" s="133"/>
      <c r="D203" s="79"/>
      <c r="E203" s="103"/>
      <c r="F203" s="103"/>
      <c r="G203" s="70"/>
    </row>
    <row r="204" spans="2:7" s="3" customFormat="1" x14ac:dyDescent="0.2">
      <c r="C204" s="135"/>
      <c r="D204" s="82"/>
      <c r="E204" s="103"/>
      <c r="F204" s="103"/>
      <c r="G204" s="70"/>
    </row>
    <row r="205" spans="2:7" s="3" customFormat="1" x14ac:dyDescent="0.2">
      <c r="C205" s="171" t="s">
        <v>401</v>
      </c>
      <c r="D205" s="171" t="s">
        <v>402</v>
      </c>
      <c r="E205" s="172" t="s">
        <v>403</v>
      </c>
      <c r="F205" s="172" t="s">
        <v>404</v>
      </c>
      <c r="G205" s="273" t="s">
        <v>405</v>
      </c>
    </row>
    <row r="206" spans="2:7" s="3" customFormat="1" x14ac:dyDescent="0.2">
      <c r="C206" s="159">
        <f>COUNTIFS(C208,"=?")</f>
        <v>1</v>
      </c>
      <c r="D206" s="159">
        <f>COUNTIFS(D208,"=?")</f>
        <v>0</v>
      </c>
      <c r="E206" s="159">
        <f>COUNTIFS(E208,"=?")</f>
        <v>0</v>
      </c>
      <c r="F206" s="159">
        <f>COUNTIFS(F208,"=?")</f>
        <v>0</v>
      </c>
      <c r="G206" s="274">
        <f>SUM(G208)</f>
        <v>0</v>
      </c>
    </row>
    <row r="207" spans="2:7" s="3" customFormat="1" x14ac:dyDescent="0.2">
      <c r="C207" s="135"/>
      <c r="D207" s="82"/>
      <c r="E207" s="103"/>
      <c r="F207" s="103"/>
      <c r="G207" s="70"/>
    </row>
    <row r="208" spans="2:7" s="3" customFormat="1" x14ac:dyDescent="0.2">
      <c r="B208" s="37" t="s">
        <v>150</v>
      </c>
      <c r="C208" s="330" t="s">
        <v>417</v>
      </c>
      <c r="D208" s="314" t="s">
        <v>366</v>
      </c>
      <c r="E208" s="314" t="s">
        <v>366</v>
      </c>
      <c r="F208" s="314" t="s">
        <v>366</v>
      </c>
      <c r="G208" s="315">
        <v>0</v>
      </c>
    </row>
    <row r="209" spans="2:7" s="3" customFormat="1" x14ac:dyDescent="0.2">
      <c r="C209" s="135"/>
      <c r="D209" s="82"/>
      <c r="E209" s="103"/>
      <c r="F209" s="103"/>
      <c r="G209" s="70"/>
    </row>
    <row r="210" spans="2:7" s="3" customFormat="1" x14ac:dyDescent="0.2">
      <c r="C210" s="135"/>
      <c r="D210" s="82"/>
      <c r="E210" s="103"/>
      <c r="F210" s="103"/>
      <c r="G210" s="70"/>
    </row>
    <row r="211" spans="2:7" ht="15" x14ac:dyDescent="0.25">
      <c r="B211" s="16" t="s">
        <v>521</v>
      </c>
      <c r="C211" s="142"/>
      <c r="D211" s="91"/>
      <c r="E211" s="130"/>
      <c r="F211" s="130"/>
      <c r="G211" s="271"/>
    </row>
    <row r="212" spans="2:7" s="3" customFormat="1" x14ac:dyDescent="0.2">
      <c r="C212" s="135"/>
      <c r="D212" s="82"/>
      <c r="E212" s="103"/>
      <c r="F212" s="103"/>
      <c r="G212" s="70"/>
    </row>
    <row r="213" spans="2:7" s="3" customFormat="1" x14ac:dyDescent="0.2">
      <c r="C213" s="135"/>
      <c r="D213" s="82"/>
      <c r="E213" s="103"/>
      <c r="F213" s="103"/>
      <c r="G213" s="70"/>
    </row>
    <row r="214" spans="2:7" s="3" customFormat="1" x14ac:dyDescent="0.2">
      <c r="C214" s="135"/>
      <c r="D214" s="82"/>
      <c r="E214" s="103"/>
      <c r="F214" s="103"/>
      <c r="G214" s="70"/>
    </row>
    <row r="215" spans="2:7" s="3" customFormat="1" x14ac:dyDescent="0.2">
      <c r="C215" s="135"/>
      <c r="D215" s="82"/>
      <c r="E215" s="103"/>
      <c r="F215" s="103"/>
      <c r="G215" s="70"/>
    </row>
    <row r="216" spans="2:7" s="3" customFormat="1" x14ac:dyDescent="0.2">
      <c r="C216" s="135"/>
      <c r="D216" s="82"/>
      <c r="E216" s="103"/>
      <c r="F216" s="103"/>
      <c r="G216" s="70"/>
    </row>
    <row r="217" spans="2:7" s="3" customFormat="1" x14ac:dyDescent="0.2">
      <c r="C217" s="135"/>
      <c r="D217" s="82"/>
      <c r="E217" s="103"/>
      <c r="F217" s="103"/>
      <c r="G217" s="70"/>
    </row>
    <row r="218" spans="2:7" s="3" customFormat="1" x14ac:dyDescent="0.2">
      <c r="C218" s="135"/>
      <c r="D218" s="82"/>
      <c r="E218" s="103"/>
      <c r="F218" s="103"/>
      <c r="G218" s="70"/>
    </row>
    <row r="219" spans="2:7" s="3" customFormat="1" x14ac:dyDescent="0.2">
      <c r="C219" s="135"/>
      <c r="D219" s="82"/>
      <c r="E219" s="103"/>
      <c r="F219" s="103"/>
      <c r="G219" s="70"/>
    </row>
    <row r="220" spans="2:7" s="3" customFormat="1" x14ac:dyDescent="0.2">
      <c r="C220" s="135"/>
      <c r="D220" s="82"/>
      <c r="E220" s="103"/>
      <c r="F220" s="103"/>
      <c r="G220" s="70"/>
    </row>
    <row r="221" spans="2:7" s="3" customFormat="1" x14ac:dyDescent="0.2">
      <c r="C221" s="135"/>
      <c r="D221" s="82"/>
      <c r="E221" s="103"/>
      <c r="F221" s="103"/>
      <c r="G221" s="70"/>
    </row>
    <row r="222" spans="2:7" s="3" customFormat="1" x14ac:dyDescent="0.2">
      <c r="C222" s="135"/>
      <c r="D222" s="82"/>
      <c r="E222" s="103"/>
      <c r="F222" s="103"/>
      <c r="G222" s="70"/>
    </row>
    <row r="223" spans="2:7" s="3" customFormat="1" x14ac:dyDescent="0.2">
      <c r="C223" s="135"/>
      <c r="D223" s="82"/>
      <c r="E223" s="103"/>
      <c r="F223" s="103"/>
      <c r="G223" s="70"/>
    </row>
    <row r="224" spans="2:7" s="3" customFormat="1" x14ac:dyDescent="0.2">
      <c r="C224" s="135"/>
      <c r="D224" s="82"/>
      <c r="E224" s="103"/>
      <c r="F224" s="103"/>
      <c r="G224" s="70"/>
    </row>
    <row r="225" spans="3:7" s="3" customFormat="1" x14ac:dyDescent="0.2">
      <c r="C225" s="135"/>
      <c r="D225" s="82"/>
      <c r="E225" s="103"/>
      <c r="F225" s="103"/>
      <c r="G225" s="70"/>
    </row>
    <row r="226" spans="3:7" s="3" customFormat="1" x14ac:dyDescent="0.2">
      <c r="C226" s="135"/>
      <c r="D226" s="82"/>
      <c r="E226" s="103"/>
      <c r="F226" s="103"/>
      <c r="G226" s="70"/>
    </row>
    <row r="227" spans="3:7" s="3" customFormat="1" x14ac:dyDescent="0.2">
      <c r="C227" s="135"/>
      <c r="D227" s="82"/>
      <c r="E227" s="103"/>
      <c r="F227" s="103"/>
      <c r="G227" s="70"/>
    </row>
    <row r="228" spans="3:7" s="3" customFormat="1" x14ac:dyDescent="0.2">
      <c r="C228" s="135"/>
      <c r="D228" s="82"/>
      <c r="E228" s="103"/>
      <c r="F228" s="103"/>
      <c r="G228" s="70"/>
    </row>
    <row r="229" spans="3:7" s="3" customFormat="1" x14ac:dyDescent="0.2">
      <c r="C229" s="135"/>
      <c r="D229" s="82"/>
      <c r="E229" s="103"/>
      <c r="F229" s="103"/>
      <c r="G229" s="70"/>
    </row>
    <row r="230" spans="3:7" s="3" customFormat="1" x14ac:dyDescent="0.2">
      <c r="C230" s="135"/>
      <c r="D230" s="82"/>
      <c r="E230" s="103"/>
      <c r="F230" s="103"/>
      <c r="G230" s="70"/>
    </row>
    <row r="231" spans="3:7" s="3" customFormat="1" x14ac:dyDescent="0.2">
      <c r="C231" s="135"/>
      <c r="D231" s="82"/>
      <c r="E231" s="103"/>
      <c r="F231" s="103"/>
      <c r="G231" s="70"/>
    </row>
    <row r="232" spans="3:7" s="3" customFormat="1" x14ac:dyDescent="0.2">
      <c r="C232" s="135"/>
      <c r="D232" s="82"/>
      <c r="E232" s="103"/>
      <c r="F232" s="103"/>
      <c r="G232" s="70"/>
    </row>
    <row r="233" spans="3:7" s="3" customFormat="1" x14ac:dyDescent="0.2">
      <c r="C233" s="135"/>
      <c r="D233" s="82"/>
      <c r="E233" s="103"/>
      <c r="F233" s="103"/>
      <c r="G233" s="70"/>
    </row>
    <row r="234" spans="3:7" s="3" customFormat="1" x14ac:dyDescent="0.2">
      <c r="C234" s="135"/>
      <c r="D234" s="82"/>
      <c r="E234" s="103"/>
      <c r="F234" s="103"/>
      <c r="G234" s="70"/>
    </row>
    <row r="235" spans="3:7" s="3" customFormat="1" x14ac:dyDescent="0.2">
      <c r="C235" s="135"/>
      <c r="D235" s="82"/>
      <c r="E235" s="103"/>
      <c r="F235" s="103"/>
      <c r="G235" s="70"/>
    </row>
    <row r="236" spans="3:7" s="3" customFormat="1" x14ac:dyDescent="0.2">
      <c r="C236" s="135"/>
      <c r="D236" s="82"/>
      <c r="E236" s="103"/>
      <c r="F236" s="103"/>
      <c r="G236" s="70"/>
    </row>
    <row r="237" spans="3:7" s="3" customFormat="1" x14ac:dyDescent="0.2">
      <c r="C237" s="135"/>
      <c r="D237" s="82"/>
      <c r="E237" s="103"/>
      <c r="F237" s="103"/>
      <c r="G237" s="70"/>
    </row>
    <row r="238" spans="3:7" s="3" customFormat="1" x14ac:dyDescent="0.2">
      <c r="C238" s="135"/>
      <c r="D238" s="82"/>
      <c r="E238" s="103"/>
      <c r="F238" s="103"/>
      <c r="G238" s="70"/>
    </row>
    <row r="239" spans="3:7" s="3" customFormat="1" x14ac:dyDescent="0.2">
      <c r="C239" s="135"/>
      <c r="D239" s="82"/>
      <c r="E239" s="103"/>
      <c r="F239" s="103"/>
      <c r="G239" s="70"/>
    </row>
    <row r="240" spans="3:7" s="3" customFormat="1" x14ac:dyDescent="0.2">
      <c r="C240" s="135"/>
      <c r="D240" s="82"/>
      <c r="E240" s="103"/>
      <c r="F240" s="103"/>
      <c r="G240" s="70"/>
    </row>
    <row r="241" spans="3:7" s="3" customFormat="1" x14ac:dyDescent="0.2">
      <c r="C241" s="135"/>
      <c r="D241" s="82"/>
      <c r="E241" s="103"/>
      <c r="F241" s="103"/>
      <c r="G241" s="70"/>
    </row>
    <row r="242" spans="3:7" s="3" customFormat="1" x14ac:dyDescent="0.2">
      <c r="C242" s="135"/>
      <c r="D242" s="82"/>
      <c r="E242" s="103"/>
      <c r="F242" s="103"/>
      <c r="G242" s="70"/>
    </row>
    <row r="243" spans="3:7" s="3" customFormat="1" x14ac:dyDescent="0.2">
      <c r="C243" s="135"/>
      <c r="D243" s="82"/>
      <c r="E243" s="103"/>
      <c r="F243" s="103"/>
      <c r="G243" s="70"/>
    </row>
    <row r="244" spans="3:7" s="3" customFormat="1" x14ac:dyDescent="0.2">
      <c r="C244" s="135"/>
      <c r="D244" s="82"/>
      <c r="E244" s="103"/>
      <c r="F244" s="103"/>
      <c r="G244" s="70"/>
    </row>
    <row r="245" spans="3:7" s="3" customFormat="1" x14ac:dyDescent="0.2">
      <c r="C245" s="135"/>
      <c r="D245" s="82"/>
      <c r="E245" s="103"/>
      <c r="F245" s="103"/>
      <c r="G245" s="70"/>
    </row>
    <row r="246" spans="3:7" s="3" customFormat="1" x14ac:dyDescent="0.2">
      <c r="C246" s="135"/>
      <c r="D246" s="82"/>
      <c r="E246" s="103"/>
      <c r="F246" s="103"/>
      <c r="G246" s="70"/>
    </row>
    <row r="247" spans="3:7" s="3" customFormat="1" x14ac:dyDescent="0.2">
      <c r="C247" s="135"/>
      <c r="D247" s="82"/>
      <c r="E247" s="103"/>
      <c r="F247" s="103"/>
      <c r="G247" s="70"/>
    </row>
    <row r="248" spans="3:7" s="3" customFormat="1" x14ac:dyDescent="0.2">
      <c r="C248" s="135"/>
      <c r="D248" s="82"/>
      <c r="E248" s="103"/>
      <c r="F248" s="103"/>
      <c r="G248" s="70"/>
    </row>
    <row r="249" spans="3:7" s="3" customFormat="1" x14ac:dyDescent="0.2">
      <c r="C249" s="135"/>
      <c r="D249" s="82"/>
      <c r="E249" s="103"/>
      <c r="F249" s="103"/>
      <c r="G249" s="70"/>
    </row>
    <row r="250" spans="3:7" s="3" customFormat="1" x14ac:dyDescent="0.2">
      <c r="C250" s="135"/>
      <c r="D250" s="82"/>
      <c r="E250" s="103"/>
      <c r="F250" s="103"/>
      <c r="G250" s="70"/>
    </row>
    <row r="251" spans="3:7" s="3" customFormat="1" x14ac:dyDescent="0.2">
      <c r="C251" s="135"/>
      <c r="D251" s="82"/>
      <c r="E251" s="103"/>
      <c r="F251" s="103"/>
      <c r="G251" s="70"/>
    </row>
    <row r="252" spans="3:7" s="3" customFormat="1" x14ac:dyDescent="0.2">
      <c r="C252" s="135"/>
      <c r="D252" s="82"/>
      <c r="E252" s="103"/>
      <c r="F252" s="103"/>
      <c r="G252" s="70"/>
    </row>
    <row r="253" spans="3:7" s="3" customFormat="1" x14ac:dyDescent="0.2">
      <c r="C253" s="135"/>
      <c r="D253" s="82"/>
      <c r="E253" s="103"/>
      <c r="F253" s="103"/>
      <c r="G253" s="70"/>
    </row>
    <row r="254" spans="3:7" s="3" customFormat="1" x14ac:dyDescent="0.2">
      <c r="C254" s="135"/>
      <c r="D254" s="82"/>
      <c r="E254" s="103"/>
      <c r="F254" s="103"/>
      <c r="G254" s="70"/>
    </row>
    <row r="255" spans="3:7" s="3" customFormat="1" x14ac:dyDescent="0.2">
      <c r="C255" s="135"/>
      <c r="D255" s="82"/>
      <c r="E255" s="103"/>
      <c r="F255" s="103"/>
      <c r="G255" s="70"/>
    </row>
    <row r="256" spans="3:7" s="3" customFormat="1" x14ac:dyDescent="0.2">
      <c r="C256" s="135"/>
      <c r="D256" s="82"/>
      <c r="E256" s="103"/>
      <c r="F256" s="103"/>
      <c r="G256" s="70"/>
    </row>
    <row r="257" spans="3:7" s="3" customFormat="1" x14ac:dyDescent="0.2">
      <c r="C257" s="135"/>
      <c r="D257" s="82"/>
      <c r="E257" s="103"/>
      <c r="F257" s="103"/>
      <c r="G257" s="70"/>
    </row>
    <row r="258" spans="3:7" s="3" customFormat="1" x14ac:dyDescent="0.2">
      <c r="C258" s="135"/>
      <c r="D258" s="82"/>
      <c r="E258" s="103"/>
      <c r="F258" s="103"/>
      <c r="G258" s="70"/>
    </row>
    <row r="259" spans="3:7" s="3" customFormat="1" x14ac:dyDescent="0.2">
      <c r="C259" s="135"/>
      <c r="D259" s="82"/>
      <c r="E259" s="103"/>
      <c r="F259" s="103"/>
      <c r="G259" s="70"/>
    </row>
    <row r="260" spans="3:7" s="3" customFormat="1" x14ac:dyDescent="0.2">
      <c r="C260" s="135"/>
      <c r="D260" s="82"/>
      <c r="E260" s="103"/>
      <c r="F260" s="103"/>
      <c r="G260" s="70"/>
    </row>
    <row r="261" spans="3:7" s="3" customFormat="1" x14ac:dyDescent="0.2">
      <c r="C261" s="135"/>
      <c r="D261" s="82"/>
      <c r="E261" s="103"/>
      <c r="F261" s="103"/>
      <c r="G261" s="70"/>
    </row>
    <row r="262" spans="3:7" s="3" customFormat="1" x14ac:dyDescent="0.2">
      <c r="C262" s="135"/>
      <c r="D262" s="82"/>
      <c r="E262" s="103"/>
      <c r="F262" s="103"/>
      <c r="G262" s="70"/>
    </row>
    <row r="263" spans="3:7" s="3" customFormat="1" x14ac:dyDescent="0.2">
      <c r="C263" s="135"/>
      <c r="D263" s="82"/>
      <c r="E263" s="103"/>
      <c r="F263" s="103"/>
      <c r="G263" s="70"/>
    </row>
    <row r="264" spans="3:7" s="3" customFormat="1" x14ac:dyDescent="0.2">
      <c r="C264" s="135"/>
      <c r="D264" s="82"/>
      <c r="E264" s="103"/>
      <c r="F264" s="103"/>
      <c r="G264" s="70"/>
    </row>
    <row r="265" spans="3:7" s="3" customFormat="1" x14ac:dyDescent="0.2">
      <c r="C265" s="135"/>
      <c r="D265" s="82"/>
      <c r="E265" s="103"/>
      <c r="F265" s="103"/>
      <c r="G265" s="70"/>
    </row>
    <row r="266" spans="3:7" s="3" customFormat="1" x14ac:dyDescent="0.2">
      <c r="C266" s="135"/>
      <c r="D266" s="82"/>
      <c r="E266" s="103"/>
      <c r="F266" s="103"/>
      <c r="G266" s="70"/>
    </row>
    <row r="267" spans="3:7" s="3" customFormat="1" x14ac:dyDescent="0.2">
      <c r="C267" s="135"/>
      <c r="D267" s="82"/>
      <c r="E267" s="103"/>
      <c r="F267" s="103"/>
      <c r="G267" s="70"/>
    </row>
    <row r="268" spans="3:7" s="3" customFormat="1" x14ac:dyDescent="0.2">
      <c r="C268" s="135"/>
      <c r="D268" s="82"/>
      <c r="E268" s="103"/>
      <c r="F268" s="103"/>
      <c r="G268" s="70"/>
    </row>
    <row r="269" spans="3:7" s="3" customFormat="1" x14ac:dyDescent="0.2">
      <c r="C269" s="135"/>
      <c r="D269" s="82"/>
      <c r="E269" s="103"/>
      <c r="F269" s="103"/>
      <c r="G269" s="70"/>
    </row>
    <row r="270" spans="3:7" s="3" customFormat="1" x14ac:dyDescent="0.2">
      <c r="C270" s="135"/>
      <c r="D270" s="82"/>
      <c r="E270" s="103"/>
      <c r="F270" s="103"/>
      <c r="G270" s="70"/>
    </row>
    <row r="271" spans="3:7" s="3" customFormat="1" x14ac:dyDescent="0.2">
      <c r="C271" s="135"/>
      <c r="D271" s="82"/>
      <c r="E271" s="103"/>
      <c r="F271" s="103"/>
      <c r="G271" s="70"/>
    </row>
    <row r="272" spans="3:7" s="3" customFormat="1" x14ac:dyDescent="0.2">
      <c r="C272" s="135"/>
      <c r="D272" s="82"/>
      <c r="E272" s="103"/>
      <c r="F272" s="103"/>
      <c r="G272" s="70"/>
    </row>
    <row r="273" spans="3:7" s="3" customFormat="1" x14ac:dyDescent="0.2">
      <c r="C273" s="135"/>
      <c r="D273" s="82"/>
      <c r="E273" s="103"/>
      <c r="F273" s="103"/>
      <c r="G273" s="70"/>
    </row>
    <row r="274" spans="3:7" s="3" customFormat="1" x14ac:dyDescent="0.2">
      <c r="C274" s="135"/>
      <c r="D274" s="82"/>
      <c r="E274" s="103"/>
      <c r="F274" s="103"/>
      <c r="G274" s="70"/>
    </row>
    <row r="275" spans="3:7" s="3" customFormat="1" x14ac:dyDescent="0.2">
      <c r="C275" s="135"/>
      <c r="D275" s="82"/>
      <c r="E275" s="103"/>
      <c r="F275" s="103"/>
      <c r="G275" s="70"/>
    </row>
    <row r="276" spans="3:7" s="3" customFormat="1" x14ac:dyDescent="0.2">
      <c r="C276" s="135"/>
      <c r="D276" s="82"/>
      <c r="E276" s="103"/>
      <c r="F276" s="103"/>
      <c r="G276" s="70"/>
    </row>
    <row r="277" spans="3:7" s="3" customFormat="1" x14ac:dyDescent="0.2">
      <c r="C277" s="135"/>
      <c r="D277" s="82"/>
      <c r="E277" s="103"/>
      <c r="F277" s="103"/>
      <c r="G277" s="70"/>
    </row>
    <row r="278" spans="3:7" s="3" customFormat="1" x14ac:dyDescent="0.2">
      <c r="C278" s="135"/>
      <c r="D278" s="82"/>
      <c r="E278" s="103"/>
      <c r="F278" s="103"/>
      <c r="G278" s="70"/>
    </row>
    <row r="279" spans="3:7" s="3" customFormat="1" x14ac:dyDescent="0.2">
      <c r="C279" s="135"/>
      <c r="D279" s="82"/>
      <c r="E279" s="103"/>
      <c r="F279" s="103"/>
      <c r="G279" s="70"/>
    </row>
    <row r="280" spans="3:7" s="3" customFormat="1" x14ac:dyDescent="0.2">
      <c r="C280" s="135"/>
      <c r="D280" s="82"/>
      <c r="E280" s="103"/>
      <c r="F280" s="103"/>
      <c r="G280" s="70"/>
    </row>
    <row r="281" spans="3:7" s="3" customFormat="1" x14ac:dyDescent="0.2">
      <c r="C281" s="135"/>
      <c r="D281" s="82"/>
      <c r="E281" s="103"/>
      <c r="F281" s="103"/>
      <c r="G281" s="70"/>
    </row>
    <row r="282" spans="3:7" s="3" customFormat="1" x14ac:dyDescent="0.2">
      <c r="C282" s="135"/>
      <c r="D282" s="82"/>
      <c r="E282" s="103"/>
      <c r="F282" s="103"/>
      <c r="G282" s="70"/>
    </row>
    <row r="283" spans="3:7" s="3" customFormat="1" x14ac:dyDescent="0.2">
      <c r="C283" s="135"/>
      <c r="D283" s="82"/>
      <c r="E283" s="103"/>
      <c r="F283" s="103"/>
      <c r="G283" s="70"/>
    </row>
    <row r="284" spans="3:7" s="3" customFormat="1" x14ac:dyDescent="0.2">
      <c r="C284" s="135"/>
      <c r="D284" s="82"/>
      <c r="E284" s="103"/>
      <c r="F284" s="103"/>
      <c r="G284" s="70"/>
    </row>
    <row r="285" spans="3:7" s="3" customFormat="1" x14ac:dyDescent="0.2">
      <c r="C285" s="135"/>
      <c r="D285" s="82"/>
      <c r="E285" s="103"/>
      <c r="F285" s="103"/>
      <c r="G285" s="70"/>
    </row>
    <row r="286" spans="3:7" s="3" customFormat="1" x14ac:dyDescent="0.2">
      <c r="C286" s="135"/>
      <c r="D286" s="82"/>
      <c r="E286" s="103"/>
      <c r="F286" s="103"/>
      <c r="G286" s="70"/>
    </row>
    <row r="287" spans="3:7" s="3" customFormat="1" x14ac:dyDescent="0.2">
      <c r="C287" s="135"/>
      <c r="D287" s="82"/>
      <c r="E287" s="103"/>
      <c r="F287" s="103"/>
      <c r="G287" s="70"/>
    </row>
    <row r="288" spans="3:7" s="3" customFormat="1" x14ac:dyDescent="0.2">
      <c r="C288" s="135"/>
      <c r="D288" s="82"/>
      <c r="E288" s="103"/>
      <c r="F288" s="103"/>
      <c r="G288" s="70"/>
    </row>
    <row r="289" spans="3:7" s="3" customFormat="1" x14ac:dyDescent="0.2">
      <c r="C289" s="135"/>
      <c r="D289" s="82"/>
      <c r="E289" s="103"/>
      <c r="F289" s="103"/>
      <c r="G289" s="70"/>
    </row>
    <row r="290" spans="3:7" s="3" customFormat="1" x14ac:dyDescent="0.2">
      <c r="C290" s="135"/>
      <c r="D290" s="82"/>
      <c r="E290" s="103"/>
      <c r="F290" s="103"/>
      <c r="G290" s="70"/>
    </row>
    <row r="291" spans="3:7" s="3" customFormat="1" x14ac:dyDescent="0.2">
      <c r="C291" s="135"/>
      <c r="D291" s="82"/>
      <c r="E291" s="103"/>
      <c r="F291" s="103"/>
      <c r="G291" s="70"/>
    </row>
    <row r="292" spans="3:7" s="3" customFormat="1" x14ac:dyDescent="0.2">
      <c r="C292" s="135"/>
      <c r="D292" s="82"/>
      <c r="E292" s="103"/>
      <c r="F292" s="103"/>
      <c r="G292" s="70"/>
    </row>
    <row r="293" spans="3:7" s="3" customFormat="1" x14ac:dyDescent="0.2">
      <c r="C293" s="135"/>
      <c r="D293" s="82"/>
      <c r="E293" s="103"/>
      <c r="F293" s="103"/>
      <c r="G293" s="70"/>
    </row>
    <row r="294" spans="3:7" s="3" customFormat="1" x14ac:dyDescent="0.2">
      <c r="C294" s="135"/>
      <c r="D294" s="82"/>
      <c r="E294" s="103"/>
      <c r="F294" s="103"/>
      <c r="G294" s="70"/>
    </row>
    <row r="295" spans="3:7" s="3" customFormat="1" x14ac:dyDescent="0.2">
      <c r="C295" s="135"/>
      <c r="D295" s="82"/>
      <c r="E295" s="103"/>
      <c r="F295" s="103"/>
      <c r="G295" s="70"/>
    </row>
    <row r="296" spans="3:7" s="3" customFormat="1" x14ac:dyDescent="0.2">
      <c r="C296" s="135"/>
      <c r="D296" s="82"/>
      <c r="E296" s="103"/>
      <c r="F296" s="103"/>
      <c r="G296" s="70"/>
    </row>
    <row r="297" spans="3:7" s="3" customFormat="1" x14ac:dyDescent="0.2">
      <c r="C297" s="135"/>
      <c r="D297" s="82"/>
      <c r="E297" s="103"/>
      <c r="F297" s="103"/>
      <c r="G297" s="70"/>
    </row>
    <row r="298" spans="3:7" s="3" customFormat="1" x14ac:dyDescent="0.2">
      <c r="C298" s="135"/>
      <c r="D298" s="82"/>
      <c r="E298" s="103"/>
      <c r="F298" s="103"/>
      <c r="G298" s="70"/>
    </row>
    <row r="299" spans="3:7" s="3" customFormat="1" x14ac:dyDescent="0.2">
      <c r="C299" s="135"/>
      <c r="D299" s="82"/>
      <c r="E299" s="103"/>
      <c r="F299" s="103"/>
      <c r="G299" s="70"/>
    </row>
    <row r="300" spans="3:7" s="3" customFormat="1" x14ac:dyDescent="0.2">
      <c r="C300" s="135"/>
      <c r="D300" s="82"/>
      <c r="E300" s="103"/>
      <c r="F300" s="103"/>
      <c r="G300" s="70"/>
    </row>
    <row r="301" spans="3:7" s="3" customFormat="1" x14ac:dyDescent="0.2">
      <c r="C301" s="135"/>
      <c r="D301" s="82"/>
      <c r="E301" s="103"/>
      <c r="F301" s="103"/>
      <c r="G301" s="70"/>
    </row>
    <row r="302" spans="3:7" s="3" customFormat="1" x14ac:dyDescent="0.2">
      <c r="C302" s="135"/>
      <c r="D302" s="82"/>
      <c r="E302" s="103"/>
      <c r="F302" s="103"/>
      <c r="G302" s="70"/>
    </row>
    <row r="303" spans="3:7" x14ac:dyDescent="0.2">
      <c r="G303" s="70"/>
    </row>
    <row r="304" spans="3:7" x14ac:dyDescent="0.2">
      <c r="G304" s="70"/>
    </row>
    <row r="305" spans="7:7" x14ac:dyDescent="0.2">
      <c r="G305" s="70"/>
    </row>
    <row r="306" spans="7:7" x14ac:dyDescent="0.2">
      <c r="G306" s="70"/>
    </row>
    <row r="307" spans="7:7" x14ac:dyDescent="0.2">
      <c r="G307" s="70"/>
    </row>
    <row r="308" spans="7:7" x14ac:dyDescent="0.2">
      <c r="G308" s="70"/>
    </row>
    <row r="309" spans="7:7" x14ac:dyDescent="0.2">
      <c r="G309" s="70"/>
    </row>
    <row r="310" spans="7:7" x14ac:dyDescent="0.2">
      <c r="G310" s="70"/>
    </row>
    <row r="311" spans="7:7" x14ac:dyDescent="0.2">
      <c r="G311" s="70"/>
    </row>
    <row r="312" spans="7:7" x14ac:dyDescent="0.2">
      <c r="G312" s="70"/>
    </row>
    <row r="313" spans="7:7" x14ac:dyDescent="0.2">
      <c r="G313" s="70"/>
    </row>
    <row r="314" spans="7:7" x14ac:dyDescent="0.2">
      <c r="G314" s="70"/>
    </row>
    <row r="315" spans="7:7" x14ac:dyDescent="0.2">
      <c r="G315" s="70"/>
    </row>
    <row r="316" spans="7:7" x14ac:dyDescent="0.2">
      <c r="G316" s="70"/>
    </row>
    <row r="317" spans="7:7" x14ac:dyDescent="0.2">
      <c r="G317" s="70"/>
    </row>
    <row r="318" spans="7:7" x14ac:dyDescent="0.2">
      <c r="G318" s="70"/>
    </row>
    <row r="319" spans="7:7" x14ac:dyDescent="0.2">
      <c r="G319" s="70"/>
    </row>
    <row r="320" spans="7:7" x14ac:dyDescent="0.2">
      <c r="G320" s="70"/>
    </row>
    <row r="321" spans="7:7" x14ac:dyDescent="0.2">
      <c r="G321" s="70"/>
    </row>
    <row r="322" spans="7:7" x14ac:dyDescent="0.2">
      <c r="G322" s="70"/>
    </row>
    <row r="323" spans="7:7" x14ac:dyDescent="0.2">
      <c r="G323" s="70"/>
    </row>
    <row r="324" spans="7:7" x14ac:dyDescent="0.2">
      <c r="G324" s="70"/>
    </row>
    <row r="325" spans="7:7" x14ac:dyDescent="0.2">
      <c r="G325" s="70"/>
    </row>
    <row r="326" spans="7:7" x14ac:dyDescent="0.2">
      <c r="G326" s="70"/>
    </row>
    <row r="327" spans="7:7" x14ac:dyDescent="0.2">
      <c r="G327" s="70"/>
    </row>
    <row r="328" spans="7:7" x14ac:dyDescent="0.2">
      <c r="G328" s="70"/>
    </row>
    <row r="329" spans="7:7" x14ac:dyDescent="0.2">
      <c r="G329" s="70"/>
    </row>
    <row r="330" spans="7:7" x14ac:dyDescent="0.2">
      <c r="G330" s="70"/>
    </row>
    <row r="331" spans="7:7" x14ac:dyDescent="0.2">
      <c r="G331" s="70"/>
    </row>
    <row r="332" spans="7:7" x14ac:dyDescent="0.2">
      <c r="G332" s="70"/>
    </row>
    <row r="333" spans="7:7" x14ac:dyDescent="0.2">
      <c r="G333" s="70"/>
    </row>
    <row r="334" spans="7:7" x14ac:dyDescent="0.2">
      <c r="G334" s="70"/>
    </row>
    <row r="335" spans="7:7" x14ac:dyDescent="0.2">
      <c r="G335" s="70"/>
    </row>
    <row r="336" spans="7:7" x14ac:dyDescent="0.2">
      <c r="G336" s="70"/>
    </row>
    <row r="337" spans="7:7" x14ac:dyDescent="0.2">
      <c r="G337" s="70"/>
    </row>
    <row r="338" spans="7:7" x14ac:dyDescent="0.2">
      <c r="G338" s="70"/>
    </row>
    <row r="339" spans="7:7" x14ac:dyDescent="0.2">
      <c r="G339" s="70"/>
    </row>
    <row r="340" spans="7:7" x14ac:dyDescent="0.2">
      <c r="G340" s="70"/>
    </row>
    <row r="341" spans="7:7" x14ac:dyDescent="0.2">
      <c r="G341" s="70"/>
    </row>
    <row r="342" spans="7:7" x14ac:dyDescent="0.2">
      <c r="G342" s="70"/>
    </row>
    <row r="343" spans="7:7" x14ac:dyDescent="0.2">
      <c r="G343" s="70"/>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1"/>
  <sheetViews>
    <sheetView showGridLines="0" zoomScaleNormal="100" workbookViewId="0">
      <selection activeCell="H2" sqref="H2"/>
    </sheetView>
  </sheetViews>
  <sheetFormatPr baseColWidth="10" defaultRowHeight="12.75" x14ac:dyDescent="0.2"/>
  <cols>
    <col min="1" max="1" width="3.5703125" style="2" customWidth="1"/>
    <col min="2" max="2" width="81.140625" style="2" customWidth="1"/>
    <col min="3" max="3" width="12.7109375" style="135" customWidth="1"/>
    <col min="4" max="4" width="10.7109375" style="82" customWidth="1"/>
    <col min="5" max="6" width="10.7109375" style="103" customWidth="1"/>
    <col min="7" max="7" width="12.7109375" style="374"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1" t="s">
        <v>567</v>
      </c>
      <c r="C4" s="2"/>
      <c r="D4" s="24"/>
      <c r="E4" s="24"/>
      <c r="F4" s="2"/>
      <c r="G4" s="2"/>
    </row>
    <row r="5" spans="1:7" x14ac:dyDescent="0.2">
      <c r="C5" s="2"/>
      <c r="D5" s="24"/>
      <c r="E5" s="24"/>
      <c r="F5" s="2"/>
      <c r="G5" s="2"/>
    </row>
    <row r="6" spans="1:7" x14ac:dyDescent="0.2">
      <c r="C6" s="2"/>
      <c r="D6" s="2"/>
      <c r="E6" s="2"/>
      <c r="F6" s="2"/>
      <c r="G6" s="358" t="s">
        <v>4</v>
      </c>
    </row>
    <row r="7" spans="1:7" ht="4.5" customHeight="1" x14ac:dyDescent="0.2">
      <c r="C7" s="359"/>
      <c r="D7" s="2"/>
      <c r="E7" s="2"/>
      <c r="F7" s="2"/>
      <c r="G7" s="2"/>
    </row>
    <row r="8" spans="1:7" ht="5.25" customHeight="1" thickBot="1" x14ac:dyDescent="0.25">
      <c r="B8" s="4"/>
      <c r="C8" s="137"/>
      <c r="D8" s="83"/>
      <c r="E8" s="128"/>
      <c r="F8" s="128"/>
      <c r="G8" s="375"/>
    </row>
    <row r="9" spans="1:7" ht="5.25" customHeight="1" x14ac:dyDescent="0.2">
      <c r="B9" s="5"/>
      <c r="C9" s="139"/>
      <c r="D9" s="86"/>
      <c r="E9" s="108"/>
      <c r="F9" s="108"/>
      <c r="G9" s="376"/>
    </row>
    <row r="10" spans="1:7" x14ac:dyDescent="0.2">
      <c r="G10" s="377"/>
    </row>
    <row r="11" spans="1:7" ht="15" x14ac:dyDescent="0.25">
      <c r="B11" s="16" t="s">
        <v>406</v>
      </c>
      <c r="C11" s="142"/>
      <c r="D11" s="91"/>
      <c r="E11" s="130"/>
      <c r="F11" s="130"/>
      <c r="G11" s="378"/>
    </row>
    <row r="12" spans="1:7" x14ac:dyDescent="0.2">
      <c r="B12" s="6"/>
      <c r="C12" s="139"/>
      <c r="D12" s="86"/>
    </row>
    <row r="13" spans="1:7" s="77" customFormat="1" x14ac:dyDescent="0.2">
      <c r="A13" s="424"/>
      <c r="B13" s="13" t="s">
        <v>5</v>
      </c>
      <c r="C13" s="166" t="s">
        <v>407</v>
      </c>
      <c r="D13" s="166" t="s">
        <v>402</v>
      </c>
      <c r="E13" s="167" t="s">
        <v>403</v>
      </c>
      <c r="F13" s="168" t="s">
        <v>404</v>
      </c>
      <c r="G13" s="379" t="s">
        <v>408</v>
      </c>
    </row>
    <row r="14" spans="1:7" x14ac:dyDescent="0.2">
      <c r="B14" s="3" t="s">
        <v>31</v>
      </c>
      <c r="C14" s="135">
        <f>SUM(C21,C31,C52,C66,C74,C82,C92,C152)</f>
        <v>73</v>
      </c>
      <c r="D14" s="135">
        <f>SUM(D21,D31,D52,D66,D74,D82,D92,D152)</f>
        <v>7</v>
      </c>
      <c r="E14" s="150">
        <f>SUM(E21,E31,E52,E66,E74,E82,E92,E152)</f>
        <v>4</v>
      </c>
      <c r="F14" s="134">
        <f>SUM(F21,F31,F52,F66,F74,F82,F92,F152)</f>
        <v>1</v>
      </c>
      <c r="G14" s="60">
        <f>SUM(G21,G31,G52,G66,G74,G82,G92,G152)</f>
        <v>2753.32</v>
      </c>
    </row>
    <row r="15" spans="1:7" x14ac:dyDescent="0.2">
      <c r="B15" s="3" t="s">
        <v>34</v>
      </c>
      <c r="C15" s="135">
        <f>SUM(C162,C173,C205)</f>
        <v>29</v>
      </c>
      <c r="D15" s="82">
        <f>SUM(D162,D173,D205)</f>
        <v>0</v>
      </c>
      <c r="E15" s="103">
        <f>SUM(E162,E173,E205)</f>
        <v>0</v>
      </c>
      <c r="F15" s="103">
        <f>SUM(F162,F173,F205)</f>
        <v>1</v>
      </c>
      <c r="G15" s="60">
        <f>SUM(G162,G173,G205)</f>
        <v>1213.5</v>
      </c>
    </row>
    <row r="16" spans="1:7" x14ac:dyDescent="0.2">
      <c r="B16" s="10" t="s">
        <v>6</v>
      </c>
      <c r="C16" s="151">
        <f>SUM(C14:C15)</f>
        <v>102</v>
      </c>
      <c r="D16" s="104">
        <f>SUM(D14:D15)</f>
        <v>7</v>
      </c>
      <c r="E16" s="105">
        <f>SUM(E14:E15)</f>
        <v>4</v>
      </c>
      <c r="F16" s="105">
        <f>SUM(F14,F15)</f>
        <v>2</v>
      </c>
      <c r="G16" s="61">
        <f>SUM(G14,G15)</f>
        <v>3966.82</v>
      </c>
    </row>
    <row r="19" spans="2:7" s="3" customFormat="1" x14ac:dyDescent="0.2">
      <c r="B19" s="15" t="s">
        <v>43</v>
      </c>
      <c r="C19" s="153"/>
      <c r="D19" s="107"/>
      <c r="E19" s="108"/>
      <c r="F19" s="103"/>
      <c r="G19" s="374"/>
    </row>
    <row r="20" spans="2:7" s="3" customFormat="1" x14ac:dyDescent="0.2">
      <c r="B20" s="41"/>
      <c r="C20" s="171" t="s">
        <v>407</v>
      </c>
      <c r="D20" s="171" t="s">
        <v>402</v>
      </c>
      <c r="E20" s="172" t="s">
        <v>403</v>
      </c>
      <c r="F20" s="172" t="s">
        <v>404</v>
      </c>
      <c r="G20" s="380" t="s">
        <v>408</v>
      </c>
    </row>
    <row r="21" spans="2:7" s="3" customFormat="1" x14ac:dyDescent="0.2">
      <c r="C21" s="159">
        <f>COUNTIFS(C23:C26,"=?")</f>
        <v>4</v>
      </c>
      <c r="D21" s="159">
        <f>COUNTIFS(D23:D26,"=?")</f>
        <v>0</v>
      </c>
      <c r="E21" s="159">
        <f>COUNTIFS(E23:E26,"=?")</f>
        <v>0</v>
      </c>
      <c r="F21" s="159">
        <f>COUNTIFS(F23:F26,"=?")</f>
        <v>0</v>
      </c>
      <c r="G21" s="381">
        <f>SUM(G23:G26)</f>
        <v>0</v>
      </c>
    </row>
    <row r="22" spans="2:7" s="3" customFormat="1" x14ac:dyDescent="0.2">
      <c r="C22" s="135"/>
      <c r="D22" s="82"/>
      <c r="E22" s="103"/>
      <c r="F22" s="103"/>
      <c r="G22" s="382"/>
    </row>
    <row r="23" spans="2:7" s="3" customFormat="1" x14ac:dyDescent="0.2">
      <c r="B23" s="3" t="s">
        <v>544</v>
      </c>
      <c r="C23" s="330" t="s">
        <v>417</v>
      </c>
      <c r="D23" s="330"/>
      <c r="E23" s="330"/>
      <c r="F23" s="314" t="s">
        <v>366</v>
      </c>
      <c r="G23" s="383">
        <v>0</v>
      </c>
    </row>
    <row r="24" spans="2:7" s="3" customFormat="1" x14ac:dyDescent="0.2">
      <c r="B24" s="3" t="s">
        <v>37</v>
      </c>
      <c r="C24" s="330" t="s">
        <v>417</v>
      </c>
      <c r="D24" s="314" t="s">
        <v>366</v>
      </c>
      <c r="E24" s="314" t="s">
        <v>366</v>
      </c>
      <c r="F24" s="314" t="s">
        <v>366</v>
      </c>
      <c r="G24" s="383">
        <v>0</v>
      </c>
    </row>
    <row r="25" spans="2:7" s="3" customFormat="1" x14ac:dyDescent="0.2">
      <c r="B25" s="3" t="s">
        <v>38</v>
      </c>
      <c r="C25" s="330" t="s">
        <v>417</v>
      </c>
      <c r="D25" s="314" t="s">
        <v>366</v>
      </c>
      <c r="E25" s="314" t="s">
        <v>366</v>
      </c>
      <c r="F25" s="314" t="s">
        <v>366</v>
      </c>
      <c r="G25" s="383">
        <v>0</v>
      </c>
    </row>
    <row r="26" spans="2:7" s="3" customFormat="1" x14ac:dyDescent="0.2">
      <c r="B26" s="3" t="s">
        <v>39</v>
      </c>
      <c r="C26" s="330" t="s">
        <v>417</v>
      </c>
      <c r="D26" s="330"/>
      <c r="E26" s="330"/>
      <c r="F26" s="314" t="s">
        <v>366</v>
      </c>
      <c r="G26" s="383">
        <v>0</v>
      </c>
    </row>
    <row r="27" spans="2:7" s="3" customFormat="1" x14ac:dyDescent="0.2">
      <c r="C27" s="135"/>
      <c r="D27" s="82"/>
      <c r="E27" s="103"/>
      <c r="F27" s="103"/>
      <c r="G27" s="382"/>
    </row>
    <row r="28" spans="2:7" s="3" customFormat="1" x14ac:dyDescent="0.2">
      <c r="C28" s="135"/>
      <c r="D28" s="82"/>
      <c r="E28" s="103"/>
      <c r="F28" s="103"/>
      <c r="G28" s="382"/>
    </row>
    <row r="29" spans="2:7" s="3" customFormat="1" x14ac:dyDescent="0.2">
      <c r="B29" s="15" t="s">
        <v>44</v>
      </c>
      <c r="C29" s="133"/>
      <c r="D29" s="79"/>
      <c r="E29" s="103"/>
      <c r="F29" s="103"/>
      <c r="G29" s="382"/>
    </row>
    <row r="30" spans="2:7" s="3" customFormat="1" x14ac:dyDescent="0.2">
      <c r="C30" s="171" t="s">
        <v>407</v>
      </c>
      <c r="D30" s="171" t="s">
        <v>402</v>
      </c>
      <c r="E30" s="172" t="s">
        <v>403</v>
      </c>
      <c r="F30" s="172" t="s">
        <v>404</v>
      </c>
      <c r="G30" s="380" t="s">
        <v>408</v>
      </c>
    </row>
    <row r="31" spans="2:7" s="3" customFormat="1" x14ac:dyDescent="0.2">
      <c r="C31" s="159">
        <f>COUNTIFS(C33:C47,"=?")</f>
        <v>6</v>
      </c>
      <c r="D31" s="159">
        <f>COUNTIFS(D33:D47,"=?")</f>
        <v>4</v>
      </c>
      <c r="E31" s="159">
        <f>COUNTIFS(E33:E47,"=?")</f>
        <v>4</v>
      </c>
      <c r="F31" s="159">
        <f>COUNTIFS(F33:F47,"=?")</f>
        <v>1</v>
      </c>
      <c r="G31" s="274">
        <f>SUM(G33:G47)</f>
        <v>2625</v>
      </c>
    </row>
    <row r="32" spans="2:7" s="3" customFormat="1" x14ac:dyDescent="0.2">
      <c r="C32" s="135"/>
      <c r="D32" s="82"/>
      <c r="E32" s="116"/>
      <c r="F32" s="116"/>
      <c r="G32" s="382"/>
    </row>
    <row r="33" spans="2:7" s="3" customFormat="1" x14ac:dyDescent="0.2">
      <c r="B33" s="3" t="s">
        <v>543</v>
      </c>
      <c r="C33" s="330"/>
      <c r="D33" s="330" t="s">
        <v>417</v>
      </c>
      <c r="E33" s="330"/>
      <c r="F33" s="314" t="s">
        <v>366</v>
      </c>
      <c r="G33" s="383">
        <v>72</v>
      </c>
    </row>
    <row r="34" spans="2:7" s="3" customFormat="1" x14ac:dyDescent="0.2">
      <c r="B34" s="3" t="s">
        <v>536</v>
      </c>
      <c r="C34" s="330"/>
      <c r="D34" s="330" t="s">
        <v>417</v>
      </c>
      <c r="E34" s="330"/>
      <c r="F34" s="314" t="s">
        <v>366</v>
      </c>
      <c r="G34" s="383">
        <v>78</v>
      </c>
    </row>
    <row r="35" spans="2:7" s="3" customFormat="1" x14ac:dyDescent="0.2">
      <c r="B35" s="469" t="s">
        <v>564</v>
      </c>
      <c r="C35" s="330"/>
      <c r="D35" s="330" t="s">
        <v>417</v>
      </c>
      <c r="E35" s="314" t="s">
        <v>366</v>
      </c>
      <c r="F35" s="314" t="s">
        <v>366</v>
      </c>
      <c r="G35" s="383">
        <v>28</v>
      </c>
    </row>
    <row r="36" spans="2:7" s="3" customFormat="1" x14ac:dyDescent="0.2">
      <c r="B36" s="3" t="s">
        <v>537</v>
      </c>
      <c r="C36" s="314" t="s">
        <v>366</v>
      </c>
      <c r="D36" s="330"/>
      <c r="E36" s="330" t="s">
        <v>417</v>
      </c>
      <c r="F36" s="330"/>
      <c r="G36" s="383">
        <v>115.8</v>
      </c>
    </row>
    <row r="37" spans="2:7" s="3" customFormat="1" x14ac:dyDescent="0.2">
      <c r="B37" s="3" t="s">
        <v>532</v>
      </c>
      <c r="C37" s="314" t="s">
        <v>366</v>
      </c>
      <c r="D37" s="314" t="s">
        <v>366</v>
      </c>
      <c r="E37" s="330" t="s">
        <v>417</v>
      </c>
      <c r="F37" s="330"/>
      <c r="G37" s="383">
        <v>222</v>
      </c>
    </row>
    <row r="38" spans="2:7" s="3" customFormat="1" x14ac:dyDescent="0.2">
      <c r="B38" s="455" t="s">
        <v>530</v>
      </c>
      <c r="C38" s="330" t="s">
        <v>417</v>
      </c>
      <c r="D38" s="330"/>
      <c r="E38" s="330"/>
      <c r="F38" s="314" t="s">
        <v>366</v>
      </c>
      <c r="G38" s="383">
        <v>0</v>
      </c>
    </row>
    <row r="39" spans="2:7" s="3" customFormat="1" x14ac:dyDescent="0.2">
      <c r="B39" s="475" t="s">
        <v>531</v>
      </c>
      <c r="C39" s="330" t="s">
        <v>417</v>
      </c>
      <c r="D39" s="314" t="s">
        <v>366</v>
      </c>
      <c r="E39" s="330"/>
      <c r="F39" s="314" t="s">
        <v>366</v>
      </c>
      <c r="G39" s="383">
        <v>0</v>
      </c>
    </row>
    <row r="40" spans="2:7" s="3" customFormat="1" x14ac:dyDescent="0.2">
      <c r="B40" s="3" t="s">
        <v>533</v>
      </c>
      <c r="C40" s="330" t="s">
        <v>417</v>
      </c>
      <c r="D40" s="330"/>
      <c r="E40" s="330"/>
      <c r="F40" s="314" t="s">
        <v>366</v>
      </c>
      <c r="G40" s="383">
        <v>0</v>
      </c>
    </row>
    <row r="41" spans="2:7" s="3" customFormat="1" x14ac:dyDescent="0.2">
      <c r="B41" s="3" t="s">
        <v>557</v>
      </c>
      <c r="C41" s="330" t="s">
        <v>417</v>
      </c>
      <c r="D41" s="330"/>
      <c r="E41" s="330"/>
      <c r="F41" s="314"/>
      <c r="G41" s="383">
        <v>0</v>
      </c>
    </row>
    <row r="42" spans="2:7" s="3" customFormat="1" x14ac:dyDescent="0.2">
      <c r="B42" s="469" t="s">
        <v>534</v>
      </c>
      <c r="C42" s="314"/>
      <c r="D42" s="330" t="s">
        <v>417</v>
      </c>
      <c r="E42" s="330"/>
      <c r="F42" s="314"/>
      <c r="G42" s="383">
        <v>11.64</v>
      </c>
    </row>
    <row r="43" spans="2:7" s="3" customFormat="1" x14ac:dyDescent="0.2">
      <c r="B43" s="3" t="s">
        <v>556</v>
      </c>
      <c r="C43" s="314"/>
      <c r="D43" s="330"/>
      <c r="E43" s="330" t="s">
        <v>417</v>
      </c>
      <c r="F43" s="314"/>
      <c r="G43" s="383">
        <v>225</v>
      </c>
    </row>
    <row r="44" spans="2:7" s="3" customFormat="1" x14ac:dyDescent="0.2">
      <c r="B44" s="3" t="s">
        <v>535</v>
      </c>
      <c r="C44" s="314"/>
      <c r="D44" s="330"/>
      <c r="E44" s="330"/>
      <c r="F44" s="330" t="s">
        <v>417</v>
      </c>
      <c r="G44" s="315">
        <v>1628.4</v>
      </c>
    </row>
    <row r="45" spans="2:7" s="3" customFormat="1" x14ac:dyDescent="0.2">
      <c r="B45" s="475" t="s">
        <v>40</v>
      </c>
      <c r="C45" s="330" t="s">
        <v>417</v>
      </c>
      <c r="D45" s="314" t="s">
        <v>366</v>
      </c>
      <c r="E45" s="314" t="s">
        <v>366</v>
      </c>
      <c r="F45" s="314" t="s">
        <v>366</v>
      </c>
      <c r="G45" s="383">
        <v>0</v>
      </c>
    </row>
    <row r="46" spans="2:7" s="3" customFormat="1" x14ac:dyDescent="0.2">
      <c r="B46" s="455" t="s">
        <v>41</v>
      </c>
      <c r="C46" s="314" t="s">
        <v>366</v>
      </c>
      <c r="D46" s="314" t="s">
        <v>366</v>
      </c>
      <c r="E46" s="330" t="s">
        <v>417</v>
      </c>
      <c r="F46" s="314" t="s">
        <v>366</v>
      </c>
      <c r="G46" s="383">
        <v>244.16</v>
      </c>
    </row>
    <row r="47" spans="2:7" s="3" customFormat="1" x14ac:dyDescent="0.2">
      <c r="B47" s="3" t="s">
        <v>42</v>
      </c>
      <c r="C47" s="330" t="s">
        <v>417</v>
      </c>
      <c r="D47" s="314" t="s">
        <v>366</v>
      </c>
      <c r="E47" s="314" t="s">
        <v>366</v>
      </c>
      <c r="F47" s="314" t="s">
        <v>366</v>
      </c>
      <c r="G47" s="383">
        <v>0</v>
      </c>
    </row>
    <row r="48" spans="2:7" s="3" customFormat="1" x14ac:dyDescent="0.2">
      <c r="C48" s="135"/>
      <c r="D48" s="82"/>
      <c r="E48" s="103"/>
      <c r="F48" s="103"/>
      <c r="G48" s="384"/>
    </row>
    <row r="49" spans="2:7" s="3" customFormat="1" x14ac:dyDescent="0.2">
      <c r="C49" s="135"/>
      <c r="D49" s="82"/>
      <c r="E49" s="103"/>
      <c r="F49" s="103"/>
      <c r="G49" s="384"/>
    </row>
    <row r="50" spans="2:7" s="3" customFormat="1" x14ac:dyDescent="0.2">
      <c r="B50" s="15" t="s">
        <v>45</v>
      </c>
      <c r="C50" s="133"/>
      <c r="D50" s="79"/>
      <c r="E50" s="103"/>
      <c r="F50" s="103"/>
      <c r="G50" s="382"/>
    </row>
    <row r="51" spans="2:7" s="3" customFormat="1" x14ac:dyDescent="0.2">
      <c r="C51" s="171" t="s">
        <v>407</v>
      </c>
      <c r="D51" s="171" t="s">
        <v>402</v>
      </c>
      <c r="E51" s="172" t="s">
        <v>403</v>
      </c>
      <c r="F51" s="172" t="s">
        <v>404</v>
      </c>
      <c r="G51" s="380" t="s">
        <v>408</v>
      </c>
    </row>
    <row r="52" spans="2:7" s="3" customFormat="1" x14ac:dyDescent="0.2">
      <c r="C52" s="159">
        <f>COUNTIFS(C54:C60,"=?")</f>
        <v>6</v>
      </c>
      <c r="D52" s="159">
        <f>COUNTIFS(D54:D60,"=?")</f>
        <v>1</v>
      </c>
      <c r="E52" s="159">
        <f>COUNTIFS(E54:E60,"=?")</f>
        <v>0</v>
      </c>
      <c r="F52" s="159">
        <f>COUNTIFS(F54:F60,"=?")</f>
        <v>0</v>
      </c>
      <c r="G52" s="381">
        <f>SUM(G54:G60)</f>
        <v>52</v>
      </c>
    </row>
    <row r="53" spans="2:7" s="3" customFormat="1" x14ac:dyDescent="0.2">
      <c r="C53" s="135"/>
      <c r="D53" s="82"/>
      <c r="E53" s="103"/>
      <c r="F53" s="103"/>
      <c r="G53" s="382"/>
    </row>
    <row r="54" spans="2:7" s="3" customFormat="1" x14ac:dyDescent="0.2">
      <c r="B54" s="37" t="s">
        <v>538</v>
      </c>
      <c r="C54" s="330" t="s">
        <v>417</v>
      </c>
      <c r="D54" s="314" t="s">
        <v>366</v>
      </c>
      <c r="E54" s="314" t="s">
        <v>366</v>
      </c>
      <c r="F54" s="314" t="s">
        <v>366</v>
      </c>
      <c r="G54" s="383">
        <v>0</v>
      </c>
    </row>
    <row r="55" spans="2:7" s="3" customFormat="1" x14ac:dyDescent="0.2">
      <c r="B55" s="37" t="s">
        <v>46</v>
      </c>
      <c r="C55" s="330" t="s">
        <v>417</v>
      </c>
      <c r="D55" s="314"/>
      <c r="E55" s="314"/>
      <c r="F55" s="314"/>
      <c r="G55" s="383">
        <v>0</v>
      </c>
    </row>
    <row r="56" spans="2:7" s="3" customFormat="1" x14ac:dyDescent="0.2">
      <c r="B56" s="37" t="s">
        <v>47</v>
      </c>
      <c r="C56" s="314" t="s">
        <v>366</v>
      </c>
      <c r="D56" s="330" t="s">
        <v>417</v>
      </c>
      <c r="E56" s="314" t="s">
        <v>366</v>
      </c>
      <c r="F56" s="314" t="s">
        <v>366</v>
      </c>
      <c r="G56" s="383">
        <v>52</v>
      </c>
    </row>
    <row r="57" spans="2:7" s="3" customFormat="1" x14ac:dyDescent="0.2">
      <c r="B57" s="37" t="s">
        <v>48</v>
      </c>
      <c r="C57" s="330" t="s">
        <v>417</v>
      </c>
      <c r="D57" s="330"/>
      <c r="E57" s="314" t="s">
        <v>366</v>
      </c>
      <c r="F57" s="314" t="s">
        <v>366</v>
      </c>
      <c r="G57" s="383">
        <v>0</v>
      </c>
    </row>
    <row r="58" spans="2:7" s="3" customFormat="1" x14ac:dyDescent="0.2">
      <c r="B58" s="37" t="s">
        <v>49</v>
      </c>
      <c r="C58" s="330" t="s">
        <v>417</v>
      </c>
      <c r="D58" s="314" t="s">
        <v>366</v>
      </c>
      <c r="E58" s="314" t="s">
        <v>366</v>
      </c>
      <c r="F58" s="330"/>
      <c r="G58" s="383">
        <v>0</v>
      </c>
    </row>
    <row r="59" spans="2:7" s="3" customFormat="1" x14ac:dyDescent="0.2">
      <c r="B59" s="37" t="s">
        <v>50</v>
      </c>
      <c r="C59" s="330" t="s">
        <v>417</v>
      </c>
      <c r="D59" s="314" t="s">
        <v>366</v>
      </c>
      <c r="E59" s="314" t="s">
        <v>366</v>
      </c>
      <c r="F59" s="314" t="s">
        <v>366</v>
      </c>
      <c r="G59" s="383">
        <v>0</v>
      </c>
    </row>
    <row r="60" spans="2:7" s="3" customFormat="1" x14ac:dyDescent="0.2">
      <c r="B60" s="37" t="s">
        <v>540</v>
      </c>
      <c r="C60" s="330" t="s">
        <v>417</v>
      </c>
      <c r="D60" s="314" t="s">
        <v>366</v>
      </c>
      <c r="E60" s="314" t="s">
        <v>366</v>
      </c>
      <c r="F60" s="314" t="s">
        <v>366</v>
      </c>
      <c r="G60" s="383">
        <v>0</v>
      </c>
    </row>
    <row r="61" spans="2:7" s="3" customFormat="1" x14ac:dyDescent="0.2">
      <c r="C61" s="135"/>
      <c r="D61" s="82"/>
      <c r="E61" s="103"/>
      <c r="F61" s="103"/>
      <c r="G61" s="384"/>
    </row>
    <row r="62" spans="2:7" s="3" customFormat="1" x14ac:dyDescent="0.2">
      <c r="C62" s="135"/>
      <c r="D62" s="82"/>
      <c r="E62" s="103"/>
      <c r="F62" s="103"/>
      <c r="G62" s="384"/>
    </row>
    <row r="63" spans="2:7" s="3" customFormat="1" x14ac:dyDescent="0.2">
      <c r="B63" s="15" t="s">
        <v>115</v>
      </c>
      <c r="C63" s="133"/>
      <c r="D63" s="79"/>
      <c r="E63" s="103"/>
      <c r="F63" s="103"/>
      <c r="G63" s="384"/>
    </row>
    <row r="64" spans="2:7" s="3" customFormat="1" x14ac:dyDescent="0.2">
      <c r="C64" s="135"/>
      <c r="D64" s="82"/>
      <c r="E64" s="103"/>
      <c r="F64" s="103"/>
      <c r="G64" s="384"/>
    </row>
    <row r="65" spans="2:7" s="3" customFormat="1" x14ac:dyDescent="0.2">
      <c r="C65" s="171" t="s">
        <v>407</v>
      </c>
      <c r="D65" s="171" t="s">
        <v>402</v>
      </c>
      <c r="E65" s="172" t="s">
        <v>403</v>
      </c>
      <c r="F65" s="172" t="s">
        <v>404</v>
      </c>
      <c r="G65" s="380" t="s">
        <v>408</v>
      </c>
    </row>
    <row r="66" spans="2:7" s="3" customFormat="1" x14ac:dyDescent="0.2">
      <c r="C66" s="159">
        <f>COUNTIFS(C68,"=?")</f>
        <v>1</v>
      </c>
      <c r="D66" s="159">
        <f>COUNTIFS(D68,"=?")</f>
        <v>0</v>
      </c>
      <c r="E66" s="159">
        <f>COUNTIFS(E68,"=?")</f>
        <v>0</v>
      </c>
      <c r="F66" s="159">
        <f>COUNTIFS(F68,"=?")</f>
        <v>0</v>
      </c>
      <c r="G66" s="381">
        <f>SUM(G68)</f>
        <v>0</v>
      </c>
    </row>
    <row r="67" spans="2:7" s="3" customFormat="1" x14ac:dyDescent="0.2">
      <c r="C67" s="135"/>
      <c r="D67" s="82"/>
      <c r="E67" s="103"/>
      <c r="F67" s="103"/>
      <c r="G67" s="382"/>
    </row>
    <row r="68" spans="2:7" s="3" customFormat="1" x14ac:dyDescent="0.2">
      <c r="B68" s="3" t="s">
        <v>52</v>
      </c>
      <c r="C68" s="330" t="s">
        <v>417</v>
      </c>
      <c r="D68" s="314" t="s">
        <v>366</v>
      </c>
      <c r="E68" s="314" t="s">
        <v>366</v>
      </c>
      <c r="F68" s="314" t="s">
        <v>366</v>
      </c>
      <c r="G68" s="383">
        <v>0</v>
      </c>
    </row>
    <row r="69" spans="2:7" s="3" customFormat="1" x14ac:dyDescent="0.2">
      <c r="C69" s="135"/>
      <c r="D69" s="82"/>
      <c r="E69" s="103"/>
      <c r="F69" s="103"/>
      <c r="G69" s="384"/>
    </row>
    <row r="70" spans="2:7" s="3" customFormat="1" x14ac:dyDescent="0.2">
      <c r="C70" s="135"/>
      <c r="D70" s="82"/>
      <c r="E70" s="103"/>
      <c r="F70" s="103"/>
      <c r="G70" s="384"/>
    </row>
    <row r="71" spans="2:7" s="3" customFormat="1" x14ac:dyDescent="0.2">
      <c r="B71" s="15" t="s">
        <v>117</v>
      </c>
      <c r="C71" s="133"/>
      <c r="D71" s="79"/>
      <c r="E71" s="103"/>
      <c r="F71" s="103"/>
      <c r="G71" s="384"/>
    </row>
    <row r="72" spans="2:7" s="3" customFormat="1" x14ac:dyDescent="0.2">
      <c r="C72" s="135"/>
      <c r="D72" s="82"/>
      <c r="E72" s="103"/>
      <c r="F72" s="103"/>
      <c r="G72" s="382"/>
    </row>
    <row r="73" spans="2:7" s="3" customFormat="1" x14ac:dyDescent="0.2">
      <c r="C73" s="171" t="s">
        <v>407</v>
      </c>
      <c r="D73" s="171" t="s">
        <v>402</v>
      </c>
      <c r="E73" s="172" t="s">
        <v>403</v>
      </c>
      <c r="F73" s="172" t="s">
        <v>404</v>
      </c>
      <c r="G73" s="380" t="s">
        <v>408</v>
      </c>
    </row>
    <row r="74" spans="2:7" s="3" customFormat="1" x14ac:dyDescent="0.2">
      <c r="C74" s="159">
        <f>COUNTIFS(C76,"=?")</f>
        <v>1</v>
      </c>
      <c r="D74" s="159">
        <f>COUNTIFS(D76,"=?")</f>
        <v>0</v>
      </c>
      <c r="E74" s="159">
        <f>COUNTIFS(E76,"=?")</f>
        <v>0</v>
      </c>
      <c r="F74" s="159">
        <f>COUNTIFS(F76,"=?")</f>
        <v>0</v>
      </c>
      <c r="G74" s="381">
        <f>SUM(G76)</f>
        <v>0</v>
      </c>
    </row>
    <row r="75" spans="2:7" s="3" customFormat="1" x14ac:dyDescent="0.2">
      <c r="C75" s="135"/>
      <c r="D75" s="82"/>
      <c r="E75" s="103"/>
      <c r="F75" s="103"/>
      <c r="G75" s="382"/>
    </row>
    <row r="76" spans="2:7" s="3" customFormat="1" x14ac:dyDescent="0.2">
      <c r="B76" s="3" t="s">
        <v>53</v>
      </c>
      <c r="C76" s="330" t="s">
        <v>417</v>
      </c>
      <c r="D76" s="314" t="s">
        <v>366</v>
      </c>
      <c r="E76" s="314" t="s">
        <v>366</v>
      </c>
      <c r="F76" s="314" t="s">
        <v>366</v>
      </c>
      <c r="G76" s="383">
        <v>0</v>
      </c>
    </row>
    <row r="77" spans="2:7" s="3" customFormat="1" x14ac:dyDescent="0.2">
      <c r="C77" s="135"/>
      <c r="D77" s="82"/>
      <c r="E77" s="103"/>
      <c r="F77" s="103"/>
      <c r="G77" s="382"/>
    </row>
    <row r="78" spans="2:7" s="3" customFormat="1" x14ac:dyDescent="0.2">
      <c r="C78" s="135"/>
      <c r="D78" s="82"/>
      <c r="E78" s="103"/>
      <c r="F78" s="103"/>
      <c r="G78" s="382"/>
    </row>
    <row r="79" spans="2:7" s="3" customFormat="1" x14ac:dyDescent="0.2">
      <c r="B79" s="15" t="s">
        <v>116</v>
      </c>
      <c r="C79" s="133"/>
      <c r="D79" s="79"/>
      <c r="E79" s="103"/>
      <c r="F79" s="103"/>
      <c r="G79" s="382"/>
    </row>
    <row r="80" spans="2:7" s="3" customFormat="1" x14ac:dyDescent="0.2">
      <c r="C80" s="135"/>
      <c r="D80" s="82"/>
      <c r="E80" s="103"/>
      <c r="F80" s="103"/>
      <c r="G80" s="382"/>
    </row>
    <row r="81" spans="2:7" s="3" customFormat="1" x14ac:dyDescent="0.2">
      <c r="C81" s="171" t="s">
        <v>407</v>
      </c>
      <c r="D81" s="171" t="s">
        <v>402</v>
      </c>
      <c r="E81" s="172" t="s">
        <v>403</v>
      </c>
      <c r="F81" s="172" t="s">
        <v>404</v>
      </c>
      <c r="G81" s="380" t="s">
        <v>408</v>
      </c>
    </row>
    <row r="82" spans="2:7" s="3" customFormat="1" x14ac:dyDescent="0.2">
      <c r="C82" s="159">
        <f>COUNTIFS(C84:C86,"=?")</f>
        <v>3</v>
      </c>
      <c r="D82" s="159">
        <f>COUNTIFS(D84:D86,"=?")</f>
        <v>0</v>
      </c>
      <c r="E82" s="159">
        <f>COUNTIFS(E84:E86,"=?")</f>
        <v>0</v>
      </c>
      <c r="F82" s="159">
        <f>COUNTIFS(F84:F86,"=?")</f>
        <v>0</v>
      </c>
      <c r="G82" s="381">
        <f>SUM(G84:G86)</f>
        <v>0</v>
      </c>
    </row>
    <row r="83" spans="2:7" s="3" customFormat="1" x14ac:dyDescent="0.2">
      <c r="C83" s="135"/>
      <c r="D83" s="82"/>
      <c r="E83" s="103"/>
      <c r="F83" s="103"/>
      <c r="G83" s="382"/>
    </row>
    <row r="84" spans="2:7" s="3" customFormat="1" x14ac:dyDescent="0.2">
      <c r="B84" s="37" t="s">
        <v>54</v>
      </c>
      <c r="C84" s="330" t="s">
        <v>417</v>
      </c>
      <c r="D84" s="314" t="s">
        <v>366</v>
      </c>
      <c r="E84" s="314" t="s">
        <v>366</v>
      </c>
      <c r="F84" s="314" t="s">
        <v>366</v>
      </c>
      <c r="G84" s="383">
        <v>0</v>
      </c>
    </row>
    <row r="85" spans="2:7" s="3" customFormat="1" x14ac:dyDescent="0.2">
      <c r="B85" s="37" t="s">
        <v>55</v>
      </c>
      <c r="C85" s="330" t="s">
        <v>417</v>
      </c>
      <c r="D85" s="314" t="s">
        <v>366</v>
      </c>
      <c r="E85" s="314" t="s">
        <v>366</v>
      </c>
      <c r="F85" s="314" t="s">
        <v>366</v>
      </c>
      <c r="G85" s="383">
        <v>0</v>
      </c>
    </row>
    <row r="86" spans="2:7" s="3" customFormat="1" x14ac:dyDescent="0.2">
      <c r="B86" s="37" t="s">
        <v>56</v>
      </c>
      <c r="C86" s="330" t="s">
        <v>417</v>
      </c>
      <c r="D86" s="314" t="s">
        <v>366</v>
      </c>
      <c r="E86" s="314" t="s">
        <v>366</v>
      </c>
      <c r="F86" s="314" t="s">
        <v>366</v>
      </c>
      <c r="G86" s="383">
        <v>0</v>
      </c>
    </row>
    <row r="87" spans="2:7" s="3" customFormat="1" x14ac:dyDescent="0.2">
      <c r="C87" s="135"/>
      <c r="D87" s="82"/>
      <c r="E87" s="103"/>
      <c r="F87" s="103"/>
      <c r="G87" s="384"/>
    </row>
    <row r="88" spans="2:7" s="3" customFormat="1" x14ac:dyDescent="0.2">
      <c r="C88" s="135"/>
      <c r="D88" s="82"/>
      <c r="E88" s="103"/>
      <c r="F88" s="103"/>
      <c r="G88" s="384"/>
    </row>
    <row r="89" spans="2:7" s="3" customFormat="1" x14ac:dyDescent="0.2">
      <c r="B89" s="15" t="s">
        <v>118</v>
      </c>
      <c r="C89" s="133"/>
      <c r="D89" s="79"/>
      <c r="E89" s="103"/>
      <c r="F89" s="103"/>
      <c r="G89" s="384"/>
    </row>
    <row r="90" spans="2:7" s="3" customFormat="1" x14ac:dyDescent="0.2">
      <c r="C90" s="135"/>
      <c r="D90" s="82"/>
      <c r="E90" s="103"/>
      <c r="F90" s="103"/>
      <c r="G90" s="382"/>
    </row>
    <row r="91" spans="2:7" s="3" customFormat="1" x14ac:dyDescent="0.2">
      <c r="C91" s="171" t="s">
        <v>407</v>
      </c>
      <c r="D91" s="171" t="s">
        <v>402</v>
      </c>
      <c r="E91" s="172" t="s">
        <v>403</v>
      </c>
      <c r="F91" s="172" t="s">
        <v>404</v>
      </c>
      <c r="G91" s="380" t="s">
        <v>408</v>
      </c>
    </row>
    <row r="92" spans="2:7" s="3" customFormat="1" x14ac:dyDescent="0.2">
      <c r="C92" s="159">
        <f>COUNTIFS(C94:C146,"=?")</f>
        <v>51</v>
      </c>
      <c r="D92" s="159">
        <f>COUNTIFS(D94:D146,"=?")</f>
        <v>2</v>
      </c>
      <c r="E92" s="159">
        <f>COUNTIFS(E94:E146,"=?")</f>
        <v>0</v>
      </c>
      <c r="F92" s="159">
        <f>COUNTIFS(F94:F146,"=?")</f>
        <v>0</v>
      </c>
      <c r="G92" s="381">
        <f>SUM(G94:G146)</f>
        <v>76.319999999999993</v>
      </c>
    </row>
    <row r="93" spans="2:7" s="3" customFormat="1" x14ac:dyDescent="0.2">
      <c r="C93" s="135"/>
      <c r="D93" s="82"/>
      <c r="E93" s="103"/>
      <c r="F93" s="103"/>
      <c r="G93" s="382"/>
    </row>
    <row r="94" spans="2:7" s="3" customFormat="1" x14ac:dyDescent="0.2">
      <c r="B94" s="37" t="s">
        <v>57</v>
      </c>
      <c r="C94" s="330" t="s">
        <v>417</v>
      </c>
      <c r="D94" s="314" t="s">
        <v>366</v>
      </c>
      <c r="E94" s="314" t="s">
        <v>366</v>
      </c>
      <c r="F94" s="314" t="s">
        <v>366</v>
      </c>
      <c r="G94" s="383">
        <v>0</v>
      </c>
    </row>
    <row r="95" spans="2:7" s="3" customFormat="1" x14ac:dyDescent="0.2">
      <c r="B95" s="37" t="s">
        <v>58</v>
      </c>
      <c r="C95" s="330" t="s">
        <v>417</v>
      </c>
      <c r="D95" s="314" t="s">
        <v>366</v>
      </c>
      <c r="E95" s="314" t="s">
        <v>366</v>
      </c>
      <c r="F95" s="314" t="s">
        <v>366</v>
      </c>
      <c r="G95" s="383">
        <v>0</v>
      </c>
    </row>
    <row r="96" spans="2:7" s="3" customFormat="1" x14ac:dyDescent="0.2">
      <c r="B96" s="37" t="s">
        <v>59</v>
      </c>
      <c r="C96" s="330" t="s">
        <v>417</v>
      </c>
      <c r="D96" s="330"/>
      <c r="E96" s="314" t="s">
        <v>366</v>
      </c>
      <c r="F96" s="314" t="s">
        <v>366</v>
      </c>
      <c r="G96" s="383">
        <v>0</v>
      </c>
    </row>
    <row r="97" spans="2:7" s="3" customFormat="1" x14ac:dyDescent="0.2">
      <c r="B97" s="37" t="s">
        <v>60</v>
      </c>
      <c r="C97" s="330" t="s">
        <v>417</v>
      </c>
      <c r="D97" s="314" t="s">
        <v>366</v>
      </c>
      <c r="E97" s="314" t="s">
        <v>366</v>
      </c>
      <c r="F97" s="314" t="s">
        <v>366</v>
      </c>
      <c r="G97" s="383">
        <v>0</v>
      </c>
    </row>
    <row r="98" spans="2:7" s="3" customFormat="1" x14ac:dyDescent="0.2">
      <c r="B98" s="37" t="s">
        <v>61</v>
      </c>
      <c r="C98" s="314" t="s">
        <v>366</v>
      </c>
      <c r="D98" s="330" t="s">
        <v>417</v>
      </c>
      <c r="E98" s="314" t="s">
        <v>366</v>
      </c>
      <c r="F98" s="314" t="s">
        <v>366</v>
      </c>
      <c r="G98" s="383">
        <v>67.319999999999993</v>
      </c>
    </row>
    <row r="99" spans="2:7" s="3" customFormat="1" x14ac:dyDescent="0.2">
      <c r="B99" s="37" t="s">
        <v>62</v>
      </c>
      <c r="C99" s="330" t="s">
        <v>417</v>
      </c>
      <c r="D99" s="330"/>
      <c r="E99" s="314" t="s">
        <v>366</v>
      </c>
      <c r="F99" s="314" t="s">
        <v>366</v>
      </c>
      <c r="G99" s="383">
        <v>0</v>
      </c>
    </row>
    <row r="100" spans="2:7" s="3" customFormat="1" x14ac:dyDescent="0.2">
      <c r="B100" s="37" t="s">
        <v>64</v>
      </c>
      <c r="C100" s="330" t="s">
        <v>417</v>
      </c>
      <c r="D100" s="314" t="s">
        <v>366</v>
      </c>
      <c r="E100" s="314" t="s">
        <v>366</v>
      </c>
      <c r="F100" s="314" t="s">
        <v>366</v>
      </c>
      <c r="G100" s="383">
        <v>0</v>
      </c>
    </row>
    <row r="101" spans="2:7" s="3" customFormat="1" x14ac:dyDescent="0.2">
      <c r="B101" s="37" t="s">
        <v>65</v>
      </c>
      <c r="C101" s="330" t="s">
        <v>417</v>
      </c>
      <c r="D101" s="314" t="s">
        <v>366</v>
      </c>
      <c r="E101" s="314" t="s">
        <v>366</v>
      </c>
      <c r="F101" s="314" t="s">
        <v>366</v>
      </c>
      <c r="G101" s="383">
        <v>0</v>
      </c>
    </row>
    <row r="102" spans="2:7" s="3" customFormat="1" x14ac:dyDescent="0.2">
      <c r="B102" s="37" t="s">
        <v>66</v>
      </c>
      <c r="C102" s="330" t="s">
        <v>417</v>
      </c>
      <c r="D102" s="314" t="s">
        <v>366</v>
      </c>
      <c r="E102" s="314" t="s">
        <v>366</v>
      </c>
      <c r="F102" s="314" t="s">
        <v>366</v>
      </c>
      <c r="G102" s="383">
        <v>0</v>
      </c>
    </row>
    <row r="103" spans="2:7" s="3" customFormat="1" x14ac:dyDescent="0.2">
      <c r="B103" s="37" t="s">
        <v>67</v>
      </c>
      <c r="C103" s="330" t="s">
        <v>417</v>
      </c>
      <c r="D103" s="314" t="s">
        <v>366</v>
      </c>
      <c r="E103" s="314" t="s">
        <v>366</v>
      </c>
      <c r="F103" s="314" t="s">
        <v>366</v>
      </c>
      <c r="G103" s="383">
        <v>0</v>
      </c>
    </row>
    <row r="104" spans="2:7" s="3" customFormat="1" x14ac:dyDescent="0.2">
      <c r="B104" s="37" t="s">
        <v>68</v>
      </c>
      <c r="C104" s="330" t="s">
        <v>417</v>
      </c>
      <c r="D104" s="314" t="s">
        <v>366</v>
      </c>
      <c r="E104" s="314" t="s">
        <v>366</v>
      </c>
      <c r="F104" s="314" t="s">
        <v>366</v>
      </c>
      <c r="G104" s="383">
        <v>0</v>
      </c>
    </row>
    <row r="105" spans="2:7" s="3" customFormat="1" x14ac:dyDescent="0.2">
      <c r="B105" s="37" t="s">
        <v>69</v>
      </c>
      <c r="C105" s="330" t="s">
        <v>417</v>
      </c>
      <c r="D105" s="314" t="s">
        <v>366</v>
      </c>
      <c r="E105" s="314" t="s">
        <v>366</v>
      </c>
      <c r="F105" s="314" t="s">
        <v>366</v>
      </c>
      <c r="G105" s="383">
        <v>0</v>
      </c>
    </row>
    <row r="106" spans="2:7" s="3" customFormat="1" x14ac:dyDescent="0.2">
      <c r="B106" s="37" t="s">
        <v>72</v>
      </c>
      <c r="C106" s="330" t="s">
        <v>417</v>
      </c>
      <c r="D106" s="314" t="s">
        <v>366</v>
      </c>
      <c r="E106" s="314" t="s">
        <v>366</v>
      </c>
      <c r="F106" s="314" t="s">
        <v>366</v>
      </c>
      <c r="G106" s="383">
        <v>0</v>
      </c>
    </row>
    <row r="107" spans="2:7" s="3" customFormat="1" x14ac:dyDescent="0.2">
      <c r="B107" s="37" t="s">
        <v>73</v>
      </c>
      <c r="C107" s="330" t="s">
        <v>417</v>
      </c>
      <c r="D107" s="314" t="s">
        <v>366</v>
      </c>
      <c r="E107" s="314" t="s">
        <v>366</v>
      </c>
      <c r="F107" s="314" t="s">
        <v>366</v>
      </c>
      <c r="G107" s="383">
        <v>0</v>
      </c>
    </row>
    <row r="108" spans="2:7" s="3" customFormat="1" x14ac:dyDescent="0.2">
      <c r="B108" s="37" t="s">
        <v>75</v>
      </c>
      <c r="C108" s="330" t="s">
        <v>417</v>
      </c>
      <c r="D108" s="314" t="s">
        <v>366</v>
      </c>
      <c r="E108" s="314" t="s">
        <v>366</v>
      </c>
      <c r="F108" s="314" t="s">
        <v>366</v>
      </c>
      <c r="G108" s="383">
        <v>0</v>
      </c>
    </row>
    <row r="109" spans="2:7" s="3" customFormat="1" x14ac:dyDescent="0.2">
      <c r="B109" s="37" t="s">
        <v>76</v>
      </c>
      <c r="C109" s="330" t="s">
        <v>417</v>
      </c>
      <c r="D109" s="314" t="s">
        <v>366</v>
      </c>
      <c r="E109" s="314" t="s">
        <v>366</v>
      </c>
      <c r="F109" s="314" t="s">
        <v>366</v>
      </c>
      <c r="G109" s="383">
        <v>0</v>
      </c>
    </row>
    <row r="110" spans="2:7" s="3" customFormat="1" x14ac:dyDescent="0.2">
      <c r="B110" s="37" t="s">
        <v>77</v>
      </c>
      <c r="C110" s="330" t="s">
        <v>417</v>
      </c>
      <c r="D110" s="314" t="s">
        <v>366</v>
      </c>
      <c r="E110" s="314" t="s">
        <v>366</v>
      </c>
      <c r="F110" s="314" t="s">
        <v>366</v>
      </c>
      <c r="G110" s="383">
        <v>0</v>
      </c>
    </row>
    <row r="111" spans="2:7" s="3" customFormat="1" x14ac:dyDescent="0.2">
      <c r="B111" s="37" t="s">
        <v>79</v>
      </c>
      <c r="C111" s="330" t="s">
        <v>417</v>
      </c>
      <c r="D111" s="314" t="s">
        <v>366</v>
      </c>
      <c r="E111" s="314" t="s">
        <v>366</v>
      </c>
      <c r="F111" s="314" t="s">
        <v>366</v>
      </c>
      <c r="G111" s="383">
        <v>0</v>
      </c>
    </row>
    <row r="112" spans="2:7" s="3" customFormat="1" x14ac:dyDescent="0.2">
      <c r="B112" s="37" t="s">
        <v>80</v>
      </c>
      <c r="C112" s="330" t="s">
        <v>417</v>
      </c>
      <c r="D112" s="314" t="s">
        <v>366</v>
      </c>
      <c r="E112" s="314" t="s">
        <v>366</v>
      </c>
      <c r="F112" s="314" t="s">
        <v>366</v>
      </c>
      <c r="G112" s="383">
        <v>0</v>
      </c>
    </row>
    <row r="113" spans="2:7" s="3" customFormat="1" x14ac:dyDescent="0.2">
      <c r="B113" s="37" t="s">
        <v>81</v>
      </c>
      <c r="C113" s="330" t="s">
        <v>417</v>
      </c>
      <c r="D113" s="314" t="s">
        <v>366</v>
      </c>
      <c r="E113" s="314" t="s">
        <v>366</v>
      </c>
      <c r="F113" s="314" t="s">
        <v>366</v>
      </c>
      <c r="G113" s="383">
        <v>0</v>
      </c>
    </row>
    <row r="114" spans="2:7" s="3" customFormat="1" x14ac:dyDescent="0.2">
      <c r="B114" s="37" t="s">
        <v>82</v>
      </c>
      <c r="C114" s="330" t="s">
        <v>417</v>
      </c>
      <c r="D114" s="314" t="s">
        <v>366</v>
      </c>
      <c r="E114" s="314" t="s">
        <v>366</v>
      </c>
      <c r="F114" s="314" t="s">
        <v>366</v>
      </c>
      <c r="G114" s="383">
        <v>0</v>
      </c>
    </row>
    <row r="115" spans="2:7" s="3" customFormat="1" x14ac:dyDescent="0.2">
      <c r="B115" s="37" t="s">
        <v>83</v>
      </c>
      <c r="C115" s="330" t="s">
        <v>417</v>
      </c>
      <c r="D115" s="314" t="s">
        <v>366</v>
      </c>
      <c r="E115" s="314" t="s">
        <v>366</v>
      </c>
      <c r="F115" s="314" t="s">
        <v>366</v>
      </c>
      <c r="G115" s="383">
        <v>0</v>
      </c>
    </row>
    <row r="116" spans="2:7" s="3" customFormat="1" x14ac:dyDescent="0.2">
      <c r="B116" s="37" t="s">
        <v>84</v>
      </c>
      <c r="C116" s="330" t="s">
        <v>417</v>
      </c>
      <c r="D116" s="314" t="s">
        <v>366</v>
      </c>
      <c r="E116" s="314" t="s">
        <v>366</v>
      </c>
      <c r="F116" s="314" t="s">
        <v>366</v>
      </c>
      <c r="G116" s="383">
        <v>0</v>
      </c>
    </row>
    <row r="117" spans="2:7" s="3" customFormat="1" x14ac:dyDescent="0.2">
      <c r="B117" s="263" t="s">
        <v>558</v>
      </c>
      <c r="C117" s="330" t="s">
        <v>417</v>
      </c>
      <c r="D117" s="314"/>
      <c r="E117" s="314"/>
      <c r="F117" s="314"/>
      <c r="G117" s="383">
        <v>0</v>
      </c>
    </row>
    <row r="118" spans="2:7" s="3" customFormat="1" x14ac:dyDescent="0.2">
      <c r="B118" s="263" t="s">
        <v>85</v>
      </c>
      <c r="C118" s="330" t="s">
        <v>417</v>
      </c>
      <c r="D118" s="314"/>
      <c r="E118" s="314"/>
      <c r="F118" s="314"/>
      <c r="G118" s="383">
        <v>0</v>
      </c>
    </row>
    <row r="119" spans="2:7" s="3" customFormat="1" x14ac:dyDescent="0.2">
      <c r="B119" s="37" t="s">
        <v>86</v>
      </c>
      <c r="C119" s="330" t="s">
        <v>417</v>
      </c>
      <c r="D119" s="314" t="s">
        <v>366</v>
      </c>
      <c r="E119" s="314" t="s">
        <v>366</v>
      </c>
      <c r="F119" s="314" t="s">
        <v>366</v>
      </c>
      <c r="G119" s="383">
        <v>0</v>
      </c>
    </row>
    <row r="120" spans="2:7" s="3" customFormat="1" x14ac:dyDescent="0.2">
      <c r="B120" s="37" t="s">
        <v>87</v>
      </c>
      <c r="C120" s="330" t="s">
        <v>417</v>
      </c>
      <c r="D120" s="314" t="s">
        <v>366</v>
      </c>
      <c r="E120" s="314" t="s">
        <v>366</v>
      </c>
      <c r="F120" s="314" t="s">
        <v>366</v>
      </c>
      <c r="G120" s="383">
        <v>0</v>
      </c>
    </row>
    <row r="121" spans="2:7" s="3" customFormat="1" x14ac:dyDescent="0.2">
      <c r="B121" s="37" t="s">
        <v>565</v>
      </c>
      <c r="C121" s="330" t="s">
        <v>417</v>
      </c>
      <c r="D121" s="314"/>
      <c r="E121" s="314"/>
      <c r="F121" s="314"/>
      <c r="G121" s="383">
        <v>0</v>
      </c>
    </row>
    <row r="122" spans="2:7" s="3" customFormat="1" x14ac:dyDescent="0.2">
      <c r="B122" s="37" t="s">
        <v>88</v>
      </c>
      <c r="C122" s="330" t="s">
        <v>417</v>
      </c>
      <c r="D122" s="314" t="s">
        <v>366</v>
      </c>
      <c r="E122" s="314" t="s">
        <v>366</v>
      </c>
      <c r="F122" s="314" t="s">
        <v>366</v>
      </c>
      <c r="G122" s="383">
        <v>0</v>
      </c>
    </row>
    <row r="123" spans="2:7" s="3" customFormat="1" x14ac:dyDescent="0.2">
      <c r="B123" s="37" t="s">
        <v>89</v>
      </c>
      <c r="C123" s="330" t="s">
        <v>417</v>
      </c>
      <c r="D123" s="330"/>
      <c r="E123" s="314" t="s">
        <v>366</v>
      </c>
      <c r="F123" s="314" t="s">
        <v>366</v>
      </c>
      <c r="G123" s="383">
        <v>0</v>
      </c>
    </row>
    <row r="124" spans="2:7" s="3" customFormat="1" x14ac:dyDescent="0.2">
      <c r="B124" s="37" t="s">
        <v>90</v>
      </c>
      <c r="C124" s="330" t="s">
        <v>417</v>
      </c>
      <c r="D124" s="314" t="s">
        <v>366</v>
      </c>
      <c r="E124" s="314" t="s">
        <v>366</v>
      </c>
      <c r="F124" s="314" t="s">
        <v>366</v>
      </c>
      <c r="G124" s="383">
        <v>0</v>
      </c>
    </row>
    <row r="125" spans="2:7" s="3" customFormat="1" x14ac:dyDescent="0.2">
      <c r="B125" s="37" t="s">
        <v>91</v>
      </c>
      <c r="C125" s="330" t="s">
        <v>417</v>
      </c>
      <c r="D125" s="314" t="s">
        <v>366</v>
      </c>
      <c r="E125" s="314" t="s">
        <v>366</v>
      </c>
      <c r="F125" s="314" t="s">
        <v>366</v>
      </c>
      <c r="G125" s="383">
        <v>0</v>
      </c>
    </row>
    <row r="126" spans="2:7" s="3" customFormat="1" x14ac:dyDescent="0.2">
      <c r="B126" s="37" t="s">
        <v>92</v>
      </c>
      <c r="C126" s="330" t="s">
        <v>417</v>
      </c>
      <c r="D126" s="330"/>
      <c r="E126" s="314" t="s">
        <v>366</v>
      </c>
      <c r="F126" s="314" t="s">
        <v>366</v>
      </c>
      <c r="G126" s="383">
        <v>0</v>
      </c>
    </row>
    <row r="127" spans="2:7" s="3" customFormat="1" x14ac:dyDescent="0.2">
      <c r="B127" s="37" t="s">
        <v>93</v>
      </c>
      <c r="C127" s="330" t="s">
        <v>417</v>
      </c>
      <c r="D127" s="314" t="s">
        <v>366</v>
      </c>
      <c r="E127" s="314" t="s">
        <v>366</v>
      </c>
      <c r="F127" s="314" t="s">
        <v>366</v>
      </c>
      <c r="G127" s="383">
        <v>0</v>
      </c>
    </row>
    <row r="128" spans="2:7" s="3" customFormat="1" x14ac:dyDescent="0.2">
      <c r="B128" s="37" t="s">
        <v>94</v>
      </c>
      <c r="C128" s="330" t="s">
        <v>417</v>
      </c>
      <c r="D128" s="330"/>
      <c r="E128" s="314" t="s">
        <v>366</v>
      </c>
      <c r="F128" s="314" t="s">
        <v>366</v>
      </c>
      <c r="G128" s="383">
        <v>0</v>
      </c>
    </row>
    <row r="129" spans="2:7" s="3" customFormat="1" x14ac:dyDescent="0.2">
      <c r="B129" s="37" t="s">
        <v>95</v>
      </c>
      <c r="C129" s="330" t="s">
        <v>417</v>
      </c>
      <c r="D129" s="330"/>
      <c r="E129" s="314"/>
      <c r="F129" s="314"/>
      <c r="G129" s="383">
        <v>0</v>
      </c>
    </row>
    <row r="130" spans="2:7" s="3" customFormat="1" x14ac:dyDescent="0.2">
      <c r="B130" s="37" t="s">
        <v>96</v>
      </c>
      <c r="C130" s="330" t="s">
        <v>417</v>
      </c>
      <c r="D130" s="314" t="s">
        <v>366</v>
      </c>
      <c r="E130" s="314" t="s">
        <v>366</v>
      </c>
      <c r="F130" s="314" t="s">
        <v>366</v>
      </c>
      <c r="G130" s="383">
        <v>0</v>
      </c>
    </row>
    <row r="131" spans="2:7" s="3" customFormat="1" x14ac:dyDescent="0.2">
      <c r="B131" s="37" t="s">
        <v>560</v>
      </c>
      <c r="C131" s="330" t="s">
        <v>417</v>
      </c>
      <c r="D131" s="314" t="s">
        <v>366</v>
      </c>
      <c r="E131" s="314" t="s">
        <v>366</v>
      </c>
      <c r="F131" s="314" t="s">
        <v>366</v>
      </c>
      <c r="G131" s="383">
        <v>0</v>
      </c>
    </row>
    <row r="132" spans="2:7" s="3" customFormat="1" x14ac:dyDescent="0.2">
      <c r="B132" s="37" t="s">
        <v>97</v>
      </c>
      <c r="C132" s="330" t="s">
        <v>417</v>
      </c>
      <c r="D132" s="314" t="s">
        <v>366</v>
      </c>
      <c r="E132" s="314" t="s">
        <v>366</v>
      </c>
      <c r="F132" s="314" t="s">
        <v>366</v>
      </c>
      <c r="G132" s="383">
        <v>0</v>
      </c>
    </row>
    <row r="133" spans="2:7" s="3" customFormat="1" x14ac:dyDescent="0.2">
      <c r="B133" s="37" t="s">
        <v>98</v>
      </c>
      <c r="C133" s="330" t="s">
        <v>417</v>
      </c>
      <c r="D133" s="314" t="s">
        <v>366</v>
      </c>
      <c r="E133" s="314" t="s">
        <v>366</v>
      </c>
      <c r="F133" s="314" t="s">
        <v>366</v>
      </c>
      <c r="G133" s="383">
        <v>0</v>
      </c>
    </row>
    <row r="134" spans="2:7" s="3" customFormat="1" x14ac:dyDescent="0.2">
      <c r="B134" s="37" t="s">
        <v>99</v>
      </c>
      <c r="C134" s="330" t="s">
        <v>417</v>
      </c>
      <c r="D134" s="314" t="s">
        <v>366</v>
      </c>
      <c r="E134" s="314" t="s">
        <v>366</v>
      </c>
      <c r="F134" s="314" t="s">
        <v>366</v>
      </c>
      <c r="G134" s="383">
        <v>0</v>
      </c>
    </row>
    <row r="135" spans="2:7" s="3" customFormat="1" x14ac:dyDescent="0.2">
      <c r="B135" s="37" t="s">
        <v>101</v>
      </c>
      <c r="C135" s="330" t="s">
        <v>417</v>
      </c>
      <c r="D135" s="314" t="s">
        <v>366</v>
      </c>
      <c r="E135" s="314" t="s">
        <v>366</v>
      </c>
      <c r="F135" s="314" t="s">
        <v>366</v>
      </c>
      <c r="G135" s="383">
        <v>0</v>
      </c>
    </row>
    <row r="136" spans="2:7" s="3" customFormat="1" x14ac:dyDescent="0.2">
      <c r="B136" s="37" t="s">
        <v>102</v>
      </c>
      <c r="C136" s="330" t="s">
        <v>417</v>
      </c>
      <c r="D136" s="314" t="s">
        <v>366</v>
      </c>
      <c r="E136" s="314" t="s">
        <v>366</v>
      </c>
      <c r="F136" s="314" t="s">
        <v>366</v>
      </c>
      <c r="G136" s="383">
        <v>0</v>
      </c>
    </row>
    <row r="137" spans="2:7" s="3" customFormat="1" x14ac:dyDescent="0.2">
      <c r="B137" s="37" t="s">
        <v>103</v>
      </c>
      <c r="C137" s="330" t="s">
        <v>417</v>
      </c>
      <c r="D137" s="314" t="s">
        <v>366</v>
      </c>
      <c r="E137" s="314" t="s">
        <v>366</v>
      </c>
      <c r="F137" s="314" t="s">
        <v>366</v>
      </c>
      <c r="G137" s="383">
        <v>0</v>
      </c>
    </row>
    <row r="138" spans="2:7" s="3" customFormat="1" x14ac:dyDescent="0.2">
      <c r="B138" s="37" t="s">
        <v>104</v>
      </c>
      <c r="C138" s="330" t="s">
        <v>417</v>
      </c>
      <c r="D138" s="314" t="s">
        <v>366</v>
      </c>
      <c r="E138" s="314" t="s">
        <v>366</v>
      </c>
      <c r="F138" s="314" t="s">
        <v>366</v>
      </c>
      <c r="G138" s="383">
        <v>0</v>
      </c>
    </row>
    <row r="139" spans="2:7" s="3" customFormat="1" x14ac:dyDescent="0.2">
      <c r="B139" s="37" t="s">
        <v>105</v>
      </c>
      <c r="C139" s="330"/>
      <c r="D139" s="330" t="s">
        <v>417</v>
      </c>
      <c r="E139" s="314" t="s">
        <v>366</v>
      </c>
      <c r="F139" s="314" t="s">
        <v>366</v>
      </c>
      <c r="G139" s="383">
        <v>9</v>
      </c>
    </row>
    <row r="140" spans="2:7" s="3" customFormat="1" x14ac:dyDescent="0.2">
      <c r="B140" s="37" t="s">
        <v>106</v>
      </c>
      <c r="C140" s="330" t="s">
        <v>417</v>
      </c>
      <c r="D140" s="330"/>
      <c r="E140" s="314"/>
      <c r="F140" s="314"/>
      <c r="G140" s="383">
        <v>0</v>
      </c>
    </row>
    <row r="141" spans="2:7" s="3" customFormat="1" x14ac:dyDescent="0.2">
      <c r="B141" s="37" t="s">
        <v>107</v>
      </c>
      <c r="C141" s="330" t="s">
        <v>417</v>
      </c>
      <c r="D141" s="314" t="s">
        <v>366</v>
      </c>
      <c r="E141" s="314" t="s">
        <v>366</v>
      </c>
      <c r="F141" s="314" t="s">
        <v>366</v>
      </c>
      <c r="G141" s="383">
        <v>0</v>
      </c>
    </row>
    <row r="142" spans="2:7" s="3" customFormat="1" x14ac:dyDescent="0.2">
      <c r="B142" s="37" t="s">
        <v>108</v>
      </c>
      <c r="C142" s="330" t="s">
        <v>417</v>
      </c>
      <c r="D142" s="314" t="s">
        <v>366</v>
      </c>
      <c r="E142" s="314" t="s">
        <v>366</v>
      </c>
      <c r="F142" s="314" t="s">
        <v>366</v>
      </c>
      <c r="G142" s="383">
        <v>0</v>
      </c>
    </row>
    <row r="143" spans="2:7" s="3" customFormat="1" x14ac:dyDescent="0.2">
      <c r="B143" s="37" t="s">
        <v>109</v>
      </c>
      <c r="C143" s="330" t="s">
        <v>417</v>
      </c>
      <c r="D143" s="314" t="s">
        <v>366</v>
      </c>
      <c r="E143" s="314" t="s">
        <v>366</v>
      </c>
      <c r="F143" s="314" t="s">
        <v>366</v>
      </c>
      <c r="G143" s="383">
        <v>0</v>
      </c>
    </row>
    <row r="144" spans="2:7" s="3" customFormat="1" x14ac:dyDescent="0.2">
      <c r="B144" s="37" t="s">
        <v>110</v>
      </c>
      <c r="C144" s="330" t="s">
        <v>417</v>
      </c>
      <c r="D144" s="314" t="s">
        <v>366</v>
      </c>
      <c r="E144" s="314" t="s">
        <v>366</v>
      </c>
      <c r="F144" s="314" t="s">
        <v>366</v>
      </c>
      <c r="G144" s="383">
        <v>0</v>
      </c>
    </row>
    <row r="145" spans="2:7" s="3" customFormat="1" x14ac:dyDescent="0.2">
      <c r="B145" s="37" t="s">
        <v>111</v>
      </c>
      <c r="C145" s="330" t="s">
        <v>417</v>
      </c>
      <c r="D145" s="314" t="s">
        <v>366</v>
      </c>
      <c r="E145" s="314" t="s">
        <v>366</v>
      </c>
      <c r="F145" s="314" t="s">
        <v>366</v>
      </c>
      <c r="G145" s="383">
        <v>0</v>
      </c>
    </row>
    <row r="146" spans="2:7" s="3" customFormat="1" x14ac:dyDescent="0.2">
      <c r="B146" s="37" t="s">
        <v>112</v>
      </c>
      <c r="C146" s="330" t="s">
        <v>417</v>
      </c>
      <c r="D146" s="314" t="s">
        <v>366</v>
      </c>
      <c r="E146" s="314" t="s">
        <v>366</v>
      </c>
      <c r="F146" s="314" t="s">
        <v>366</v>
      </c>
      <c r="G146" s="383">
        <v>0</v>
      </c>
    </row>
    <row r="147" spans="2:7" s="3" customFormat="1" x14ac:dyDescent="0.2">
      <c r="C147" s="163"/>
      <c r="D147" s="114"/>
      <c r="E147" s="115"/>
      <c r="F147" s="115"/>
      <c r="G147" s="382"/>
    </row>
    <row r="148" spans="2:7" s="3" customFormat="1" x14ac:dyDescent="0.2">
      <c r="C148" s="135"/>
      <c r="D148" s="82"/>
      <c r="E148" s="103"/>
      <c r="F148" s="103"/>
      <c r="G148" s="382"/>
    </row>
    <row r="149" spans="2:7" s="3" customFormat="1" x14ac:dyDescent="0.2">
      <c r="B149" s="15" t="s">
        <v>113</v>
      </c>
      <c r="C149" s="133"/>
      <c r="D149" s="79"/>
      <c r="E149" s="103"/>
      <c r="F149" s="103"/>
      <c r="G149" s="382"/>
    </row>
    <row r="150" spans="2:7" s="3" customFormat="1" x14ac:dyDescent="0.2">
      <c r="C150" s="135"/>
      <c r="D150" s="82"/>
      <c r="E150" s="103"/>
      <c r="F150" s="103"/>
      <c r="G150" s="382"/>
    </row>
    <row r="151" spans="2:7" s="3" customFormat="1" x14ac:dyDescent="0.2">
      <c r="C151" s="171" t="s">
        <v>407</v>
      </c>
      <c r="D151" s="171" t="s">
        <v>402</v>
      </c>
      <c r="E151" s="172" t="s">
        <v>403</v>
      </c>
      <c r="F151" s="172" t="s">
        <v>404</v>
      </c>
      <c r="G151" s="380" t="s">
        <v>408</v>
      </c>
    </row>
    <row r="152" spans="2:7" s="3" customFormat="1" x14ac:dyDescent="0.2">
      <c r="C152" s="159">
        <f>COUNTIFS(C154:C157,"=?")</f>
        <v>1</v>
      </c>
      <c r="D152" s="159">
        <f>COUNTIFS(D154:D157,"=?")</f>
        <v>0</v>
      </c>
      <c r="E152" s="159">
        <f>COUNTIFS(E154:E157,"=?")</f>
        <v>0</v>
      </c>
      <c r="F152" s="159">
        <f>COUNTIFS(F154:F157,"=?")</f>
        <v>0</v>
      </c>
      <c r="G152" s="381">
        <f>SUM(G154:G157)</f>
        <v>0</v>
      </c>
    </row>
    <row r="153" spans="2:7" s="3" customFormat="1" x14ac:dyDescent="0.2">
      <c r="C153" s="135"/>
      <c r="D153" s="82"/>
      <c r="E153" s="103"/>
      <c r="F153" s="103"/>
      <c r="G153" s="382"/>
    </row>
    <row r="154" spans="2:7" s="3" customFormat="1" x14ac:dyDescent="0.2">
      <c r="B154" s="37" t="s">
        <v>114</v>
      </c>
      <c r="C154" s="330" t="s">
        <v>417</v>
      </c>
      <c r="D154" s="314"/>
      <c r="E154" s="314"/>
      <c r="F154" s="314"/>
      <c r="G154" s="383">
        <v>0</v>
      </c>
    </row>
    <row r="155" spans="2:7" s="3" customFormat="1" x14ac:dyDescent="0.2">
      <c r="C155" s="135"/>
      <c r="D155" s="82"/>
      <c r="E155" s="103"/>
      <c r="F155" s="103"/>
      <c r="G155" s="382"/>
    </row>
    <row r="156" spans="2:7" s="3" customFormat="1" x14ac:dyDescent="0.2">
      <c r="C156" s="135"/>
      <c r="D156" s="82"/>
      <c r="E156" s="103"/>
      <c r="F156" s="103"/>
      <c r="G156" s="382"/>
    </row>
    <row r="157" spans="2:7" s="3" customFormat="1" x14ac:dyDescent="0.2">
      <c r="C157" s="135"/>
      <c r="D157" s="82"/>
      <c r="E157" s="103"/>
      <c r="F157" s="103"/>
      <c r="G157" s="382"/>
    </row>
    <row r="158" spans="2:7" s="3" customFormat="1" x14ac:dyDescent="0.2">
      <c r="C158" s="135"/>
      <c r="D158" s="82"/>
      <c r="E158" s="103"/>
      <c r="F158" s="103"/>
      <c r="G158" s="382"/>
    </row>
    <row r="159" spans="2:7" s="3" customFormat="1" x14ac:dyDescent="0.2">
      <c r="B159" s="15" t="s">
        <v>120</v>
      </c>
      <c r="C159" s="133"/>
      <c r="D159" s="79"/>
      <c r="E159" s="103"/>
      <c r="F159" s="103"/>
      <c r="G159" s="382"/>
    </row>
    <row r="160" spans="2:7" s="3" customFormat="1" x14ac:dyDescent="0.2">
      <c r="C160" s="135"/>
      <c r="D160" s="82"/>
      <c r="E160" s="103"/>
      <c r="F160" s="103"/>
      <c r="G160" s="382"/>
    </row>
    <row r="161" spans="2:7" s="3" customFormat="1" x14ac:dyDescent="0.2">
      <c r="C161" s="171" t="s">
        <v>407</v>
      </c>
      <c r="D161" s="171" t="s">
        <v>402</v>
      </c>
      <c r="E161" s="172" t="s">
        <v>403</v>
      </c>
      <c r="F161" s="172" t="s">
        <v>404</v>
      </c>
      <c r="G161" s="380" t="s">
        <v>408</v>
      </c>
    </row>
    <row r="162" spans="2:7" s="3" customFormat="1" x14ac:dyDescent="0.2">
      <c r="C162" s="159">
        <f>COUNTIFS(C164:C167,"=?")</f>
        <v>4</v>
      </c>
      <c r="D162" s="159">
        <f>COUNTIFS(D164:D167,"=?")</f>
        <v>0</v>
      </c>
      <c r="E162" s="159">
        <f>COUNTIFS(E164:E167,"=?")</f>
        <v>0</v>
      </c>
      <c r="F162" s="159">
        <f>COUNTIFS(F164:F167,"=?")</f>
        <v>0</v>
      </c>
      <c r="G162" s="381">
        <f>SUM(G164:G167)</f>
        <v>0</v>
      </c>
    </row>
    <row r="163" spans="2:7" s="3" customFormat="1" x14ac:dyDescent="0.2">
      <c r="C163" s="135"/>
      <c r="D163" s="82"/>
      <c r="E163" s="103"/>
      <c r="F163" s="103"/>
      <c r="G163" s="382"/>
    </row>
    <row r="164" spans="2:7" s="3" customFormat="1" x14ac:dyDescent="0.2">
      <c r="B164" s="37" t="s">
        <v>122</v>
      </c>
      <c r="C164" s="330" t="s">
        <v>417</v>
      </c>
      <c r="D164" s="314"/>
      <c r="E164" s="314"/>
      <c r="F164" s="314"/>
      <c r="G164" s="383">
        <v>0</v>
      </c>
    </row>
    <row r="165" spans="2:7" s="3" customFormat="1" x14ac:dyDescent="0.2">
      <c r="B165" s="37" t="s">
        <v>123</v>
      </c>
      <c r="C165" s="330" t="s">
        <v>417</v>
      </c>
      <c r="D165" s="314" t="s">
        <v>366</v>
      </c>
      <c r="E165" s="314" t="s">
        <v>366</v>
      </c>
      <c r="F165" s="314" t="s">
        <v>366</v>
      </c>
      <c r="G165" s="383">
        <v>0</v>
      </c>
    </row>
    <row r="166" spans="2:7" s="3" customFormat="1" x14ac:dyDescent="0.2">
      <c r="B166" s="37" t="s">
        <v>124</v>
      </c>
      <c r="C166" s="330" t="s">
        <v>417</v>
      </c>
      <c r="D166" s="314" t="s">
        <v>366</v>
      </c>
      <c r="E166" s="314" t="s">
        <v>366</v>
      </c>
      <c r="F166" s="314" t="s">
        <v>366</v>
      </c>
      <c r="G166" s="383">
        <v>0</v>
      </c>
    </row>
    <row r="167" spans="2:7" s="3" customFormat="1" x14ac:dyDescent="0.2">
      <c r="B167" s="37" t="s">
        <v>125</v>
      </c>
      <c r="C167" s="330" t="s">
        <v>417</v>
      </c>
      <c r="D167" s="314" t="s">
        <v>366</v>
      </c>
      <c r="E167" s="314" t="s">
        <v>366</v>
      </c>
      <c r="F167" s="314" t="s">
        <v>366</v>
      </c>
      <c r="G167" s="383">
        <v>0</v>
      </c>
    </row>
    <row r="168" spans="2:7" s="3" customFormat="1" x14ac:dyDescent="0.2">
      <c r="C168" s="135"/>
      <c r="D168" s="82"/>
      <c r="E168" s="103"/>
      <c r="F168" s="103"/>
      <c r="G168" s="384"/>
    </row>
    <row r="169" spans="2:7" s="3" customFormat="1" x14ac:dyDescent="0.2">
      <c r="C169" s="135"/>
      <c r="D169" s="82"/>
      <c r="E169" s="103"/>
      <c r="F169" s="103"/>
      <c r="G169" s="382"/>
    </row>
    <row r="170" spans="2:7" s="3" customFormat="1" x14ac:dyDescent="0.2">
      <c r="B170" s="15" t="s">
        <v>126</v>
      </c>
      <c r="C170" s="133"/>
      <c r="D170" s="79"/>
      <c r="E170" s="103"/>
      <c r="F170" s="103"/>
      <c r="G170" s="382"/>
    </row>
    <row r="171" spans="2:7" s="3" customFormat="1" x14ac:dyDescent="0.2">
      <c r="C171" s="135"/>
      <c r="D171" s="82"/>
      <c r="E171" s="103"/>
      <c r="F171" s="103"/>
      <c r="G171" s="382"/>
    </row>
    <row r="172" spans="2:7" s="3" customFormat="1" x14ac:dyDescent="0.2">
      <c r="C172" s="171" t="s">
        <v>407</v>
      </c>
      <c r="D172" s="171" t="s">
        <v>402</v>
      </c>
      <c r="E172" s="172" t="s">
        <v>403</v>
      </c>
      <c r="F172" s="172" t="s">
        <v>404</v>
      </c>
      <c r="G172" s="380" t="s">
        <v>408</v>
      </c>
    </row>
    <row r="173" spans="2:7" s="3" customFormat="1" x14ac:dyDescent="0.2">
      <c r="C173" s="159">
        <f>COUNTIFS(C175:C199,"=?")</f>
        <v>24</v>
      </c>
      <c r="D173" s="159">
        <f>COUNTIFS(D175:D199,"=?")</f>
        <v>0</v>
      </c>
      <c r="E173" s="159">
        <f>COUNTIFS(E175:E199,"=?")</f>
        <v>0</v>
      </c>
      <c r="F173" s="159">
        <f>COUNTIFS(F175:F199,"=?")</f>
        <v>1</v>
      </c>
      <c r="G173" s="381">
        <f>SUM(G175:G199)</f>
        <v>1213.5</v>
      </c>
    </row>
    <row r="174" spans="2:7" s="3" customFormat="1" x14ac:dyDescent="0.2">
      <c r="C174" s="135"/>
      <c r="D174" s="82"/>
      <c r="E174" s="103"/>
      <c r="F174" s="103"/>
      <c r="G174" s="382"/>
    </row>
    <row r="175" spans="2:7" s="3" customFormat="1" x14ac:dyDescent="0.2">
      <c r="B175" s="37" t="s">
        <v>128</v>
      </c>
      <c r="C175" s="330" t="s">
        <v>417</v>
      </c>
      <c r="D175" s="314" t="s">
        <v>366</v>
      </c>
      <c r="E175" s="314" t="s">
        <v>366</v>
      </c>
      <c r="F175" s="314" t="s">
        <v>366</v>
      </c>
      <c r="G175" s="383">
        <v>0</v>
      </c>
    </row>
    <row r="176" spans="2:7" s="3" customFormat="1" x14ac:dyDescent="0.2">
      <c r="B176" s="37" t="s">
        <v>129</v>
      </c>
      <c r="C176" s="330" t="s">
        <v>417</v>
      </c>
      <c r="D176" s="314" t="s">
        <v>366</v>
      </c>
      <c r="E176" s="314" t="s">
        <v>366</v>
      </c>
      <c r="F176" s="314" t="s">
        <v>366</v>
      </c>
      <c r="G176" s="383">
        <v>0</v>
      </c>
    </row>
    <row r="177" spans="2:7" s="3" customFormat="1" x14ac:dyDescent="0.2">
      <c r="B177" s="37" t="s">
        <v>130</v>
      </c>
      <c r="C177" s="330" t="s">
        <v>417</v>
      </c>
      <c r="D177" s="314" t="s">
        <v>366</v>
      </c>
      <c r="E177" s="314" t="s">
        <v>366</v>
      </c>
      <c r="F177" s="314" t="s">
        <v>366</v>
      </c>
      <c r="G177" s="383">
        <v>0</v>
      </c>
    </row>
    <row r="178" spans="2:7" s="3" customFormat="1" x14ac:dyDescent="0.2">
      <c r="B178" s="37" t="s">
        <v>131</v>
      </c>
      <c r="C178" s="330" t="s">
        <v>417</v>
      </c>
      <c r="D178" s="314" t="s">
        <v>366</v>
      </c>
      <c r="E178" s="314" t="s">
        <v>366</v>
      </c>
      <c r="F178" s="314" t="s">
        <v>366</v>
      </c>
      <c r="G178" s="383">
        <v>0</v>
      </c>
    </row>
    <row r="179" spans="2:7" s="3" customFormat="1" x14ac:dyDescent="0.2">
      <c r="B179" s="37" t="s">
        <v>132</v>
      </c>
      <c r="C179" s="330" t="s">
        <v>417</v>
      </c>
      <c r="D179" s="314" t="s">
        <v>366</v>
      </c>
      <c r="E179" s="314" t="s">
        <v>366</v>
      </c>
      <c r="F179" s="314" t="s">
        <v>366</v>
      </c>
      <c r="G179" s="383">
        <v>0</v>
      </c>
    </row>
    <row r="180" spans="2:7" s="3" customFormat="1" x14ac:dyDescent="0.2">
      <c r="B180" s="37" t="s">
        <v>133</v>
      </c>
      <c r="C180" s="330" t="s">
        <v>417</v>
      </c>
      <c r="D180" s="314" t="s">
        <v>366</v>
      </c>
      <c r="E180" s="314" t="s">
        <v>366</v>
      </c>
      <c r="F180" s="314" t="s">
        <v>366</v>
      </c>
      <c r="G180" s="383">
        <v>0</v>
      </c>
    </row>
    <row r="181" spans="2:7" s="3" customFormat="1" x14ac:dyDescent="0.2">
      <c r="B181" s="37" t="s">
        <v>134</v>
      </c>
      <c r="C181" s="330" t="s">
        <v>417</v>
      </c>
      <c r="D181" s="314" t="s">
        <v>366</v>
      </c>
      <c r="E181" s="314" t="s">
        <v>366</v>
      </c>
      <c r="F181" s="314" t="s">
        <v>366</v>
      </c>
      <c r="G181" s="383">
        <v>0</v>
      </c>
    </row>
    <row r="182" spans="2:7" s="3" customFormat="1" x14ac:dyDescent="0.2">
      <c r="B182" s="37" t="s">
        <v>135</v>
      </c>
      <c r="C182" s="330" t="s">
        <v>417</v>
      </c>
      <c r="D182" s="314" t="s">
        <v>366</v>
      </c>
      <c r="E182" s="314" t="s">
        <v>366</v>
      </c>
      <c r="F182" s="314" t="s">
        <v>366</v>
      </c>
      <c r="G182" s="383">
        <v>0</v>
      </c>
    </row>
    <row r="183" spans="2:7" s="3" customFormat="1" x14ac:dyDescent="0.2">
      <c r="B183" s="37" t="s">
        <v>545</v>
      </c>
      <c r="C183" s="330" t="s">
        <v>417</v>
      </c>
      <c r="D183" s="314"/>
      <c r="E183" s="314"/>
      <c r="F183" s="314"/>
      <c r="G183" s="383">
        <v>0</v>
      </c>
    </row>
    <row r="184" spans="2:7" s="3" customFormat="1" x14ac:dyDescent="0.2">
      <c r="B184" s="37" t="s">
        <v>136</v>
      </c>
      <c r="C184" s="330" t="s">
        <v>417</v>
      </c>
      <c r="D184" s="314" t="s">
        <v>366</v>
      </c>
      <c r="E184" s="314" t="s">
        <v>366</v>
      </c>
      <c r="F184" s="314" t="s">
        <v>366</v>
      </c>
      <c r="G184" s="383">
        <v>0</v>
      </c>
    </row>
    <row r="185" spans="2:7" s="3" customFormat="1" x14ac:dyDescent="0.2">
      <c r="B185" s="37" t="s">
        <v>137</v>
      </c>
      <c r="C185" s="330" t="s">
        <v>417</v>
      </c>
      <c r="D185" s="314" t="s">
        <v>366</v>
      </c>
      <c r="E185" s="314" t="s">
        <v>366</v>
      </c>
      <c r="F185" s="314" t="s">
        <v>366</v>
      </c>
      <c r="G185" s="383">
        <v>0</v>
      </c>
    </row>
    <row r="186" spans="2:7" s="3" customFormat="1" x14ac:dyDescent="0.2">
      <c r="B186" s="37" t="s">
        <v>138</v>
      </c>
      <c r="C186" s="330" t="s">
        <v>417</v>
      </c>
      <c r="D186" s="314" t="s">
        <v>366</v>
      </c>
      <c r="E186" s="314" t="s">
        <v>366</v>
      </c>
      <c r="F186" s="314" t="s">
        <v>366</v>
      </c>
      <c r="G186" s="383">
        <v>0</v>
      </c>
    </row>
    <row r="187" spans="2:7" s="3" customFormat="1" x14ac:dyDescent="0.2">
      <c r="B187" s="37" t="s">
        <v>139</v>
      </c>
      <c r="C187" s="330" t="s">
        <v>417</v>
      </c>
      <c r="D187" s="314" t="s">
        <v>366</v>
      </c>
      <c r="E187" s="314" t="s">
        <v>366</v>
      </c>
      <c r="F187" s="314" t="s">
        <v>366</v>
      </c>
      <c r="G187" s="383">
        <v>0</v>
      </c>
    </row>
    <row r="188" spans="2:7" s="3" customFormat="1" x14ac:dyDescent="0.2">
      <c r="B188" s="37" t="s">
        <v>539</v>
      </c>
      <c r="C188" s="330" t="s">
        <v>417</v>
      </c>
      <c r="D188" s="314"/>
      <c r="E188" s="314"/>
      <c r="F188" s="314"/>
      <c r="G188" s="383">
        <v>0</v>
      </c>
    </row>
    <row r="189" spans="2:7" s="3" customFormat="1" x14ac:dyDescent="0.2">
      <c r="B189" s="37" t="s">
        <v>140</v>
      </c>
      <c r="C189" s="330" t="s">
        <v>417</v>
      </c>
      <c r="D189" s="314" t="s">
        <v>366</v>
      </c>
      <c r="E189" s="314" t="s">
        <v>366</v>
      </c>
      <c r="F189" s="314" t="s">
        <v>366</v>
      </c>
      <c r="G189" s="383">
        <v>0</v>
      </c>
    </row>
    <row r="190" spans="2:7" s="3" customFormat="1" x14ac:dyDescent="0.2">
      <c r="B190" s="37" t="s">
        <v>141</v>
      </c>
      <c r="C190" s="314" t="s">
        <v>366</v>
      </c>
      <c r="D190" s="330"/>
      <c r="E190" s="314" t="s">
        <v>366</v>
      </c>
      <c r="F190" s="330" t="s">
        <v>417</v>
      </c>
      <c r="G190" s="315">
        <v>1213.5</v>
      </c>
    </row>
    <row r="191" spans="2:7" s="3" customFormat="1" x14ac:dyDescent="0.2">
      <c r="B191" s="37" t="s">
        <v>142</v>
      </c>
      <c r="C191" s="330" t="s">
        <v>417</v>
      </c>
      <c r="D191" s="314" t="s">
        <v>366</v>
      </c>
      <c r="E191" s="314" t="s">
        <v>366</v>
      </c>
      <c r="F191" s="314" t="s">
        <v>366</v>
      </c>
      <c r="G191" s="383">
        <v>0</v>
      </c>
    </row>
    <row r="192" spans="2:7" s="3" customFormat="1" x14ac:dyDescent="0.2">
      <c r="B192" s="37" t="s">
        <v>143</v>
      </c>
      <c r="C192" s="330" t="s">
        <v>417</v>
      </c>
      <c r="D192" s="314"/>
      <c r="E192" s="314"/>
      <c r="F192" s="314"/>
      <c r="G192" s="383">
        <v>0</v>
      </c>
    </row>
    <row r="193" spans="2:7" s="3" customFormat="1" x14ac:dyDescent="0.2">
      <c r="B193" s="263" t="s">
        <v>561</v>
      </c>
      <c r="C193" s="330" t="s">
        <v>417</v>
      </c>
      <c r="D193" s="314"/>
      <c r="E193" s="314"/>
      <c r="F193" s="314"/>
      <c r="G193" s="383">
        <v>0</v>
      </c>
    </row>
    <row r="194" spans="2:7" s="3" customFormat="1" x14ac:dyDescent="0.2">
      <c r="B194" s="37" t="s">
        <v>562</v>
      </c>
      <c r="C194" s="330" t="s">
        <v>417</v>
      </c>
      <c r="D194" s="314"/>
      <c r="E194" s="314"/>
      <c r="F194" s="314"/>
      <c r="G194" s="383">
        <v>0</v>
      </c>
    </row>
    <row r="195" spans="2:7" s="3" customFormat="1" x14ac:dyDescent="0.2">
      <c r="B195" s="37" t="s">
        <v>144</v>
      </c>
      <c r="C195" s="330" t="s">
        <v>417</v>
      </c>
      <c r="D195" s="314" t="s">
        <v>366</v>
      </c>
      <c r="E195" s="314" t="s">
        <v>366</v>
      </c>
      <c r="F195" s="314" t="s">
        <v>366</v>
      </c>
      <c r="G195" s="383">
        <v>0</v>
      </c>
    </row>
    <row r="196" spans="2:7" s="3" customFormat="1" x14ac:dyDescent="0.2">
      <c r="B196" s="37" t="s">
        <v>145</v>
      </c>
      <c r="C196" s="330" t="s">
        <v>417</v>
      </c>
      <c r="D196" s="330"/>
      <c r="E196" s="314" t="s">
        <v>366</v>
      </c>
      <c r="F196" s="314" t="s">
        <v>366</v>
      </c>
      <c r="G196" s="383">
        <v>0</v>
      </c>
    </row>
    <row r="197" spans="2:7" s="3" customFormat="1" x14ac:dyDescent="0.2">
      <c r="B197" s="37" t="s">
        <v>546</v>
      </c>
      <c r="C197" s="330" t="s">
        <v>417</v>
      </c>
      <c r="D197" s="314" t="s">
        <v>366</v>
      </c>
      <c r="E197" s="314" t="s">
        <v>366</v>
      </c>
      <c r="F197" s="314" t="s">
        <v>366</v>
      </c>
      <c r="G197" s="383">
        <v>0</v>
      </c>
    </row>
    <row r="198" spans="2:7" s="3" customFormat="1" x14ac:dyDescent="0.2">
      <c r="B198" s="37" t="s">
        <v>147</v>
      </c>
      <c r="C198" s="330" t="s">
        <v>417</v>
      </c>
      <c r="D198" s="314" t="s">
        <v>366</v>
      </c>
      <c r="E198" s="314" t="s">
        <v>366</v>
      </c>
      <c r="F198" s="314" t="s">
        <v>366</v>
      </c>
      <c r="G198" s="383">
        <v>0</v>
      </c>
    </row>
    <row r="199" spans="2:7" s="3" customFormat="1" x14ac:dyDescent="0.2">
      <c r="B199" s="37" t="s">
        <v>148</v>
      </c>
      <c r="C199" s="330" t="s">
        <v>417</v>
      </c>
      <c r="D199" s="330"/>
      <c r="E199" s="314" t="s">
        <v>366</v>
      </c>
      <c r="F199" s="314" t="s">
        <v>366</v>
      </c>
      <c r="G199" s="383">
        <v>0</v>
      </c>
    </row>
    <row r="200" spans="2:7" s="3" customFormat="1" x14ac:dyDescent="0.2">
      <c r="C200" s="163"/>
      <c r="D200" s="114"/>
      <c r="E200" s="115"/>
      <c r="F200" s="115"/>
      <c r="G200" s="382"/>
    </row>
    <row r="201" spans="2:7" s="3" customFormat="1" x14ac:dyDescent="0.2">
      <c r="C201" s="135"/>
      <c r="D201" s="82"/>
      <c r="E201" s="103"/>
      <c r="F201" s="103"/>
      <c r="G201" s="382"/>
    </row>
    <row r="202" spans="2:7" s="3" customFormat="1" x14ac:dyDescent="0.2">
      <c r="B202" s="15" t="s">
        <v>149</v>
      </c>
      <c r="C202" s="133"/>
      <c r="D202" s="79"/>
      <c r="E202" s="103"/>
      <c r="F202" s="103"/>
      <c r="G202" s="382"/>
    </row>
    <row r="203" spans="2:7" s="3" customFormat="1" x14ac:dyDescent="0.2">
      <c r="C203" s="135"/>
      <c r="D203" s="82"/>
      <c r="E203" s="103"/>
      <c r="F203" s="103"/>
      <c r="G203" s="382"/>
    </row>
    <row r="204" spans="2:7" s="3" customFormat="1" x14ac:dyDescent="0.2">
      <c r="C204" s="171" t="s">
        <v>407</v>
      </c>
      <c r="D204" s="171" t="s">
        <v>402</v>
      </c>
      <c r="E204" s="172" t="s">
        <v>403</v>
      </c>
      <c r="F204" s="172" t="s">
        <v>404</v>
      </c>
      <c r="G204" s="380" t="s">
        <v>408</v>
      </c>
    </row>
    <row r="205" spans="2:7" s="3" customFormat="1" x14ac:dyDescent="0.2">
      <c r="C205" s="159">
        <f>COUNTIFS(C207,"=?")</f>
        <v>1</v>
      </c>
      <c r="D205" s="159">
        <f>COUNTIFS(D207,"=?")</f>
        <v>0</v>
      </c>
      <c r="E205" s="159">
        <f>COUNTIFS(E207,"=?")</f>
        <v>0</v>
      </c>
      <c r="F205" s="159">
        <f>COUNTIFS(F207,"=?")</f>
        <v>0</v>
      </c>
      <c r="G205" s="381">
        <f>SUM(G207)</f>
        <v>0</v>
      </c>
    </row>
    <row r="206" spans="2:7" s="3" customFormat="1" x14ac:dyDescent="0.2">
      <c r="C206" s="135"/>
      <c r="D206" s="82"/>
      <c r="E206" s="103"/>
      <c r="F206" s="103"/>
      <c r="G206" s="382"/>
    </row>
    <row r="207" spans="2:7" s="3" customFormat="1" x14ac:dyDescent="0.2">
      <c r="B207" s="37" t="s">
        <v>150</v>
      </c>
      <c r="C207" s="330" t="s">
        <v>417</v>
      </c>
      <c r="D207" s="314" t="s">
        <v>366</v>
      </c>
      <c r="E207" s="314" t="s">
        <v>366</v>
      </c>
      <c r="F207" s="314" t="s">
        <v>366</v>
      </c>
      <c r="G207" s="383">
        <v>0</v>
      </c>
    </row>
    <row r="208" spans="2:7" s="3" customFormat="1" x14ac:dyDescent="0.2">
      <c r="C208" s="135"/>
      <c r="D208" s="82"/>
      <c r="E208" s="103"/>
      <c r="F208" s="103"/>
      <c r="G208" s="382"/>
    </row>
    <row r="209" spans="2:7" ht="15" x14ac:dyDescent="0.25">
      <c r="B209" s="16" t="s">
        <v>522</v>
      </c>
      <c r="C209" s="142"/>
      <c r="D209" s="91"/>
      <c r="E209" s="130"/>
      <c r="F209" s="130"/>
      <c r="G209" s="378"/>
    </row>
    <row r="210" spans="2:7" s="3" customFormat="1" x14ac:dyDescent="0.2">
      <c r="C210" s="135"/>
      <c r="D210" s="82"/>
      <c r="E210" s="103"/>
      <c r="F210" s="103"/>
      <c r="G210" s="382"/>
    </row>
    <row r="211" spans="2:7" s="3" customFormat="1" x14ac:dyDescent="0.2">
      <c r="C211" s="135"/>
      <c r="D211" s="82"/>
      <c r="E211" s="103"/>
      <c r="F211" s="103"/>
      <c r="G211" s="382"/>
    </row>
    <row r="212" spans="2:7" s="3" customFormat="1" x14ac:dyDescent="0.2">
      <c r="C212" s="135"/>
      <c r="D212" s="82"/>
      <c r="E212" s="103"/>
      <c r="F212" s="103"/>
      <c r="G212" s="382"/>
    </row>
    <row r="213" spans="2:7" s="3" customFormat="1" x14ac:dyDescent="0.2">
      <c r="C213" s="135"/>
      <c r="D213" s="82"/>
      <c r="E213" s="103"/>
      <c r="F213" s="103"/>
      <c r="G213" s="382"/>
    </row>
    <row r="214" spans="2:7" s="3" customFormat="1" x14ac:dyDescent="0.2">
      <c r="C214" s="135"/>
      <c r="D214" s="82"/>
      <c r="E214" s="103"/>
      <c r="F214" s="103"/>
      <c r="G214" s="382"/>
    </row>
    <row r="215" spans="2:7" s="3" customFormat="1" x14ac:dyDescent="0.2">
      <c r="C215" s="135"/>
      <c r="D215" s="82"/>
      <c r="E215" s="103"/>
      <c r="F215" s="103"/>
      <c r="G215" s="382"/>
    </row>
    <row r="216" spans="2:7" s="3" customFormat="1" x14ac:dyDescent="0.2">
      <c r="C216" s="135"/>
      <c r="D216" s="82"/>
      <c r="E216" s="103"/>
      <c r="F216" s="103"/>
      <c r="G216" s="382"/>
    </row>
    <row r="217" spans="2:7" s="3" customFormat="1" x14ac:dyDescent="0.2">
      <c r="C217" s="135"/>
      <c r="D217" s="82"/>
      <c r="E217" s="103"/>
      <c r="F217" s="103"/>
      <c r="G217" s="382"/>
    </row>
    <row r="218" spans="2:7" s="3" customFormat="1" x14ac:dyDescent="0.2">
      <c r="C218" s="135"/>
      <c r="D218" s="82"/>
      <c r="E218" s="103"/>
      <c r="F218" s="103"/>
      <c r="G218" s="382"/>
    </row>
    <row r="219" spans="2:7" s="3" customFormat="1" x14ac:dyDescent="0.2">
      <c r="C219" s="135"/>
      <c r="D219" s="82"/>
      <c r="E219" s="103"/>
      <c r="F219" s="103"/>
      <c r="G219" s="382"/>
    </row>
    <row r="220" spans="2:7" s="3" customFormat="1" x14ac:dyDescent="0.2">
      <c r="C220" s="135"/>
      <c r="D220" s="82"/>
      <c r="E220" s="103"/>
      <c r="F220" s="103"/>
      <c r="G220" s="382"/>
    </row>
    <row r="221" spans="2:7" s="3" customFormat="1" x14ac:dyDescent="0.2">
      <c r="C221" s="135"/>
      <c r="D221" s="82"/>
      <c r="E221" s="103"/>
      <c r="F221" s="103"/>
      <c r="G221" s="382"/>
    </row>
    <row r="222" spans="2:7" s="3" customFormat="1" x14ac:dyDescent="0.2">
      <c r="C222" s="135"/>
      <c r="D222" s="82"/>
      <c r="E222" s="103"/>
      <c r="F222" s="103"/>
      <c r="G222" s="382"/>
    </row>
    <row r="223" spans="2:7" s="3" customFormat="1" x14ac:dyDescent="0.2">
      <c r="C223" s="135"/>
      <c r="D223" s="82"/>
      <c r="E223" s="103"/>
      <c r="F223" s="103"/>
      <c r="G223" s="382"/>
    </row>
    <row r="224" spans="2:7" s="3" customFormat="1" x14ac:dyDescent="0.2">
      <c r="C224" s="135"/>
      <c r="D224" s="82"/>
      <c r="E224" s="103"/>
      <c r="F224" s="103"/>
      <c r="G224" s="382"/>
    </row>
    <row r="225" spans="3:7" s="3" customFormat="1" x14ac:dyDescent="0.2">
      <c r="C225" s="135"/>
      <c r="D225" s="82"/>
      <c r="E225" s="103"/>
      <c r="F225" s="103"/>
      <c r="G225" s="382"/>
    </row>
    <row r="226" spans="3:7" s="3" customFormat="1" x14ac:dyDescent="0.2">
      <c r="C226" s="135"/>
      <c r="D226" s="82"/>
      <c r="E226" s="103"/>
      <c r="F226" s="103"/>
      <c r="G226" s="382"/>
    </row>
    <row r="227" spans="3:7" s="3" customFormat="1" x14ac:dyDescent="0.2">
      <c r="C227" s="135"/>
      <c r="D227" s="82"/>
      <c r="E227" s="103"/>
      <c r="F227" s="103"/>
      <c r="G227" s="382"/>
    </row>
    <row r="228" spans="3:7" s="3" customFormat="1" x14ac:dyDescent="0.2">
      <c r="C228" s="135"/>
      <c r="D228" s="82"/>
      <c r="E228" s="103"/>
      <c r="F228" s="103"/>
      <c r="G228" s="382"/>
    </row>
    <row r="229" spans="3:7" s="3" customFormat="1" x14ac:dyDescent="0.2">
      <c r="C229" s="135"/>
      <c r="D229" s="82"/>
      <c r="E229" s="103"/>
      <c r="F229" s="103"/>
      <c r="G229" s="382"/>
    </row>
    <row r="230" spans="3:7" s="3" customFormat="1" x14ac:dyDescent="0.2">
      <c r="C230" s="135"/>
      <c r="D230" s="82"/>
      <c r="E230" s="103"/>
      <c r="F230" s="103"/>
      <c r="G230" s="382"/>
    </row>
    <row r="231" spans="3:7" s="3" customFormat="1" x14ac:dyDescent="0.2">
      <c r="C231" s="135"/>
      <c r="D231" s="82"/>
      <c r="E231" s="103"/>
      <c r="F231" s="103"/>
      <c r="G231" s="382"/>
    </row>
    <row r="232" spans="3:7" s="3" customFormat="1" x14ac:dyDescent="0.2">
      <c r="C232" s="135"/>
      <c r="D232" s="82"/>
      <c r="E232" s="103"/>
      <c r="F232" s="103"/>
      <c r="G232" s="382"/>
    </row>
    <row r="233" spans="3:7" s="3" customFormat="1" x14ac:dyDescent="0.2">
      <c r="C233" s="135"/>
      <c r="D233" s="82"/>
      <c r="E233" s="103"/>
      <c r="F233" s="103"/>
      <c r="G233" s="382"/>
    </row>
    <row r="234" spans="3:7" s="3" customFormat="1" x14ac:dyDescent="0.2">
      <c r="C234" s="135"/>
      <c r="D234" s="82"/>
      <c r="E234" s="103"/>
      <c r="F234" s="103"/>
      <c r="G234" s="382"/>
    </row>
    <row r="235" spans="3:7" s="3" customFormat="1" x14ac:dyDescent="0.2">
      <c r="C235" s="135"/>
      <c r="D235" s="82"/>
      <c r="E235" s="103"/>
      <c r="F235" s="103"/>
      <c r="G235" s="382"/>
    </row>
    <row r="236" spans="3:7" s="3" customFormat="1" x14ac:dyDescent="0.2">
      <c r="C236" s="135"/>
      <c r="D236" s="82"/>
      <c r="E236" s="103"/>
      <c r="F236" s="103"/>
      <c r="G236" s="382"/>
    </row>
    <row r="237" spans="3:7" s="3" customFormat="1" x14ac:dyDescent="0.2">
      <c r="C237" s="135"/>
      <c r="D237" s="82"/>
      <c r="E237" s="103"/>
      <c r="F237" s="103"/>
      <c r="G237" s="382"/>
    </row>
    <row r="238" spans="3:7" s="3" customFormat="1" x14ac:dyDescent="0.2">
      <c r="C238" s="135"/>
      <c r="D238" s="82"/>
      <c r="E238" s="103"/>
      <c r="F238" s="103"/>
      <c r="G238" s="382"/>
    </row>
    <row r="239" spans="3:7" s="3" customFormat="1" x14ac:dyDescent="0.2">
      <c r="C239" s="135"/>
      <c r="D239" s="82"/>
      <c r="E239" s="103"/>
      <c r="F239" s="103"/>
      <c r="G239" s="382"/>
    </row>
    <row r="240" spans="3:7" s="3" customFormat="1" x14ac:dyDescent="0.2">
      <c r="C240" s="135"/>
      <c r="D240" s="82"/>
      <c r="E240" s="103"/>
      <c r="F240" s="103"/>
      <c r="G240" s="382"/>
    </row>
    <row r="241" spans="3:7" s="3" customFormat="1" x14ac:dyDescent="0.2">
      <c r="C241" s="135"/>
      <c r="D241" s="82"/>
      <c r="E241" s="103"/>
      <c r="F241" s="103"/>
      <c r="G241" s="382"/>
    </row>
    <row r="242" spans="3:7" s="3" customFormat="1" x14ac:dyDescent="0.2">
      <c r="C242" s="135"/>
      <c r="D242" s="82"/>
      <c r="E242" s="103"/>
      <c r="F242" s="103"/>
      <c r="G242" s="382"/>
    </row>
    <row r="243" spans="3:7" s="3" customFormat="1" x14ac:dyDescent="0.2">
      <c r="C243" s="135"/>
      <c r="D243" s="82"/>
      <c r="E243" s="103"/>
      <c r="F243" s="103"/>
      <c r="G243" s="382"/>
    </row>
    <row r="244" spans="3:7" s="3" customFormat="1" x14ac:dyDescent="0.2">
      <c r="C244" s="135"/>
      <c r="D244" s="82"/>
      <c r="E244" s="103"/>
      <c r="F244" s="103"/>
      <c r="G244" s="382"/>
    </row>
    <row r="245" spans="3:7" s="3" customFormat="1" x14ac:dyDescent="0.2">
      <c r="C245" s="135"/>
      <c r="D245" s="82"/>
      <c r="E245" s="103"/>
      <c r="F245" s="103"/>
      <c r="G245" s="382"/>
    </row>
    <row r="246" spans="3:7" s="3" customFormat="1" x14ac:dyDescent="0.2">
      <c r="C246" s="135"/>
      <c r="D246" s="82"/>
      <c r="E246" s="103"/>
      <c r="F246" s="103"/>
      <c r="G246" s="382"/>
    </row>
    <row r="247" spans="3:7" s="3" customFormat="1" x14ac:dyDescent="0.2">
      <c r="C247" s="135"/>
      <c r="D247" s="82"/>
      <c r="E247" s="103"/>
      <c r="F247" s="103"/>
      <c r="G247" s="382"/>
    </row>
    <row r="248" spans="3:7" s="3" customFormat="1" x14ac:dyDescent="0.2">
      <c r="C248" s="135"/>
      <c r="D248" s="82"/>
      <c r="E248" s="103"/>
      <c r="F248" s="103"/>
      <c r="G248" s="382"/>
    </row>
    <row r="249" spans="3:7" s="3" customFormat="1" x14ac:dyDescent="0.2">
      <c r="C249" s="135"/>
      <c r="D249" s="82"/>
      <c r="E249" s="103"/>
      <c r="F249" s="103"/>
      <c r="G249" s="382"/>
    </row>
    <row r="250" spans="3:7" s="3" customFormat="1" x14ac:dyDescent="0.2">
      <c r="C250" s="135"/>
      <c r="D250" s="82"/>
      <c r="E250" s="103"/>
      <c r="F250" s="103"/>
      <c r="G250" s="382"/>
    </row>
    <row r="251" spans="3:7" s="3" customFormat="1" x14ac:dyDescent="0.2">
      <c r="C251" s="135"/>
      <c r="D251" s="82"/>
      <c r="E251" s="103"/>
      <c r="F251" s="103"/>
      <c r="G251" s="382"/>
    </row>
    <row r="252" spans="3:7" s="3" customFormat="1" x14ac:dyDescent="0.2">
      <c r="C252" s="135"/>
      <c r="D252" s="82"/>
      <c r="E252" s="103"/>
      <c r="F252" s="103"/>
      <c r="G252" s="382"/>
    </row>
    <row r="253" spans="3:7" s="3" customFormat="1" x14ac:dyDescent="0.2">
      <c r="C253" s="135"/>
      <c r="D253" s="82"/>
      <c r="E253" s="103"/>
      <c r="F253" s="103"/>
      <c r="G253" s="382"/>
    </row>
    <row r="254" spans="3:7" s="3" customFormat="1" x14ac:dyDescent="0.2">
      <c r="C254" s="135"/>
      <c r="D254" s="82"/>
      <c r="E254" s="103"/>
      <c r="F254" s="103"/>
      <c r="G254" s="382"/>
    </row>
    <row r="255" spans="3:7" s="3" customFormat="1" x14ac:dyDescent="0.2">
      <c r="C255" s="135"/>
      <c r="D255" s="82"/>
      <c r="E255" s="103"/>
      <c r="F255" s="103"/>
      <c r="G255" s="382"/>
    </row>
    <row r="256" spans="3:7" s="3" customFormat="1" x14ac:dyDescent="0.2">
      <c r="C256" s="135"/>
      <c r="D256" s="82"/>
      <c r="E256" s="103"/>
      <c r="F256" s="103"/>
      <c r="G256" s="382"/>
    </row>
    <row r="257" spans="3:7" s="3" customFormat="1" x14ac:dyDescent="0.2">
      <c r="C257" s="135"/>
      <c r="D257" s="82"/>
      <c r="E257" s="103"/>
      <c r="F257" s="103"/>
      <c r="G257" s="382"/>
    </row>
    <row r="258" spans="3:7" s="3" customFormat="1" x14ac:dyDescent="0.2">
      <c r="C258" s="135"/>
      <c r="D258" s="82"/>
      <c r="E258" s="103"/>
      <c r="F258" s="103"/>
      <c r="G258" s="382"/>
    </row>
    <row r="259" spans="3:7" s="3" customFormat="1" x14ac:dyDescent="0.2">
      <c r="C259" s="135"/>
      <c r="D259" s="82"/>
      <c r="E259" s="103"/>
      <c r="F259" s="103"/>
      <c r="G259" s="382"/>
    </row>
    <row r="260" spans="3:7" s="3" customFormat="1" x14ac:dyDescent="0.2">
      <c r="C260" s="135"/>
      <c r="D260" s="82"/>
      <c r="E260" s="103"/>
      <c r="F260" s="103"/>
      <c r="G260" s="382"/>
    </row>
    <row r="261" spans="3:7" s="3" customFormat="1" x14ac:dyDescent="0.2">
      <c r="C261" s="135"/>
      <c r="D261" s="82"/>
      <c r="E261" s="103"/>
      <c r="F261" s="103"/>
      <c r="G261" s="382"/>
    </row>
    <row r="262" spans="3:7" s="3" customFormat="1" x14ac:dyDescent="0.2">
      <c r="C262" s="135"/>
      <c r="D262" s="82"/>
      <c r="E262" s="103"/>
      <c r="F262" s="103"/>
      <c r="G262" s="382"/>
    </row>
    <row r="263" spans="3:7" s="3" customFormat="1" x14ac:dyDescent="0.2">
      <c r="C263" s="135"/>
      <c r="D263" s="82"/>
      <c r="E263" s="103"/>
      <c r="F263" s="103"/>
      <c r="G263" s="382"/>
    </row>
    <row r="264" spans="3:7" s="3" customFormat="1" x14ac:dyDescent="0.2">
      <c r="C264" s="135"/>
      <c r="D264" s="82"/>
      <c r="E264" s="103"/>
      <c r="F264" s="103"/>
      <c r="G264" s="382"/>
    </row>
    <row r="265" spans="3:7" s="3" customFormat="1" x14ac:dyDescent="0.2">
      <c r="C265" s="135"/>
      <c r="D265" s="82"/>
      <c r="E265" s="103"/>
      <c r="F265" s="103"/>
      <c r="G265" s="382"/>
    </row>
    <row r="266" spans="3:7" s="3" customFormat="1" x14ac:dyDescent="0.2">
      <c r="C266" s="135"/>
      <c r="D266" s="82"/>
      <c r="E266" s="103"/>
      <c r="F266" s="103"/>
      <c r="G266" s="382"/>
    </row>
    <row r="267" spans="3:7" s="3" customFormat="1" x14ac:dyDescent="0.2">
      <c r="C267" s="135"/>
      <c r="D267" s="82"/>
      <c r="E267" s="103"/>
      <c r="F267" s="103"/>
      <c r="G267" s="382"/>
    </row>
    <row r="268" spans="3:7" s="3" customFormat="1" x14ac:dyDescent="0.2">
      <c r="C268" s="135"/>
      <c r="D268" s="82"/>
      <c r="E268" s="103"/>
      <c r="F268" s="103"/>
      <c r="G268" s="382"/>
    </row>
    <row r="269" spans="3:7" s="3" customFormat="1" x14ac:dyDescent="0.2">
      <c r="C269" s="135"/>
      <c r="D269" s="82"/>
      <c r="E269" s="103"/>
      <c r="F269" s="103"/>
      <c r="G269" s="382"/>
    </row>
    <row r="270" spans="3:7" s="3" customFormat="1" x14ac:dyDescent="0.2">
      <c r="C270" s="135"/>
      <c r="D270" s="82"/>
      <c r="E270" s="103"/>
      <c r="F270" s="103"/>
      <c r="G270" s="382"/>
    </row>
    <row r="271" spans="3:7" s="3" customFormat="1" x14ac:dyDescent="0.2">
      <c r="C271" s="135"/>
      <c r="D271" s="82"/>
      <c r="E271" s="103"/>
      <c r="F271" s="103"/>
      <c r="G271" s="382"/>
    </row>
    <row r="272" spans="3:7" s="3" customFormat="1" x14ac:dyDescent="0.2">
      <c r="C272" s="135"/>
      <c r="D272" s="82"/>
      <c r="E272" s="103"/>
      <c r="F272" s="103"/>
      <c r="G272" s="382"/>
    </row>
    <row r="273" spans="3:7" s="3" customFormat="1" x14ac:dyDescent="0.2">
      <c r="C273" s="135"/>
      <c r="D273" s="82"/>
      <c r="E273" s="103"/>
      <c r="F273" s="103"/>
      <c r="G273" s="382"/>
    </row>
    <row r="274" spans="3:7" s="3" customFormat="1" x14ac:dyDescent="0.2">
      <c r="C274" s="135"/>
      <c r="D274" s="82"/>
      <c r="E274" s="103"/>
      <c r="F274" s="103"/>
      <c r="G274" s="382"/>
    </row>
    <row r="275" spans="3:7" s="3" customFormat="1" x14ac:dyDescent="0.2">
      <c r="C275" s="135"/>
      <c r="D275" s="82"/>
      <c r="E275" s="103"/>
      <c r="F275" s="103"/>
      <c r="G275" s="382"/>
    </row>
    <row r="276" spans="3:7" s="3" customFormat="1" x14ac:dyDescent="0.2">
      <c r="C276" s="135"/>
      <c r="D276" s="82"/>
      <c r="E276" s="103"/>
      <c r="F276" s="103"/>
      <c r="G276" s="382"/>
    </row>
    <row r="277" spans="3:7" s="3" customFormat="1" x14ac:dyDescent="0.2">
      <c r="C277" s="135"/>
      <c r="D277" s="82"/>
      <c r="E277" s="103"/>
      <c r="F277" s="103"/>
      <c r="G277" s="382"/>
    </row>
    <row r="278" spans="3:7" s="3" customFormat="1" x14ac:dyDescent="0.2">
      <c r="C278" s="135"/>
      <c r="D278" s="82"/>
      <c r="E278" s="103"/>
      <c r="F278" s="103"/>
      <c r="G278" s="382"/>
    </row>
    <row r="279" spans="3:7" s="3" customFormat="1" x14ac:dyDescent="0.2">
      <c r="C279" s="135"/>
      <c r="D279" s="82"/>
      <c r="E279" s="103"/>
      <c r="F279" s="103"/>
      <c r="G279" s="382"/>
    </row>
    <row r="280" spans="3:7" s="3" customFormat="1" x14ac:dyDescent="0.2">
      <c r="C280" s="135"/>
      <c r="D280" s="82"/>
      <c r="E280" s="103"/>
      <c r="F280" s="103"/>
      <c r="G280" s="382"/>
    </row>
    <row r="281" spans="3:7" s="3" customFormat="1" x14ac:dyDescent="0.2">
      <c r="C281" s="135"/>
      <c r="D281" s="82"/>
      <c r="E281" s="103"/>
      <c r="F281" s="103"/>
      <c r="G281" s="382"/>
    </row>
    <row r="282" spans="3:7" s="3" customFormat="1" x14ac:dyDescent="0.2">
      <c r="C282" s="135"/>
      <c r="D282" s="82"/>
      <c r="E282" s="103"/>
      <c r="F282" s="103"/>
      <c r="G282" s="382"/>
    </row>
    <row r="283" spans="3:7" s="3" customFormat="1" x14ac:dyDescent="0.2">
      <c r="C283" s="135"/>
      <c r="D283" s="82"/>
      <c r="E283" s="103"/>
      <c r="F283" s="103"/>
      <c r="G283" s="382"/>
    </row>
    <row r="284" spans="3:7" s="3" customFormat="1" x14ac:dyDescent="0.2">
      <c r="C284" s="135"/>
      <c r="D284" s="82"/>
      <c r="E284" s="103"/>
      <c r="F284" s="103"/>
      <c r="G284" s="382"/>
    </row>
    <row r="285" spans="3:7" s="3" customFormat="1" x14ac:dyDescent="0.2">
      <c r="C285" s="135"/>
      <c r="D285" s="82"/>
      <c r="E285" s="103"/>
      <c r="F285" s="103"/>
      <c r="G285" s="382"/>
    </row>
    <row r="286" spans="3:7" s="3" customFormat="1" x14ac:dyDescent="0.2">
      <c r="C286" s="135"/>
      <c r="D286" s="82"/>
      <c r="E286" s="103"/>
      <c r="F286" s="103"/>
      <c r="G286" s="382"/>
    </row>
    <row r="287" spans="3:7" s="3" customFormat="1" x14ac:dyDescent="0.2">
      <c r="C287" s="135"/>
      <c r="D287" s="82"/>
      <c r="E287" s="103"/>
      <c r="F287" s="103"/>
      <c r="G287" s="382"/>
    </row>
    <row r="288" spans="3:7" s="3" customFormat="1" x14ac:dyDescent="0.2">
      <c r="C288" s="135"/>
      <c r="D288" s="82"/>
      <c r="E288" s="103"/>
      <c r="F288" s="103"/>
      <c r="G288" s="382"/>
    </row>
    <row r="289" spans="3:7" s="3" customFormat="1" x14ac:dyDescent="0.2">
      <c r="C289" s="135"/>
      <c r="D289" s="82"/>
      <c r="E289" s="103"/>
      <c r="F289" s="103"/>
      <c r="G289" s="382"/>
    </row>
    <row r="290" spans="3:7" s="3" customFormat="1" x14ac:dyDescent="0.2">
      <c r="C290" s="135"/>
      <c r="D290" s="82"/>
      <c r="E290" s="103"/>
      <c r="F290" s="103"/>
      <c r="G290" s="382"/>
    </row>
    <row r="291" spans="3:7" s="3" customFormat="1" x14ac:dyDescent="0.2">
      <c r="C291" s="135"/>
      <c r="D291" s="82"/>
      <c r="E291" s="103"/>
      <c r="F291" s="103"/>
      <c r="G291" s="382"/>
    </row>
    <row r="292" spans="3:7" s="3" customFormat="1" x14ac:dyDescent="0.2">
      <c r="C292" s="135"/>
      <c r="D292" s="82"/>
      <c r="E292" s="103"/>
      <c r="F292" s="103"/>
      <c r="G292" s="382"/>
    </row>
    <row r="293" spans="3:7" s="3" customFormat="1" x14ac:dyDescent="0.2">
      <c r="C293" s="135"/>
      <c r="D293" s="82"/>
      <c r="E293" s="103"/>
      <c r="F293" s="103"/>
      <c r="G293" s="382"/>
    </row>
    <row r="294" spans="3:7" s="3" customFormat="1" x14ac:dyDescent="0.2">
      <c r="C294" s="135"/>
      <c r="D294" s="82"/>
      <c r="E294" s="103"/>
      <c r="F294" s="103"/>
      <c r="G294" s="382"/>
    </row>
    <row r="295" spans="3:7" s="3" customFormat="1" x14ac:dyDescent="0.2">
      <c r="C295" s="135"/>
      <c r="D295" s="82"/>
      <c r="E295" s="103"/>
      <c r="F295" s="103"/>
      <c r="G295" s="382"/>
    </row>
    <row r="296" spans="3:7" s="3" customFormat="1" x14ac:dyDescent="0.2">
      <c r="C296" s="135"/>
      <c r="D296" s="82"/>
      <c r="E296" s="103"/>
      <c r="F296" s="103"/>
      <c r="G296" s="382"/>
    </row>
    <row r="297" spans="3:7" s="3" customFormat="1" x14ac:dyDescent="0.2">
      <c r="C297" s="135"/>
      <c r="D297" s="82"/>
      <c r="E297" s="103"/>
      <c r="F297" s="103"/>
      <c r="G297" s="382"/>
    </row>
    <row r="298" spans="3:7" s="3" customFormat="1" x14ac:dyDescent="0.2">
      <c r="C298" s="135"/>
      <c r="D298" s="82"/>
      <c r="E298" s="103"/>
      <c r="F298" s="103"/>
      <c r="G298" s="382"/>
    </row>
    <row r="299" spans="3:7" s="3" customFormat="1" x14ac:dyDescent="0.2">
      <c r="C299" s="135"/>
      <c r="D299" s="82"/>
      <c r="E299" s="103"/>
      <c r="F299" s="103"/>
      <c r="G299" s="382"/>
    </row>
    <row r="300" spans="3:7" s="3" customFormat="1" x14ac:dyDescent="0.2">
      <c r="C300" s="135"/>
      <c r="D300" s="82"/>
      <c r="E300" s="103"/>
      <c r="F300" s="103"/>
      <c r="G300" s="382"/>
    </row>
    <row r="301" spans="3:7" x14ac:dyDescent="0.2">
      <c r="G301" s="382"/>
    </row>
    <row r="302" spans="3:7" x14ac:dyDescent="0.2">
      <c r="G302" s="382"/>
    </row>
    <row r="303" spans="3:7" x14ac:dyDescent="0.2">
      <c r="G303" s="382"/>
    </row>
    <row r="304" spans="3:7" x14ac:dyDescent="0.2">
      <c r="G304" s="382"/>
    </row>
    <row r="305" spans="7:7" x14ac:dyDescent="0.2">
      <c r="G305" s="382"/>
    </row>
    <row r="306" spans="7:7" x14ac:dyDescent="0.2">
      <c r="G306" s="382"/>
    </row>
    <row r="307" spans="7:7" x14ac:dyDescent="0.2">
      <c r="G307" s="382"/>
    </row>
    <row r="308" spans="7:7" x14ac:dyDescent="0.2">
      <c r="G308" s="382"/>
    </row>
    <row r="309" spans="7:7" x14ac:dyDescent="0.2">
      <c r="G309" s="382"/>
    </row>
    <row r="310" spans="7:7" x14ac:dyDescent="0.2">
      <c r="G310" s="382"/>
    </row>
    <row r="311" spans="7:7" x14ac:dyDescent="0.2">
      <c r="G311" s="382"/>
    </row>
    <row r="312" spans="7:7" x14ac:dyDescent="0.2">
      <c r="G312" s="382"/>
    </row>
    <row r="313" spans="7:7" x14ac:dyDescent="0.2">
      <c r="G313" s="382"/>
    </row>
    <row r="314" spans="7:7" x14ac:dyDescent="0.2">
      <c r="G314" s="382"/>
    </row>
    <row r="315" spans="7:7" x14ac:dyDescent="0.2">
      <c r="G315" s="382"/>
    </row>
    <row r="316" spans="7:7" x14ac:dyDescent="0.2">
      <c r="G316" s="382"/>
    </row>
    <row r="317" spans="7:7" x14ac:dyDescent="0.2">
      <c r="G317" s="382"/>
    </row>
    <row r="318" spans="7:7" x14ac:dyDescent="0.2">
      <c r="G318" s="382"/>
    </row>
    <row r="319" spans="7:7" x14ac:dyDescent="0.2">
      <c r="G319" s="382"/>
    </row>
    <row r="320" spans="7:7" x14ac:dyDescent="0.2">
      <c r="G320" s="382"/>
    </row>
    <row r="321" spans="7:7" x14ac:dyDescent="0.2">
      <c r="G321" s="382"/>
    </row>
    <row r="322" spans="7:7" x14ac:dyDescent="0.2">
      <c r="G322" s="382"/>
    </row>
    <row r="323" spans="7:7" x14ac:dyDescent="0.2">
      <c r="G323" s="382"/>
    </row>
    <row r="324" spans="7:7" x14ac:dyDescent="0.2">
      <c r="G324" s="382"/>
    </row>
    <row r="325" spans="7:7" x14ac:dyDescent="0.2">
      <c r="G325" s="382"/>
    </row>
    <row r="326" spans="7:7" x14ac:dyDescent="0.2">
      <c r="G326" s="382"/>
    </row>
    <row r="327" spans="7:7" x14ac:dyDescent="0.2">
      <c r="G327" s="382"/>
    </row>
    <row r="328" spans="7:7" x14ac:dyDescent="0.2">
      <c r="G328" s="382"/>
    </row>
    <row r="329" spans="7:7" x14ac:dyDescent="0.2">
      <c r="G329" s="382"/>
    </row>
    <row r="330" spans="7:7" x14ac:dyDescent="0.2">
      <c r="G330" s="382"/>
    </row>
    <row r="331" spans="7:7" x14ac:dyDescent="0.2">
      <c r="G331" s="382"/>
    </row>
    <row r="332" spans="7:7" x14ac:dyDescent="0.2">
      <c r="G332" s="382"/>
    </row>
    <row r="333" spans="7:7" x14ac:dyDescent="0.2">
      <c r="G333" s="382"/>
    </row>
    <row r="334" spans="7:7" x14ac:dyDescent="0.2">
      <c r="G334" s="382"/>
    </row>
    <row r="335" spans="7:7" x14ac:dyDescent="0.2">
      <c r="G335" s="382"/>
    </row>
    <row r="336" spans="7:7" x14ac:dyDescent="0.2">
      <c r="G336" s="382"/>
    </row>
    <row r="337" spans="7:7" x14ac:dyDescent="0.2">
      <c r="G337" s="382"/>
    </row>
    <row r="338" spans="7:7" x14ac:dyDescent="0.2">
      <c r="G338" s="382"/>
    </row>
    <row r="339" spans="7:7" x14ac:dyDescent="0.2">
      <c r="G339" s="382"/>
    </row>
    <row r="340" spans="7:7" x14ac:dyDescent="0.2">
      <c r="G340" s="382"/>
    </row>
    <row r="341" spans="7:7" x14ac:dyDescent="0.2">
      <c r="G341" s="382"/>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1"/>
  <sheetViews>
    <sheetView showGridLines="0" zoomScaleNormal="100" workbookViewId="0">
      <selection activeCell="H2" sqref="H2"/>
    </sheetView>
  </sheetViews>
  <sheetFormatPr baseColWidth="10" defaultRowHeight="12.75" x14ac:dyDescent="0.2"/>
  <cols>
    <col min="1" max="1" width="3.5703125" style="2" customWidth="1"/>
    <col min="2" max="2" width="81.140625" style="2" customWidth="1"/>
    <col min="3" max="3" width="17.5703125" style="135" customWidth="1"/>
    <col min="4" max="4" width="10.7109375" style="82" customWidth="1"/>
    <col min="5" max="6" width="10.7109375" style="103" customWidth="1"/>
    <col min="7" max="7" width="15" style="60"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1" t="s">
        <v>567</v>
      </c>
      <c r="C4" s="2"/>
      <c r="D4" s="24"/>
      <c r="E4" s="24"/>
      <c r="F4" s="2"/>
      <c r="G4" s="2"/>
    </row>
    <row r="5" spans="1:7" x14ac:dyDescent="0.2">
      <c r="C5" s="2"/>
      <c r="D5" s="24"/>
      <c r="E5" s="24"/>
      <c r="F5" s="2"/>
      <c r="G5" s="2"/>
    </row>
    <row r="6" spans="1:7" x14ac:dyDescent="0.2">
      <c r="C6" s="2"/>
      <c r="D6" s="2"/>
      <c r="E6" s="2"/>
      <c r="F6" s="2"/>
      <c r="G6" s="358" t="s">
        <v>4</v>
      </c>
    </row>
    <row r="7" spans="1:7" ht="4.5" customHeight="1" x14ac:dyDescent="0.2">
      <c r="C7" s="359"/>
      <c r="D7" s="2"/>
      <c r="E7" s="2"/>
      <c r="F7" s="2"/>
      <c r="G7" s="2"/>
    </row>
    <row r="8" spans="1:7" ht="5.25" customHeight="1" thickBot="1" x14ac:dyDescent="0.25">
      <c r="B8" s="4"/>
      <c r="C8" s="137"/>
      <c r="D8" s="83"/>
      <c r="E8" s="128"/>
      <c r="F8" s="128"/>
      <c r="G8" s="66"/>
    </row>
    <row r="9" spans="1:7" ht="5.25" customHeight="1" x14ac:dyDescent="0.2">
      <c r="B9" s="5"/>
      <c r="C9" s="139"/>
      <c r="D9" s="86"/>
      <c r="E9" s="108"/>
      <c r="F9" s="108"/>
      <c r="G9" s="67"/>
    </row>
    <row r="10" spans="1:7" x14ac:dyDescent="0.2">
      <c r="G10" s="270"/>
    </row>
    <row r="11" spans="1:7" ht="15" x14ac:dyDescent="0.25">
      <c r="B11" s="16" t="s">
        <v>410</v>
      </c>
      <c r="C11" s="142"/>
      <c r="D11" s="91"/>
      <c r="E11" s="130"/>
      <c r="F11" s="130"/>
      <c r="G11" s="271"/>
    </row>
    <row r="12" spans="1:7" x14ac:dyDescent="0.2">
      <c r="B12" s="6"/>
      <c r="C12" s="139"/>
      <c r="D12" s="86"/>
    </row>
    <row r="13" spans="1:7" s="77" customFormat="1" x14ac:dyDescent="0.2">
      <c r="A13" s="424"/>
      <c r="B13" s="13" t="s">
        <v>5</v>
      </c>
      <c r="C13" s="166" t="s">
        <v>411</v>
      </c>
      <c r="D13" s="166" t="s">
        <v>402</v>
      </c>
      <c r="E13" s="167" t="s">
        <v>403</v>
      </c>
      <c r="F13" s="168" t="s">
        <v>404</v>
      </c>
      <c r="G13" s="272" t="s">
        <v>412</v>
      </c>
    </row>
    <row r="14" spans="1:7" x14ac:dyDescent="0.2">
      <c r="B14" s="3" t="s">
        <v>31</v>
      </c>
      <c r="C14" s="135">
        <f>SUM(C21,C31,C52,C66,C74,C82,C92,C152)</f>
        <v>30</v>
      </c>
      <c r="D14" s="135">
        <f>SUM(D21,D31,D52,D66,D74,D82,D92,D152)</f>
        <v>39</v>
      </c>
      <c r="E14" s="150">
        <f>SUM(E21,E31,E52,E66,E74,E82,E92,E152)</f>
        <v>13</v>
      </c>
      <c r="F14" s="134">
        <f>SUM(F21,F31,F52,F66,F74,F82,F92,F152)</f>
        <v>3</v>
      </c>
      <c r="G14" s="60">
        <f>SUM(G21,G31,G52,G66,G74,G82,G92,G152)</f>
        <v>19696.53</v>
      </c>
    </row>
    <row r="15" spans="1:7" x14ac:dyDescent="0.2">
      <c r="B15" s="3" t="s">
        <v>34</v>
      </c>
      <c r="C15" s="135">
        <f>SUM(C162,C173,C205)</f>
        <v>19</v>
      </c>
      <c r="D15" s="82">
        <f>SUM(D162,D173,D205)</f>
        <v>11</v>
      </c>
      <c r="E15" s="103">
        <f>SUM(E162,E173,E205)</f>
        <v>0</v>
      </c>
      <c r="F15" s="103">
        <f>SUM(F162,F173,F205)</f>
        <v>0</v>
      </c>
      <c r="G15" s="60">
        <f>SUM(G162,G173,G205)</f>
        <v>-522.70000000000016</v>
      </c>
    </row>
    <row r="16" spans="1:7" x14ac:dyDescent="0.2">
      <c r="B16" s="10" t="s">
        <v>6</v>
      </c>
      <c r="C16" s="151">
        <f>SUM(C14:C15)</f>
        <v>49</v>
      </c>
      <c r="D16" s="104">
        <f>SUM(D14:D15)</f>
        <v>50</v>
      </c>
      <c r="E16" s="105">
        <f>SUM(E14:E15)</f>
        <v>13</v>
      </c>
      <c r="F16" s="105">
        <f>SUM(F14,F15)</f>
        <v>3</v>
      </c>
      <c r="G16" s="61">
        <f>SUM(G14,G15)</f>
        <v>19173.829999999998</v>
      </c>
    </row>
    <row r="19" spans="2:7" s="3" customFormat="1" x14ac:dyDescent="0.2">
      <c r="B19" s="15" t="s">
        <v>43</v>
      </c>
      <c r="C19" s="153"/>
      <c r="D19" s="107"/>
      <c r="E19" s="108"/>
      <c r="F19" s="103"/>
      <c r="G19" s="60"/>
    </row>
    <row r="20" spans="2:7" s="3" customFormat="1" x14ac:dyDescent="0.2">
      <c r="B20" s="41"/>
      <c r="C20" s="171" t="s">
        <v>411</v>
      </c>
      <c r="D20" s="171" t="s">
        <v>402</v>
      </c>
      <c r="E20" s="172" t="s">
        <v>403</v>
      </c>
      <c r="F20" s="172" t="s">
        <v>404</v>
      </c>
      <c r="G20" s="273" t="s">
        <v>412</v>
      </c>
    </row>
    <row r="21" spans="2:7" s="3" customFormat="1" x14ac:dyDescent="0.2">
      <c r="C21" s="159">
        <f>COUNTIFS(C23:C26,"=?")</f>
        <v>0</v>
      </c>
      <c r="D21" s="159">
        <f>COUNTIFS(D23:D26,"=?")</f>
        <v>2</v>
      </c>
      <c r="E21" s="159">
        <f>COUNTIFS(E23:E26,"=?")</f>
        <v>2</v>
      </c>
      <c r="F21" s="159">
        <f>COUNTIFS(F23:F26,"=?")</f>
        <v>0</v>
      </c>
      <c r="G21" s="274">
        <f>SUM(G23:G26)</f>
        <v>474.35</v>
      </c>
    </row>
    <row r="22" spans="2:7" s="3" customFormat="1" x14ac:dyDescent="0.2">
      <c r="C22" s="135"/>
      <c r="D22" s="82"/>
      <c r="E22" s="103"/>
      <c r="F22" s="103"/>
      <c r="G22" s="70"/>
    </row>
    <row r="23" spans="2:7" s="3" customFormat="1" x14ac:dyDescent="0.2">
      <c r="B23" s="3" t="s">
        <v>544</v>
      </c>
      <c r="C23" s="330"/>
      <c r="D23" s="330" t="s">
        <v>417</v>
      </c>
      <c r="E23" s="314" t="s">
        <v>366</v>
      </c>
      <c r="F23" s="314" t="s">
        <v>366</v>
      </c>
      <c r="G23" s="315">
        <v>46</v>
      </c>
    </row>
    <row r="24" spans="2:7" s="3" customFormat="1" x14ac:dyDescent="0.2">
      <c r="B24" s="3" t="s">
        <v>37</v>
      </c>
      <c r="C24" s="330"/>
      <c r="D24" s="314" t="s">
        <v>366</v>
      </c>
      <c r="E24" s="330" t="s">
        <v>417</v>
      </c>
      <c r="F24" s="314" t="s">
        <v>366</v>
      </c>
      <c r="G24" s="315">
        <v>105</v>
      </c>
    </row>
    <row r="25" spans="2:7" s="3" customFormat="1" x14ac:dyDescent="0.2">
      <c r="B25" s="3" t="s">
        <v>38</v>
      </c>
      <c r="C25" s="314" t="s">
        <v>366</v>
      </c>
      <c r="D25" s="330" t="s">
        <v>417</v>
      </c>
      <c r="E25" s="314" t="s">
        <v>366</v>
      </c>
      <c r="F25" s="314" t="s">
        <v>366</v>
      </c>
      <c r="G25" s="315">
        <v>0.55000000000000004</v>
      </c>
    </row>
    <row r="26" spans="2:7" s="3" customFormat="1" x14ac:dyDescent="0.2">
      <c r="B26" s="3" t="s">
        <v>39</v>
      </c>
      <c r="C26" s="314" t="s">
        <v>366</v>
      </c>
      <c r="D26" s="314" t="s">
        <v>366</v>
      </c>
      <c r="E26" s="330" t="s">
        <v>417</v>
      </c>
      <c r="F26" s="330"/>
      <c r="G26" s="315">
        <v>322.8</v>
      </c>
    </row>
    <row r="27" spans="2:7" s="3" customFormat="1" x14ac:dyDescent="0.2">
      <c r="C27" s="135"/>
      <c r="D27" s="82"/>
      <c r="E27" s="103"/>
      <c r="F27" s="103"/>
      <c r="G27" s="70"/>
    </row>
    <row r="28" spans="2:7" s="3" customFormat="1" x14ac:dyDescent="0.2">
      <c r="C28" s="135"/>
      <c r="D28" s="82"/>
      <c r="E28" s="103"/>
      <c r="F28" s="103"/>
      <c r="G28" s="70"/>
    </row>
    <row r="29" spans="2:7" s="3" customFormat="1" x14ac:dyDescent="0.2">
      <c r="B29" s="15" t="s">
        <v>44</v>
      </c>
      <c r="C29" s="133"/>
      <c r="D29" s="79"/>
      <c r="E29" s="103"/>
      <c r="F29" s="103"/>
      <c r="G29" s="70"/>
    </row>
    <row r="30" spans="2:7" s="3" customFormat="1" x14ac:dyDescent="0.2">
      <c r="C30" s="171" t="s">
        <v>411</v>
      </c>
      <c r="D30" s="171" t="s">
        <v>402</v>
      </c>
      <c r="E30" s="172" t="s">
        <v>403</v>
      </c>
      <c r="F30" s="172" t="s">
        <v>404</v>
      </c>
      <c r="G30" s="273" t="s">
        <v>412</v>
      </c>
    </row>
    <row r="31" spans="2:7" s="3" customFormat="1" x14ac:dyDescent="0.2">
      <c r="C31" s="159">
        <f>COUNTIFS(C33:C47,"=?")</f>
        <v>4</v>
      </c>
      <c r="D31" s="159">
        <f>COUNTIFS(D33:D47,"=?")</f>
        <v>4</v>
      </c>
      <c r="E31" s="159">
        <f>COUNTIFS(E33:E47,"=?")</f>
        <v>6</v>
      </c>
      <c r="F31" s="159">
        <f>COUNTIFS(F33:F47,"=?")</f>
        <v>1</v>
      </c>
      <c r="G31" s="274">
        <f>SUM(G33:G47)</f>
        <v>1812.59</v>
      </c>
    </row>
    <row r="32" spans="2:7" s="3" customFormat="1" x14ac:dyDescent="0.2">
      <c r="C32" s="135"/>
      <c r="D32" s="82"/>
      <c r="E32" s="116"/>
      <c r="F32" s="116"/>
      <c r="G32" s="70"/>
    </row>
    <row r="33" spans="2:7" s="3" customFormat="1" x14ac:dyDescent="0.2">
      <c r="B33" s="3" t="s">
        <v>543</v>
      </c>
      <c r="C33" s="330"/>
      <c r="D33" s="330"/>
      <c r="E33" s="330" t="s">
        <v>417</v>
      </c>
      <c r="F33" s="314" t="s">
        <v>366</v>
      </c>
      <c r="G33" s="315">
        <v>169.12</v>
      </c>
    </row>
    <row r="34" spans="2:7" s="3" customFormat="1" x14ac:dyDescent="0.2">
      <c r="B34" s="3" t="s">
        <v>536</v>
      </c>
      <c r="C34" s="330"/>
      <c r="D34" s="314" t="s">
        <v>366</v>
      </c>
      <c r="E34" s="330" t="s">
        <v>417</v>
      </c>
      <c r="F34" s="330"/>
      <c r="G34" s="315">
        <v>354</v>
      </c>
    </row>
    <row r="35" spans="2:7" s="3" customFormat="1" x14ac:dyDescent="0.2">
      <c r="B35" s="469" t="s">
        <v>564</v>
      </c>
      <c r="C35" s="314" t="s">
        <v>366</v>
      </c>
      <c r="D35" s="330"/>
      <c r="E35" s="330"/>
      <c r="F35" s="330" t="s">
        <v>417</v>
      </c>
      <c r="G35" s="315">
        <v>554</v>
      </c>
    </row>
    <row r="36" spans="2:7" s="3" customFormat="1" x14ac:dyDescent="0.2">
      <c r="B36" s="3" t="s">
        <v>537</v>
      </c>
      <c r="C36" s="330"/>
      <c r="D36" s="330" t="s">
        <v>417</v>
      </c>
      <c r="E36" s="330"/>
      <c r="F36" s="314" t="s">
        <v>366</v>
      </c>
      <c r="G36" s="315">
        <v>37.409999999999997</v>
      </c>
    </row>
    <row r="37" spans="2:7" s="3" customFormat="1" x14ac:dyDescent="0.2">
      <c r="B37" s="3" t="s">
        <v>532</v>
      </c>
      <c r="C37" s="330" t="s">
        <v>417</v>
      </c>
      <c r="D37" s="314" t="s">
        <v>366</v>
      </c>
      <c r="E37" s="314" t="s">
        <v>366</v>
      </c>
      <c r="F37" s="314" t="s">
        <v>366</v>
      </c>
      <c r="G37" s="315">
        <v>-62</v>
      </c>
    </row>
    <row r="38" spans="2:7" s="3" customFormat="1" x14ac:dyDescent="0.2">
      <c r="B38" s="455" t="s">
        <v>530</v>
      </c>
      <c r="C38" s="314" t="s">
        <v>366</v>
      </c>
      <c r="D38" s="314" t="s">
        <v>366</v>
      </c>
      <c r="E38" s="330" t="s">
        <v>417</v>
      </c>
      <c r="F38" s="330"/>
      <c r="G38" s="315">
        <v>329.76</v>
      </c>
    </row>
    <row r="39" spans="2:7" s="3" customFormat="1" x14ac:dyDescent="0.2">
      <c r="B39" s="475" t="s">
        <v>531</v>
      </c>
      <c r="C39" s="314" t="s">
        <v>366</v>
      </c>
      <c r="D39" s="330"/>
      <c r="E39" s="330" t="s">
        <v>417</v>
      </c>
      <c r="F39" s="314" t="s">
        <v>366</v>
      </c>
      <c r="G39" s="315">
        <v>261.60000000000002</v>
      </c>
    </row>
    <row r="40" spans="2:7" s="3" customFormat="1" x14ac:dyDescent="0.2">
      <c r="B40" s="3" t="s">
        <v>533</v>
      </c>
      <c r="C40" s="330" t="s">
        <v>417</v>
      </c>
      <c r="D40" s="330"/>
      <c r="E40" s="314" t="s">
        <v>366</v>
      </c>
      <c r="F40" s="314" t="s">
        <v>366</v>
      </c>
      <c r="G40" s="315">
        <v>0</v>
      </c>
    </row>
    <row r="41" spans="2:7" s="3" customFormat="1" x14ac:dyDescent="0.2">
      <c r="B41" s="3" t="s">
        <v>557</v>
      </c>
      <c r="C41" s="330"/>
      <c r="D41" s="330"/>
      <c r="E41" s="330" t="s">
        <v>417</v>
      </c>
      <c r="F41" s="314"/>
      <c r="G41" s="315">
        <v>225</v>
      </c>
    </row>
    <row r="42" spans="2:7" s="3" customFormat="1" x14ac:dyDescent="0.2">
      <c r="B42" s="469" t="s">
        <v>534</v>
      </c>
      <c r="C42" s="330"/>
      <c r="D42" s="330" t="s">
        <v>417</v>
      </c>
      <c r="E42" s="314"/>
      <c r="F42" s="314"/>
      <c r="G42" s="315">
        <v>14.88</v>
      </c>
    </row>
    <row r="43" spans="2:7" s="3" customFormat="1" x14ac:dyDescent="0.2">
      <c r="B43" s="3" t="s">
        <v>556</v>
      </c>
      <c r="C43" s="330" t="s">
        <v>417</v>
      </c>
      <c r="D43" s="330"/>
      <c r="E43" s="314"/>
      <c r="F43" s="314"/>
      <c r="G43" s="315">
        <v>-188.76</v>
      </c>
    </row>
    <row r="44" spans="2:7" s="3" customFormat="1" x14ac:dyDescent="0.2">
      <c r="B44" s="3" t="s">
        <v>535</v>
      </c>
      <c r="C44" s="330"/>
      <c r="D44" s="330" t="s">
        <v>417</v>
      </c>
      <c r="E44" s="314"/>
      <c r="F44" s="314"/>
      <c r="G44" s="315">
        <v>74.400000000000006</v>
      </c>
    </row>
    <row r="45" spans="2:7" s="3" customFormat="1" x14ac:dyDescent="0.2">
      <c r="B45" s="475" t="s">
        <v>40</v>
      </c>
      <c r="C45" s="314" t="s">
        <v>366</v>
      </c>
      <c r="D45" s="330" t="s">
        <v>417</v>
      </c>
      <c r="E45" s="314" t="s">
        <v>366</v>
      </c>
      <c r="F45" s="314" t="s">
        <v>366</v>
      </c>
      <c r="G45" s="315">
        <v>4</v>
      </c>
    </row>
    <row r="46" spans="2:7" s="3" customFormat="1" x14ac:dyDescent="0.2">
      <c r="B46" s="455" t="s">
        <v>41</v>
      </c>
      <c r="C46" s="330" t="s">
        <v>417</v>
      </c>
      <c r="D46" s="330"/>
      <c r="E46" s="314" t="s">
        <v>366</v>
      </c>
      <c r="F46" s="314" t="s">
        <v>366</v>
      </c>
      <c r="G46" s="315">
        <v>-105.12</v>
      </c>
    </row>
    <row r="47" spans="2:7" s="3" customFormat="1" x14ac:dyDescent="0.2">
      <c r="B47" s="3" t="s">
        <v>42</v>
      </c>
      <c r="C47" s="314"/>
      <c r="D47" s="314" t="s">
        <v>366</v>
      </c>
      <c r="E47" s="330" t="s">
        <v>417</v>
      </c>
      <c r="F47" s="314" t="s">
        <v>366</v>
      </c>
      <c r="G47" s="315">
        <v>144.30000000000001</v>
      </c>
    </row>
    <row r="48" spans="2:7" s="3" customFormat="1" x14ac:dyDescent="0.2">
      <c r="C48" s="135"/>
      <c r="D48" s="82"/>
      <c r="E48" s="103"/>
      <c r="F48" s="103"/>
      <c r="G48" s="275"/>
    </row>
    <row r="49" spans="2:7" s="3" customFormat="1" x14ac:dyDescent="0.2">
      <c r="C49" s="135"/>
      <c r="D49" s="82"/>
      <c r="E49" s="103"/>
      <c r="F49" s="103"/>
      <c r="G49" s="275"/>
    </row>
    <row r="50" spans="2:7" s="3" customFormat="1" x14ac:dyDescent="0.2">
      <c r="B50" s="15" t="s">
        <v>45</v>
      </c>
      <c r="C50" s="133"/>
      <c r="D50" s="79"/>
      <c r="E50" s="103"/>
      <c r="F50" s="103"/>
      <c r="G50" s="70"/>
    </row>
    <row r="51" spans="2:7" s="3" customFormat="1" x14ac:dyDescent="0.2">
      <c r="C51" s="171" t="s">
        <v>411</v>
      </c>
      <c r="D51" s="171" t="s">
        <v>402</v>
      </c>
      <c r="E51" s="172" t="s">
        <v>403</v>
      </c>
      <c r="F51" s="172" t="s">
        <v>404</v>
      </c>
      <c r="G51" s="273" t="s">
        <v>412</v>
      </c>
    </row>
    <row r="52" spans="2:7" s="3" customFormat="1" x14ac:dyDescent="0.2">
      <c r="C52" s="159">
        <f>COUNTIFS(C54:C60,"=?")</f>
        <v>3</v>
      </c>
      <c r="D52" s="159">
        <f>COUNTIFS(D54:D60,"=?")</f>
        <v>3</v>
      </c>
      <c r="E52" s="159">
        <f>COUNTIFS(E54:E60,"=?")</f>
        <v>1</v>
      </c>
      <c r="F52" s="159">
        <f>COUNTIFS(F54:F60,"=?")</f>
        <v>0</v>
      </c>
      <c r="G52" s="274">
        <f>SUM(G54:G60)</f>
        <v>196.68</v>
      </c>
    </row>
    <row r="53" spans="2:7" s="3" customFormat="1" x14ac:dyDescent="0.2">
      <c r="C53" s="135"/>
      <c r="D53" s="82"/>
      <c r="E53" s="103"/>
      <c r="F53" s="103"/>
      <c r="G53" s="70"/>
    </row>
    <row r="54" spans="2:7" s="3" customFormat="1" ht="13.5" customHeight="1" x14ac:dyDescent="0.2">
      <c r="B54" s="37" t="s">
        <v>538</v>
      </c>
      <c r="C54" s="330"/>
      <c r="D54" s="330" t="s">
        <v>417</v>
      </c>
      <c r="E54" s="314" t="s">
        <v>366</v>
      </c>
      <c r="F54" s="314" t="s">
        <v>366</v>
      </c>
      <c r="G54" s="315">
        <v>2.5499999999999998</v>
      </c>
    </row>
    <row r="55" spans="2:7" s="3" customFormat="1" ht="13.5" customHeight="1" x14ac:dyDescent="0.2">
      <c r="B55" s="37" t="s">
        <v>46</v>
      </c>
      <c r="C55" s="330"/>
      <c r="D55" s="330" t="s">
        <v>417</v>
      </c>
      <c r="E55" s="314"/>
      <c r="F55" s="314"/>
      <c r="G55" s="315">
        <v>30</v>
      </c>
    </row>
    <row r="56" spans="2:7" s="3" customFormat="1" x14ac:dyDescent="0.2">
      <c r="B56" s="37" t="s">
        <v>47</v>
      </c>
      <c r="C56" s="314" t="s">
        <v>366</v>
      </c>
      <c r="D56" s="330"/>
      <c r="E56" s="330" t="s">
        <v>417</v>
      </c>
      <c r="F56" s="330"/>
      <c r="G56" s="315">
        <v>148</v>
      </c>
    </row>
    <row r="57" spans="2:7" s="3" customFormat="1" x14ac:dyDescent="0.2">
      <c r="B57" s="37" t="s">
        <v>48</v>
      </c>
      <c r="C57" s="330" t="s">
        <v>417</v>
      </c>
      <c r="D57" s="314" t="s">
        <v>366</v>
      </c>
      <c r="E57" s="314" t="s">
        <v>366</v>
      </c>
      <c r="F57" s="330"/>
      <c r="G57" s="315">
        <v>0</v>
      </c>
    </row>
    <row r="58" spans="2:7" s="3" customFormat="1" x14ac:dyDescent="0.2">
      <c r="B58" s="37" t="s">
        <v>49</v>
      </c>
      <c r="C58" s="330" t="s">
        <v>417</v>
      </c>
      <c r="D58" s="314" t="s">
        <v>366</v>
      </c>
      <c r="E58" s="330"/>
      <c r="F58" s="314" t="s">
        <v>366</v>
      </c>
      <c r="G58" s="315">
        <v>0</v>
      </c>
    </row>
    <row r="59" spans="2:7" s="3" customFormat="1" x14ac:dyDescent="0.2">
      <c r="B59" s="37" t="s">
        <v>50</v>
      </c>
      <c r="C59" s="314" t="s">
        <v>366</v>
      </c>
      <c r="D59" s="330" t="s">
        <v>417</v>
      </c>
      <c r="E59" s="314" t="s">
        <v>366</v>
      </c>
      <c r="F59" s="314" t="s">
        <v>366</v>
      </c>
      <c r="G59" s="315">
        <v>16.13</v>
      </c>
    </row>
    <row r="60" spans="2:7" s="3" customFormat="1" x14ac:dyDescent="0.2">
      <c r="B60" s="37" t="s">
        <v>540</v>
      </c>
      <c r="C60" s="330" t="s">
        <v>417</v>
      </c>
      <c r="D60" s="314" t="s">
        <v>366</v>
      </c>
      <c r="E60" s="330"/>
      <c r="F60" s="314" t="s">
        <v>366</v>
      </c>
      <c r="G60" s="315">
        <v>0</v>
      </c>
    </row>
    <row r="61" spans="2:7" s="3" customFormat="1" x14ac:dyDescent="0.2">
      <c r="C61" s="135"/>
      <c r="D61" s="82"/>
      <c r="E61" s="103"/>
      <c r="F61" s="103"/>
      <c r="G61" s="275"/>
    </row>
    <row r="62" spans="2:7" s="3" customFormat="1" x14ac:dyDescent="0.2">
      <c r="C62" s="135"/>
      <c r="D62" s="82"/>
      <c r="E62" s="103"/>
      <c r="F62" s="103"/>
      <c r="G62" s="275"/>
    </row>
    <row r="63" spans="2:7" s="3" customFormat="1" x14ac:dyDescent="0.2">
      <c r="B63" s="15" t="s">
        <v>115</v>
      </c>
      <c r="C63" s="133"/>
      <c r="D63" s="79"/>
      <c r="E63" s="103"/>
      <c r="F63" s="103"/>
      <c r="G63" s="275"/>
    </row>
    <row r="64" spans="2:7" s="3" customFormat="1" x14ac:dyDescent="0.2">
      <c r="C64" s="135"/>
      <c r="D64" s="82"/>
      <c r="E64" s="103"/>
      <c r="F64" s="103"/>
      <c r="G64" s="275"/>
    </row>
    <row r="65" spans="2:7" s="3" customFormat="1" x14ac:dyDescent="0.2">
      <c r="C65" s="171" t="s">
        <v>411</v>
      </c>
      <c r="D65" s="171" t="s">
        <v>402</v>
      </c>
      <c r="E65" s="172" t="s">
        <v>403</v>
      </c>
      <c r="F65" s="172" t="s">
        <v>404</v>
      </c>
      <c r="G65" s="273" t="s">
        <v>412</v>
      </c>
    </row>
    <row r="66" spans="2:7" s="3" customFormat="1" x14ac:dyDescent="0.2">
      <c r="C66" s="159">
        <f>COUNTIFS(C68,"=?")</f>
        <v>0</v>
      </c>
      <c r="D66" s="159">
        <f>COUNTIFS(D68,"=?")</f>
        <v>1</v>
      </c>
      <c r="E66" s="159">
        <f>COUNTIFS(E68,"=?")</f>
        <v>0</v>
      </c>
      <c r="F66" s="159">
        <f>COUNTIFS(F68,"=?")</f>
        <v>0</v>
      </c>
      <c r="G66" s="274">
        <f>SUM(G68)</f>
        <v>10.5</v>
      </c>
    </row>
    <row r="67" spans="2:7" s="3" customFormat="1" x14ac:dyDescent="0.2">
      <c r="C67" s="135"/>
      <c r="D67" s="82"/>
      <c r="E67" s="103"/>
      <c r="F67" s="103"/>
      <c r="G67" s="70"/>
    </row>
    <row r="68" spans="2:7" s="3" customFormat="1" x14ac:dyDescent="0.2">
      <c r="B68" s="3" t="s">
        <v>52</v>
      </c>
      <c r="C68" s="330"/>
      <c r="D68" s="330" t="s">
        <v>417</v>
      </c>
      <c r="E68" s="314" t="s">
        <v>366</v>
      </c>
      <c r="F68" s="314" t="s">
        <v>366</v>
      </c>
      <c r="G68" s="315">
        <v>10.5</v>
      </c>
    </row>
    <row r="69" spans="2:7" s="3" customFormat="1" x14ac:dyDescent="0.2">
      <c r="C69" s="135"/>
      <c r="D69" s="82"/>
      <c r="E69" s="103"/>
      <c r="F69" s="103"/>
      <c r="G69" s="275"/>
    </row>
    <row r="70" spans="2:7" s="3" customFormat="1" x14ac:dyDescent="0.2">
      <c r="C70" s="135"/>
      <c r="D70" s="82"/>
      <c r="E70" s="103"/>
      <c r="F70" s="103"/>
      <c r="G70" s="275"/>
    </row>
    <row r="71" spans="2:7" s="3" customFormat="1" x14ac:dyDescent="0.2">
      <c r="B71" s="15" t="s">
        <v>117</v>
      </c>
      <c r="C71" s="133"/>
      <c r="D71" s="79"/>
      <c r="E71" s="103"/>
      <c r="F71" s="103"/>
      <c r="G71" s="275"/>
    </row>
    <row r="72" spans="2:7" s="3" customFormat="1" x14ac:dyDescent="0.2">
      <c r="C72" s="135"/>
      <c r="D72" s="82"/>
      <c r="E72" s="103"/>
      <c r="F72" s="103"/>
      <c r="G72" s="70"/>
    </row>
    <row r="73" spans="2:7" s="3" customFormat="1" x14ac:dyDescent="0.2">
      <c r="C73" s="171" t="s">
        <v>411</v>
      </c>
      <c r="D73" s="171" t="s">
        <v>402</v>
      </c>
      <c r="E73" s="172" t="s">
        <v>403</v>
      </c>
      <c r="F73" s="172" t="s">
        <v>404</v>
      </c>
      <c r="G73" s="273" t="s">
        <v>412</v>
      </c>
    </row>
    <row r="74" spans="2:7" s="3" customFormat="1" x14ac:dyDescent="0.2">
      <c r="C74" s="159">
        <f>COUNTIFS(C76,"=?")</f>
        <v>0</v>
      </c>
      <c r="D74" s="159">
        <f>COUNTIFS(D76,"=?")</f>
        <v>1</v>
      </c>
      <c r="E74" s="159">
        <f>COUNTIFS(E76,"=?")</f>
        <v>0</v>
      </c>
      <c r="F74" s="159">
        <f>COUNTIFS(F76,"=?")</f>
        <v>0</v>
      </c>
      <c r="G74" s="274">
        <f>SUM(G76)</f>
        <v>16.28</v>
      </c>
    </row>
    <row r="75" spans="2:7" s="3" customFormat="1" x14ac:dyDescent="0.2">
      <c r="C75" s="135"/>
      <c r="D75" s="82"/>
      <c r="E75" s="103"/>
      <c r="F75" s="103"/>
      <c r="G75" s="70"/>
    </row>
    <row r="76" spans="2:7" s="3" customFormat="1" x14ac:dyDescent="0.2">
      <c r="B76" s="3" t="s">
        <v>53</v>
      </c>
      <c r="C76" s="314" t="s">
        <v>366</v>
      </c>
      <c r="D76" s="330" t="s">
        <v>417</v>
      </c>
      <c r="E76" s="314" t="s">
        <v>366</v>
      </c>
      <c r="F76" s="314" t="s">
        <v>366</v>
      </c>
      <c r="G76" s="315">
        <v>16.28</v>
      </c>
    </row>
    <row r="77" spans="2:7" s="3" customFormat="1" x14ac:dyDescent="0.2">
      <c r="C77" s="135"/>
      <c r="D77" s="82"/>
      <c r="E77" s="103"/>
      <c r="F77" s="103"/>
      <c r="G77" s="70"/>
    </row>
    <row r="78" spans="2:7" s="3" customFormat="1" x14ac:dyDescent="0.2">
      <c r="C78" s="135"/>
      <c r="D78" s="82"/>
      <c r="E78" s="103"/>
      <c r="F78" s="103"/>
      <c r="G78" s="70"/>
    </row>
    <row r="79" spans="2:7" s="3" customFormat="1" x14ac:dyDescent="0.2">
      <c r="B79" s="15" t="s">
        <v>116</v>
      </c>
      <c r="C79" s="133"/>
      <c r="D79" s="79"/>
      <c r="E79" s="103"/>
      <c r="F79" s="103"/>
      <c r="G79" s="70"/>
    </row>
    <row r="80" spans="2:7" s="3" customFormat="1" x14ac:dyDescent="0.2">
      <c r="C80" s="135"/>
      <c r="D80" s="82"/>
      <c r="E80" s="103"/>
      <c r="F80" s="103"/>
      <c r="G80" s="70"/>
    </row>
    <row r="81" spans="2:7" s="3" customFormat="1" x14ac:dyDescent="0.2">
      <c r="C81" s="171" t="s">
        <v>411</v>
      </c>
      <c r="D81" s="171" t="s">
        <v>402</v>
      </c>
      <c r="E81" s="172" t="s">
        <v>403</v>
      </c>
      <c r="F81" s="172" t="s">
        <v>404</v>
      </c>
      <c r="G81" s="273" t="s">
        <v>412</v>
      </c>
    </row>
    <row r="82" spans="2:7" s="3" customFormat="1" x14ac:dyDescent="0.2">
      <c r="C82" s="159">
        <f>COUNTIFS(C84:C86,"=?")</f>
        <v>1</v>
      </c>
      <c r="D82" s="159">
        <f>COUNTIFS(D84:D86,"=?")</f>
        <v>0</v>
      </c>
      <c r="E82" s="159">
        <f>COUNTIFS(E84:E86,"=?")</f>
        <v>1</v>
      </c>
      <c r="F82" s="159">
        <f>COUNTIFS(F84:F86,"=?")</f>
        <v>1</v>
      </c>
      <c r="G82" s="274">
        <f>SUM(G84:G86)</f>
        <v>2790</v>
      </c>
    </row>
    <row r="83" spans="2:7" s="3" customFormat="1" x14ac:dyDescent="0.2">
      <c r="C83" s="135"/>
      <c r="D83" s="82"/>
      <c r="E83" s="103"/>
      <c r="F83" s="103"/>
      <c r="G83" s="70"/>
    </row>
    <row r="84" spans="2:7" s="3" customFormat="1" x14ac:dyDescent="0.2">
      <c r="B84" s="37" t="s">
        <v>54</v>
      </c>
      <c r="C84" s="330" t="s">
        <v>417</v>
      </c>
      <c r="D84" s="314" t="s">
        <v>366</v>
      </c>
      <c r="E84" s="314" t="s">
        <v>366</v>
      </c>
      <c r="F84" s="314" t="s">
        <v>366</v>
      </c>
      <c r="G84" s="315">
        <v>0</v>
      </c>
    </row>
    <row r="85" spans="2:7" s="3" customFormat="1" x14ac:dyDescent="0.2">
      <c r="B85" s="37" t="s">
        <v>55</v>
      </c>
      <c r="C85" s="314" t="s">
        <v>366</v>
      </c>
      <c r="D85" s="314" t="s">
        <v>366</v>
      </c>
      <c r="E85" s="330" t="s">
        <v>417</v>
      </c>
      <c r="F85" s="314" t="s">
        <v>366</v>
      </c>
      <c r="G85" s="315">
        <v>290</v>
      </c>
    </row>
    <row r="86" spans="2:7" s="3" customFormat="1" x14ac:dyDescent="0.2">
      <c r="B86" s="37" t="s">
        <v>56</v>
      </c>
      <c r="C86" s="314" t="s">
        <v>366</v>
      </c>
      <c r="D86" s="314" t="s">
        <v>366</v>
      </c>
      <c r="E86" s="330"/>
      <c r="F86" s="330" t="s">
        <v>417</v>
      </c>
      <c r="G86" s="315">
        <v>2500</v>
      </c>
    </row>
    <row r="87" spans="2:7" s="3" customFormat="1" x14ac:dyDescent="0.2">
      <c r="C87" s="135"/>
      <c r="D87" s="82"/>
      <c r="E87" s="103"/>
      <c r="F87" s="103"/>
      <c r="G87" s="275"/>
    </row>
    <row r="88" spans="2:7" s="3" customFormat="1" x14ac:dyDescent="0.2">
      <c r="C88" s="135"/>
      <c r="D88" s="82"/>
      <c r="E88" s="103"/>
      <c r="F88" s="103"/>
      <c r="G88" s="275"/>
    </row>
    <row r="89" spans="2:7" s="3" customFormat="1" x14ac:dyDescent="0.2">
      <c r="B89" s="15" t="s">
        <v>118</v>
      </c>
      <c r="C89" s="133"/>
      <c r="D89" s="79"/>
      <c r="E89" s="103"/>
      <c r="F89" s="103"/>
      <c r="G89" s="275"/>
    </row>
    <row r="90" spans="2:7" s="3" customFormat="1" x14ac:dyDescent="0.2">
      <c r="C90" s="135"/>
      <c r="D90" s="82"/>
      <c r="E90" s="103"/>
      <c r="F90" s="103"/>
      <c r="G90" s="70"/>
    </row>
    <row r="91" spans="2:7" s="3" customFormat="1" x14ac:dyDescent="0.2">
      <c r="C91" s="171" t="s">
        <v>411</v>
      </c>
      <c r="D91" s="171" t="s">
        <v>402</v>
      </c>
      <c r="E91" s="172" t="s">
        <v>403</v>
      </c>
      <c r="F91" s="172" t="s">
        <v>404</v>
      </c>
      <c r="G91" s="273" t="s">
        <v>412</v>
      </c>
    </row>
    <row r="92" spans="2:7" s="3" customFormat="1" x14ac:dyDescent="0.2">
      <c r="C92" s="159">
        <f>COUNTIFS(C94:C146,"=?")</f>
        <v>22</v>
      </c>
      <c r="D92" s="159">
        <f>COUNTIFS(D94:D146,"=?")</f>
        <v>28</v>
      </c>
      <c r="E92" s="159">
        <f>COUNTIFS(E94:E146,"=?")</f>
        <v>3</v>
      </c>
      <c r="F92" s="159">
        <f>COUNTIFS(F94:F146,"=?")</f>
        <v>0</v>
      </c>
      <c r="G92" s="274">
        <f>SUM(G94:G146)</f>
        <v>1144.1299999999999</v>
      </c>
    </row>
    <row r="93" spans="2:7" s="3" customFormat="1" x14ac:dyDescent="0.2">
      <c r="C93" s="135"/>
      <c r="D93" s="82"/>
      <c r="E93" s="103"/>
      <c r="F93" s="103"/>
      <c r="G93" s="70"/>
    </row>
    <row r="94" spans="2:7" s="3" customFormat="1" x14ac:dyDescent="0.2">
      <c r="B94" s="37" t="s">
        <v>57</v>
      </c>
      <c r="C94" s="330" t="s">
        <v>417</v>
      </c>
      <c r="D94" s="314" t="s">
        <v>366</v>
      </c>
      <c r="E94" s="330"/>
      <c r="F94" s="314" t="s">
        <v>366</v>
      </c>
      <c r="G94" s="315">
        <v>0</v>
      </c>
    </row>
    <row r="95" spans="2:7" s="3" customFormat="1" x14ac:dyDescent="0.2">
      <c r="B95" s="37" t="s">
        <v>58</v>
      </c>
      <c r="C95" s="314" t="s">
        <v>366</v>
      </c>
      <c r="D95" s="330" t="s">
        <v>417</v>
      </c>
      <c r="E95" s="330"/>
      <c r="F95" s="330"/>
      <c r="G95" s="315">
        <v>15</v>
      </c>
    </row>
    <row r="96" spans="2:7" s="3" customFormat="1" x14ac:dyDescent="0.2">
      <c r="B96" s="37" t="s">
        <v>59</v>
      </c>
      <c r="C96" s="314" t="s">
        <v>366</v>
      </c>
      <c r="D96" s="330" t="s">
        <v>417</v>
      </c>
      <c r="E96" s="330"/>
      <c r="F96" s="314" t="s">
        <v>366</v>
      </c>
      <c r="G96" s="315">
        <v>0.5</v>
      </c>
    </row>
    <row r="97" spans="2:7" s="3" customFormat="1" x14ac:dyDescent="0.2">
      <c r="B97" s="37" t="s">
        <v>60</v>
      </c>
      <c r="C97" s="314" t="s">
        <v>366</v>
      </c>
      <c r="D97" s="330" t="s">
        <v>417</v>
      </c>
      <c r="E97" s="330"/>
      <c r="F97" s="314" t="s">
        <v>366</v>
      </c>
      <c r="G97" s="315">
        <v>55.35</v>
      </c>
    </row>
    <row r="98" spans="2:7" s="3" customFormat="1" x14ac:dyDescent="0.2">
      <c r="B98" s="37" t="s">
        <v>61</v>
      </c>
      <c r="C98" s="314" t="s">
        <v>366</v>
      </c>
      <c r="D98" s="330" t="s">
        <v>417</v>
      </c>
      <c r="E98" s="330"/>
      <c r="F98" s="330"/>
      <c r="G98" s="315">
        <v>80.849999999999994</v>
      </c>
    </row>
    <row r="99" spans="2:7" s="3" customFormat="1" x14ac:dyDescent="0.2">
      <c r="B99" s="37" t="s">
        <v>62</v>
      </c>
      <c r="C99" s="330" t="s">
        <v>417</v>
      </c>
      <c r="D99" s="314" t="s">
        <v>366</v>
      </c>
      <c r="E99" s="330"/>
      <c r="F99" s="314" t="s">
        <v>366</v>
      </c>
      <c r="G99" s="315">
        <v>0</v>
      </c>
    </row>
    <row r="100" spans="2:7" s="3" customFormat="1" x14ac:dyDescent="0.2">
      <c r="B100" s="37" t="s">
        <v>64</v>
      </c>
      <c r="C100" s="330" t="s">
        <v>417</v>
      </c>
      <c r="D100" s="314" t="s">
        <v>366</v>
      </c>
      <c r="E100" s="314" t="s">
        <v>366</v>
      </c>
      <c r="F100" s="314" t="s">
        <v>366</v>
      </c>
      <c r="G100" s="315">
        <v>0</v>
      </c>
    </row>
    <row r="101" spans="2:7" s="3" customFormat="1" x14ac:dyDescent="0.2">
      <c r="B101" s="37" t="s">
        <v>65</v>
      </c>
      <c r="C101" s="330" t="s">
        <v>417</v>
      </c>
      <c r="D101" s="330"/>
      <c r="E101" s="314" t="s">
        <v>366</v>
      </c>
      <c r="F101" s="314" t="s">
        <v>366</v>
      </c>
      <c r="G101" s="315">
        <v>0</v>
      </c>
    </row>
    <row r="102" spans="2:7" s="3" customFormat="1" x14ac:dyDescent="0.2">
      <c r="B102" s="37" t="s">
        <v>66</v>
      </c>
      <c r="C102" s="314" t="s">
        <v>366</v>
      </c>
      <c r="D102" s="330" t="s">
        <v>417</v>
      </c>
      <c r="E102" s="330"/>
      <c r="F102" s="314" t="s">
        <v>366</v>
      </c>
      <c r="G102" s="315">
        <v>44</v>
      </c>
    </row>
    <row r="103" spans="2:7" s="3" customFormat="1" x14ac:dyDescent="0.2">
      <c r="B103" s="37" t="s">
        <v>67</v>
      </c>
      <c r="C103" s="314" t="s">
        <v>366</v>
      </c>
      <c r="D103" s="330" t="s">
        <v>417</v>
      </c>
      <c r="E103" s="314" t="s">
        <v>366</v>
      </c>
      <c r="F103" s="314" t="s">
        <v>366</v>
      </c>
      <c r="G103" s="315">
        <v>17</v>
      </c>
    </row>
    <row r="104" spans="2:7" s="3" customFormat="1" x14ac:dyDescent="0.2">
      <c r="B104" s="37" t="s">
        <v>68</v>
      </c>
      <c r="C104" s="314" t="s">
        <v>366</v>
      </c>
      <c r="D104" s="330" t="s">
        <v>417</v>
      </c>
      <c r="E104" s="314" t="s">
        <v>366</v>
      </c>
      <c r="F104" s="314" t="s">
        <v>366</v>
      </c>
      <c r="G104" s="315">
        <v>6</v>
      </c>
    </row>
    <row r="105" spans="2:7" s="3" customFormat="1" x14ac:dyDescent="0.2">
      <c r="B105" s="37" t="s">
        <v>69</v>
      </c>
      <c r="C105" s="330" t="s">
        <v>417</v>
      </c>
      <c r="D105" s="314" t="s">
        <v>366</v>
      </c>
      <c r="E105" s="314" t="s">
        <v>366</v>
      </c>
      <c r="F105" s="314" t="s">
        <v>366</v>
      </c>
      <c r="G105" s="315">
        <v>0</v>
      </c>
    </row>
    <row r="106" spans="2:7" s="3" customFormat="1" x14ac:dyDescent="0.2">
      <c r="B106" s="37" t="s">
        <v>72</v>
      </c>
      <c r="C106" s="330" t="s">
        <v>417</v>
      </c>
      <c r="D106" s="330"/>
      <c r="E106" s="314" t="s">
        <v>366</v>
      </c>
      <c r="F106" s="314" t="s">
        <v>366</v>
      </c>
      <c r="G106" s="315">
        <v>0</v>
      </c>
    </row>
    <row r="107" spans="2:7" s="3" customFormat="1" x14ac:dyDescent="0.2">
      <c r="B107" s="37" t="s">
        <v>73</v>
      </c>
      <c r="C107" s="330"/>
      <c r="D107" s="330" t="s">
        <v>417</v>
      </c>
      <c r="E107" s="314" t="s">
        <v>366</v>
      </c>
      <c r="F107" s="314" t="s">
        <v>366</v>
      </c>
      <c r="G107" s="315">
        <v>50</v>
      </c>
    </row>
    <row r="108" spans="2:7" s="3" customFormat="1" x14ac:dyDescent="0.2">
      <c r="B108" s="37" t="s">
        <v>75</v>
      </c>
      <c r="C108" s="314" t="s">
        <v>366</v>
      </c>
      <c r="D108" s="330" t="s">
        <v>417</v>
      </c>
      <c r="E108" s="330"/>
      <c r="F108" s="314" t="s">
        <v>366</v>
      </c>
      <c r="G108" s="315">
        <v>10</v>
      </c>
    </row>
    <row r="109" spans="2:7" s="3" customFormat="1" x14ac:dyDescent="0.2">
      <c r="B109" s="37" t="s">
        <v>76</v>
      </c>
      <c r="C109" s="314" t="s">
        <v>366</v>
      </c>
      <c r="D109" s="330" t="s">
        <v>417</v>
      </c>
      <c r="E109" s="314" t="s">
        <v>366</v>
      </c>
      <c r="F109" s="314" t="s">
        <v>366</v>
      </c>
      <c r="G109" s="315">
        <v>20</v>
      </c>
    </row>
    <row r="110" spans="2:7" s="3" customFormat="1" x14ac:dyDescent="0.2">
      <c r="B110" s="37" t="s">
        <v>77</v>
      </c>
      <c r="C110" s="330" t="s">
        <v>417</v>
      </c>
      <c r="D110" s="330"/>
      <c r="E110" s="314" t="s">
        <v>366</v>
      </c>
      <c r="F110" s="314" t="s">
        <v>366</v>
      </c>
      <c r="G110" s="315">
        <v>0</v>
      </c>
    </row>
    <row r="111" spans="2:7" s="3" customFormat="1" x14ac:dyDescent="0.2">
      <c r="B111" s="37" t="s">
        <v>79</v>
      </c>
      <c r="C111" s="330" t="s">
        <v>417</v>
      </c>
      <c r="D111" s="314" t="s">
        <v>366</v>
      </c>
      <c r="E111" s="314" t="s">
        <v>366</v>
      </c>
      <c r="F111" s="314" t="s">
        <v>366</v>
      </c>
      <c r="G111" s="315">
        <v>0</v>
      </c>
    </row>
    <row r="112" spans="2:7" s="3" customFormat="1" x14ac:dyDescent="0.2">
      <c r="B112" s="37" t="s">
        <v>80</v>
      </c>
      <c r="C112" s="330" t="s">
        <v>417</v>
      </c>
      <c r="D112" s="314" t="s">
        <v>366</v>
      </c>
      <c r="E112" s="314" t="s">
        <v>366</v>
      </c>
      <c r="F112" s="314" t="s">
        <v>366</v>
      </c>
      <c r="G112" s="315">
        <v>0</v>
      </c>
    </row>
    <row r="113" spans="2:7" s="3" customFormat="1" x14ac:dyDescent="0.2">
      <c r="B113" s="37" t="s">
        <v>81</v>
      </c>
      <c r="C113" s="314" t="s">
        <v>366</v>
      </c>
      <c r="D113" s="330" t="s">
        <v>417</v>
      </c>
      <c r="E113" s="314" t="s">
        <v>366</v>
      </c>
      <c r="F113" s="314" t="s">
        <v>366</v>
      </c>
      <c r="G113" s="315">
        <v>21</v>
      </c>
    </row>
    <row r="114" spans="2:7" s="3" customFormat="1" x14ac:dyDescent="0.2">
      <c r="B114" s="37" t="s">
        <v>82</v>
      </c>
      <c r="C114" s="314" t="s">
        <v>366</v>
      </c>
      <c r="D114" s="330" t="s">
        <v>417</v>
      </c>
      <c r="E114" s="314" t="s">
        <v>366</v>
      </c>
      <c r="F114" s="314" t="s">
        <v>366</v>
      </c>
      <c r="G114" s="315">
        <v>6.82</v>
      </c>
    </row>
    <row r="115" spans="2:7" s="3" customFormat="1" x14ac:dyDescent="0.2">
      <c r="B115" s="37" t="s">
        <v>83</v>
      </c>
      <c r="C115" s="330"/>
      <c r="D115" s="330" t="s">
        <v>417</v>
      </c>
      <c r="E115" s="314" t="s">
        <v>366</v>
      </c>
      <c r="F115" s="314" t="s">
        <v>366</v>
      </c>
      <c r="G115" s="315">
        <v>15</v>
      </c>
    </row>
    <row r="116" spans="2:7" s="3" customFormat="1" x14ac:dyDescent="0.2">
      <c r="B116" s="37" t="s">
        <v>84</v>
      </c>
      <c r="C116" s="330" t="s">
        <v>417</v>
      </c>
      <c r="D116" s="314" t="s">
        <v>366</v>
      </c>
      <c r="E116" s="314" t="s">
        <v>366</v>
      </c>
      <c r="F116" s="314" t="s">
        <v>366</v>
      </c>
      <c r="G116" s="315">
        <v>0</v>
      </c>
    </row>
    <row r="117" spans="2:7" s="3" customFormat="1" x14ac:dyDescent="0.2">
      <c r="B117" s="263" t="s">
        <v>558</v>
      </c>
      <c r="C117" s="330" t="s">
        <v>417</v>
      </c>
      <c r="D117" s="314"/>
      <c r="F117" s="314"/>
      <c r="G117" s="315">
        <v>0</v>
      </c>
    </row>
    <row r="118" spans="2:7" s="3" customFormat="1" x14ac:dyDescent="0.2">
      <c r="B118" s="263" t="s">
        <v>85</v>
      </c>
      <c r="C118" s="330" t="s">
        <v>417</v>
      </c>
      <c r="D118" s="314"/>
      <c r="E118" s="314"/>
      <c r="F118" s="314"/>
      <c r="G118" s="315">
        <v>0</v>
      </c>
    </row>
    <row r="119" spans="2:7" s="3" customFormat="1" x14ac:dyDescent="0.2">
      <c r="B119" s="37" t="s">
        <v>86</v>
      </c>
      <c r="C119" s="330" t="s">
        <v>417</v>
      </c>
      <c r="D119" s="330"/>
      <c r="E119" s="314" t="s">
        <v>366</v>
      </c>
      <c r="F119" s="314" t="s">
        <v>366</v>
      </c>
      <c r="G119" s="315">
        <v>0</v>
      </c>
    </row>
    <row r="120" spans="2:7" s="3" customFormat="1" x14ac:dyDescent="0.2">
      <c r="B120" s="37" t="s">
        <v>87</v>
      </c>
      <c r="C120" s="330" t="s">
        <v>417</v>
      </c>
      <c r="D120" s="314" t="s">
        <v>366</v>
      </c>
      <c r="E120" s="314" t="s">
        <v>366</v>
      </c>
      <c r="F120" s="314" t="s">
        <v>366</v>
      </c>
      <c r="G120" s="315">
        <v>0</v>
      </c>
    </row>
    <row r="121" spans="2:7" s="3" customFormat="1" x14ac:dyDescent="0.2">
      <c r="B121" s="37" t="s">
        <v>565</v>
      </c>
      <c r="C121" s="330"/>
      <c r="D121" s="330" t="s">
        <v>417</v>
      </c>
      <c r="E121" s="314"/>
      <c r="F121" s="314"/>
      <c r="G121" s="315">
        <v>0.1</v>
      </c>
    </row>
    <row r="122" spans="2:7" s="3" customFormat="1" x14ac:dyDescent="0.2">
      <c r="B122" s="37" t="s">
        <v>88</v>
      </c>
      <c r="C122" s="330" t="s">
        <v>417</v>
      </c>
      <c r="D122" s="314" t="s">
        <v>366</v>
      </c>
      <c r="E122" s="314" t="s">
        <v>366</v>
      </c>
      <c r="F122" s="314" t="s">
        <v>366</v>
      </c>
      <c r="G122" s="315">
        <v>0</v>
      </c>
    </row>
    <row r="123" spans="2:7" s="3" customFormat="1" x14ac:dyDescent="0.2">
      <c r="B123" s="37" t="s">
        <v>89</v>
      </c>
      <c r="C123" s="330" t="s">
        <v>417</v>
      </c>
      <c r="D123" s="330"/>
      <c r="E123" s="314" t="s">
        <v>366</v>
      </c>
      <c r="F123" s="314" t="s">
        <v>366</v>
      </c>
      <c r="G123" s="315">
        <v>0</v>
      </c>
    </row>
    <row r="124" spans="2:7" s="3" customFormat="1" x14ac:dyDescent="0.2">
      <c r="B124" s="37" t="s">
        <v>90</v>
      </c>
      <c r="C124" s="330" t="s">
        <v>417</v>
      </c>
      <c r="D124" s="330"/>
      <c r="E124" s="314" t="s">
        <v>366</v>
      </c>
      <c r="F124" s="314" t="s">
        <v>366</v>
      </c>
      <c r="G124" s="315">
        <v>0</v>
      </c>
    </row>
    <row r="125" spans="2:7" s="3" customFormat="1" x14ac:dyDescent="0.2">
      <c r="B125" s="37" t="s">
        <v>91</v>
      </c>
      <c r="C125" s="330"/>
      <c r="D125" s="314" t="s">
        <v>366</v>
      </c>
      <c r="E125" s="330" t="s">
        <v>417</v>
      </c>
      <c r="F125" s="314" t="s">
        <v>366</v>
      </c>
      <c r="G125" s="315">
        <v>299</v>
      </c>
    </row>
    <row r="126" spans="2:7" s="3" customFormat="1" x14ac:dyDescent="0.2">
      <c r="B126" s="37" t="s">
        <v>92</v>
      </c>
      <c r="C126" s="314" t="s">
        <v>366</v>
      </c>
      <c r="D126" s="330" t="s">
        <v>417</v>
      </c>
      <c r="E126" s="314" t="s">
        <v>366</v>
      </c>
      <c r="F126" s="314" t="s">
        <v>366</v>
      </c>
      <c r="G126" s="315">
        <v>30.12</v>
      </c>
    </row>
    <row r="127" spans="2:7" s="3" customFormat="1" x14ac:dyDescent="0.2">
      <c r="B127" s="37" t="s">
        <v>93</v>
      </c>
      <c r="C127" s="314" t="s">
        <v>366</v>
      </c>
      <c r="D127" s="330" t="s">
        <v>417</v>
      </c>
      <c r="E127" s="314" t="s">
        <v>366</v>
      </c>
      <c r="F127" s="314" t="s">
        <v>366</v>
      </c>
      <c r="G127" s="315">
        <v>15</v>
      </c>
    </row>
    <row r="128" spans="2:7" s="3" customFormat="1" x14ac:dyDescent="0.2">
      <c r="B128" s="37" t="s">
        <v>94</v>
      </c>
      <c r="C128" s="330"/>
      <c r="D128" s="330" t="s">
        <v>417</v>
      </c>
      <c r="E128" s="314" t="s">
        <v>366</v>
      </c>
      <c r="F128" s="314"/>
      <c r="G128" s="315">
        <v>31</v>
      </c>
    </row>
    <row r="129" spans="2:7" s="3" customFormat="1" x14ac:dyDescent="0.2">
      <c r="B129" s="37" t="s">
        <v>95</v>
      </c>
      <c r="C129" s="330"/>
      <c r="D129" s="330"/>
      <c r="E129" s="330" t="s">
        <v>417</v>
      </c>
      <c r="F129" s="314"/>
      <c r="G129" s="315">
        <v>120</v>
      </c>
    </row>
    <row r="130" spans="2:7" s="3" customFormat="1" x14ac:dyDescent="0.2">
      <c r="B130" s="37" t="s">
        <v>96</v>
      </c>
      <c r="C130" s="330"/>
      <c r="D130" s="330" t="s">
        <v>417</v>
      </c>
      <c r="E130" s="314" t="s">
        <v>366</v>
      </c>
      <c r="F130" s="314" t="s">
        <v>366</v>
      </c>
      <c r="G130" s="315">
        <v>11.99</v>
      </c>
    </row>
    <row r="131" spans="2:7" s="3" customFormat="1" x14ac:dyDescent="0.2">
      <c r="B131" s="37" t="s">
        <v>560</v>
      </c>
      <c r="C131" s="330" t="s">
        <v>417</v>
      </c>
      <c r="D131" s="330"/>
      <c r="E131" s="330"/>
      <c r="F131" s="314" t="s">
        <v>366</v>
      </c>
      <c r="G131" s="315">
        <v>0</v>
      </c>
    </row>
    <row r="132" spans="2:7" s="3" customFormat="1" x14ac:dyDescent="0.2">
      <c r="B132" s="37" t="s">
        <v>97</v>
      </c>
      <c r="C132" s="314" t="s">
        <v>366</v>
      </c>
      <c r="D132" s="330" t="s">
        <v>417</v>
      </c>
      <c r="E132" s="314" t="s">
        <v>366</v>
      </c>
      <c r="F132" s="314" t="s">
        <v>366</v>
      </c>
      <c r="G132" s="315">
        <v>5</v>
      </c>
    </row>
    <row r="133" spans="2:7" s="3" customFormat="1" x14ac:dyDescent="0.2">
      <c r="B133" s="37" t="s">
        <v>98</v>
      </c>
      <c r="C133" s="330" t="s">
        <v>417</v>
      </c>
      <c r="D133" s="330"/>
      <c r="E133" s="314" t="s">
        <v>366</v>
      </c>
      <c r="F133" s="314" t="s">
        <v>366</v>
      </c>
      <c r="G133" s="315">
        <v>0</v>
      </c>
    </row>
    <row r="134" spans="2:7" s="3" customFormat="1" x14ac:dyDescent="0.2">
      <c r="B134" s="37" t="s">
        <v>99</v>
      </c>
      <c r="C134" s="330" t="s">
        <v>417</v>
      </c>
      <c r="D134" s="314" t="s">
        <v>366</v>
      </c>
      <c r="E134" s="314" t="s">
        <v>366</v>
      </c>
      <c r="F134" s="314" t="s">
        <v>366</v>
      </c>
      <c r="G134" s="315">
        <v>0</v>
      </c>
    </row>
    <row r="135" spans="2:7" s="3" customFormat="1" x14ac:dyDescent="0.2">
      <c r="B135" s="37" t="s">
        <v>101</v>
      </c>
      <c r="C135" s="314" t="s">
        <v>366</v>
      </c>
      <c r="D135" s="330" t="s">
        <v>417</v>
      </c>
      <c r="E135" s="330"/>
      <c r="F135" s="314" t="s">
        <v>366</v>
      </c>
      <c r="G135" s="315">
        <v>1.25</v>
      </c>
    </row>
    <row r="136" spans="2:7" s="3" customFormat="1" x14ac:dyDescent="0.2">
      <c r="B136" s="37" t="s">
        <v>102</v>
      </c>
      <c r="C136" s="314" t="s">
        <v>366</v>
      </c>
      <c r="D136" s="330" t="s">
        <v>417</v>
      </c>
      <c r="E136" s="330"/>
      <c r="F136" s="314" t="s">
        <v>366</v>
      </c>
      <c r="G136" s="315">
        <v>5.17</v>
      </c>
    </row>
    <row r="137" spans="2:7" s="3" customFormat="1" x14ac:dyDescent="0.2">
      <c r="B137" s="37" t="s">
        <v>103</v>
      </c>
      <c r="C137" s="314" t="s">
        <v>366</v>
      </c>
      <c r="D137" s="330"/>
      <c r="E137" s="330" t="s">
        <v>417</v>
      </c>
      <c r="F137" s="314" t="s">
        <v>366</v>
      </c>
      <c r="G137" s="315">
        <v>100.82</v>
      </c>
    </row>
    <row r="138" spans="2:7" s="3" customFormat="1" x14ac:dyDescent="0.2">
      <c r="B138" s="37" t="s">
        <v>104</v>
      </c>
      <c r="C138" s="314" t="s">
        <v>366</v>
      </c>
      <c r="D138" s="330" t="s">
        <v>417</v>
      </c>
      <c r="E138" s="330"/>
      <c r="F138" s="314" t="s">
        <v>366</v>
      </c>
      <c r="G138" s="315">
        <v>70</v>
      </c>
    </row>
    <row r="139" spans="2:7" s="3" customFormat="1" x14ac:dyDescent="0.2">
      <c r="B139" s="37" t="s">
        <v>105</v>
      </c>
      <c r="C139" s="314" t="s">
        <v>366</v>
      </c>
      <c r="D139" s="330" t="s">
        <v>417</v>
      </c>
      <c r="E139" s="314" t="s">
        <v>366</v>
      </c>
      <c r="F139" s="314" t="s">
        <v>366</v>
      </c>
      <c r="G139" s="315">
        <v>0.6</v>
      </c>
    </row>
    <row r="140" spans="2:7" s="3" customFormat="1" x14ac:dyDescent="0.2">
      <c r="B140" s="37" t="s">
        <v>106</v>
      </c>
      <c r="C140" s="330" t="s">
        <v>417</v>
      </c>
      <c r="D140" s="330"/>
      <c r="E140" s="314"/>
      <c r="F140" s="314"/>
      <c r="G140" s="315">
        <v>0</v>
      </c>
    </row>
    <row r="141" spans="2:7" s="3" customFormat="1" x14ac:dyDescent="0.2">
      <c r="B141" s="37" t="s">
        <v>107</v>
      </c>
      <c r="C141" s="330"/>
      <c r="D141" s="330" t="s">
        <v>417</v>
      </c>
      <c r="E141" s="314" t="s">
        <v>366</v>
      </c>
      <c r="F141" s="314" t="s">
        <v>366</v>
      </c>
      <c r="G141" s="315">
        <v>35</v>
      </c>
    </row>
    <row r="142" spans="2:7" s="3" customFormat="1" x14ac:dyDescent="0.2">
      <c r="B142" s="37" t="s">
        <v>108</v>
      </c>
      <c r="C142" s="330" t="s">
        <v>417</v>
      </c>
      <c r="D142" s="314" t="s">
        <v>366</v>
      </c>
      <c r="E142" s="314" t="s">
        <v>366</v>
      </c>
      <c r="F142" s="314" t="s">
        <v>366</v>
      </c>
      <c r="G142" s="315">
        <v>0</v>
      </c>
    </row>
    <row r="143" spans="2:7" s="3" customFormat="1" x14ac:dyDescent="0.2">
      <c r="B143" s="37" t="s">
        <v>109</v>
      </c>
      <c r="C143" s="330"/>
      <c r="D143" s="330" t="s">
        <v>417</v>
      </c>
      <c r="E143" s="314" t="s">
        <v>366</v>
      </c>
      <c r="F143" s="314" t="s">
        <v>366</v>
      </c>
      <c r="G143" s="315">
        <v>7.56</v>
      </c>
    </row>
    <row r="144" spans="2:7" s="3" customFormat="1" x14ac:dyDescent="0.2">
      <c r="B144" s="37" t="s">
        <v>110</v>
      </c>
      <c r="C144" s="330"/>
      <c r="D144" s="330" t="s">
        <v>417</v>
      </c>
      <c r="E144" s="314" t="s">
        <v>366</v>
      </c>
      <c r="F144" s="314" t="s">
        <v>366</v>
      </c>
      <c r="G144" s="315">
        <v>10</v>
      </c>
    </row>
    <row r="145" spans="2:7" s="3" customFormat="1" x14ac:dyDescent="0.2">
      <c r="B145" s="37" t="s">
        <v>111</v>
      </c>
      <c r="C145" s="330"/>
      <c r="D145" s="330" t="s">
        <v>417</v>
      </c>
      <c r="E145" s="314" t="s">
        <v>366</v>
      </c>
      <c r="F145" s="314" t="s">
        <v>366</v>
      </c>
      <c r="G145" s="315">
        <v>20</v>
      </c>
    </row>
    <row r="146" spans="2:7" s="3" customFormat="1" x14ac:dyDescent="0.2">
      <c r="B146" s="37" t="s">
        <v>112</v>
      </c>
      <c r="C146" s="314" t="s">
        <v>366</v>
      </c>
      <c r="D146" s="330" t="s">
        <v>417</v>
      </c>
      <c r="E146" s="314" t="s">
        <v>366</v>
      </c>
      <c r="F146" s="314" t="s">
        <v>366</v>
      </c>
      <c r="G146" s="315">
        <v>40</v>
      </c>
    </row>
    <row r="147" spans="2:7" s="3" customFormat="1" x14ac:dyDescent="0.2">
      <c r="C147" s="163"/>
      <c r="D147" s="114"/>
      <c r="E147" s="115"/>
      <c r="F147" s="115"/>
      <c r="G147" s="70"/>
    </row>
    <row r="148" spans="2:7" s="3" customFormat="1" x14ac:dyDescent="0.2">
      <c r="C148" s="135"/>
      <c r="D148" s="82"/>
      <c r="E148" s="103"/>
      <c r="F148" s="103"/>
      <c r="G148" s="70"/>
    </row>
    <row r="149" spans="2:7" s="3" customFormat="1" x14ac:dyDescent="0.2">
      <c r="B149" s="15" t="s">
        <v>113</v>
      </c>
      <c r="C149" s="133"/>
      <c r="D149" s="79"/>
      <c r="E149" s="103"/>
      <c r="F149" s="103"/>
      <c r="G149" s="70"/>
    </row>
    <row r="150" spans="2:7" s="3" customFormat="1" x14ac:dyDescent="0.2">
      <c r="C150" s="135"/>
      <c r="D150" s="82"/>
      <c r="E150" s="103"/>
      <c r="F150" s="103"/>
      <c r="G150" s="70"/>
    </row>
    <row r="151" spans="2:7" s="3" customFormat="1" x14ac:dyDescent="0.2">
      <c r="C151" s="171" t="s">
        <v>411</v>
      </c>
      <c r="D151" s="171" t="s">
        <v>402</v>
      </c>
      <c r="E151" s="172" t="s">
        <v>403</v>
      </c>
      <c r="F151" s="172" t="s">
        <v>404</v>
      </c>
      <c r="G151" s="273" t="s">
        <v>412</v>
      </c>
    </row>
    <row r="152" spans="2:7" s="3" customFormat="1" x14ac:dyDescent="0.2">
      <c r="C152" s="159">
        <f>COUNTIFS(C154:C157,"=?")</f>
        <v>0</v>
      </c>
      <c r="D152" s="159">
        <f>COUNTIFS(D154:D157,"=?")</f>
        <v>0</v>
      </c>
      <c r="E152" s="159">
        <f>COUNTIFS(E154:E157,"=?")</f>
        <v>0</v>
      </c>
      <c r="F152" s="159">
        <f>COUNTIFS(F154:F157,"=?")</f>
        <v>1</v>
      </c>
      <c r="G152" s="274">
        <f>SUM(G154:G157)</f>
        <v>13252</v>
      </c>
    </row>
    <row r="153" spans="2:7" s="3" customFormat="1" x14ac:dyDescent="0.2">
      <c r="C153" s="135"/>
      <c r="D153" s="82"/>
      <c r="E153" s="103"/>
      <c r="F153" s="103"/>
      <c r="G153" s="70"/>
    </row>
    <row r="154" spans="2:7" s="3" customFormat="1" x14ac:dyDescent="0.2">
      <c r="B154" s="37" t="s">
        <v>114</v>
      </c>
      <c r="C154" s="330"/>
      <c r="D154" s="314"/>
      <c r="E154" s="314"/>
      <c r="F154" s="330" t="s">
        <v>417</v>
      </c>
      <c r="G154" s="315">
        <v>13252</v>
      </c>
    </row>
    <row r="155" spans="2:7" s="3" customFormat="1" x14ac:dyDescent="0.2">
      <c r="C155" s="135"/>
      <c r="D155" s="82"/>
      <c r="E155" s="103"/>
      <c r="F155" s="103"/>
      <c r="G155" s="70"/>
    </row>
    <row r="156" spans="2:7" s="3" customFormat="1" x14ac:dyDescent="0.2">
      <c r="C156" s="135"/>
      <c r="D156" s="82"/>
      <c r="E156" s="103"/>
      <c r="F156" s="103"/>
      <c r="G156" s="70"/>
    </row>
    <row r="157" spans="2:7" s="3" customFormat="1" x14ac:dyDescent="0.2">
      <c r="C157" s="135"/>
      <c r="D157" s="82"/>
      <c r="E157" s="103"/>
      <c r="F157" s="103"/>
      <c r="G157" s="70"/>
    </row>
    <row r="158" spans="2:7" s="3" customFormat="1" x14ac:dyDescent="0.2">
      <c r="C158" s="135"/>
      <c r="D158" s="82"/>
      <c r="E158" s="103"/>
      <c r="F158" s="103"/>
      <c r="G158" s="70"/>
    </row>
    <row r="159" spans="2:7" s="3" customFormat="1" x14ac:dyDescent="0.2">
      <c r="B159" s="15" t="s">
        <v>120</v>
      </c>
      <c r="C159" s="133"/>
      <c r="D159" s="79"/>
      <c r="E159" s="103"/>
      <c r="F159" s="103"/>
      <c r="G159" s="70"/>
    </row>
    <row r="160" spans="2:7" s="3" customFormat="1" x14ac:dyDescent="0.2">
      <c r="C160" s="135"/>
      <c r="D160" s="82"/>
      <c r="E160" s="103"/>
      <c r="F160" s="103"/>
      <c r="G160" s="70"/>
    </row>
    <row r="161" spans="2:7" s="3" customFormat="1" x14ac:dyDescent="0.2">
      <c r="C161" s="171" t="s">
        <v>411</v>
      </c>
      <c r="D161" s="171" t="s">
        <v>402</v>
      </c>
      <c r="E161" s="172" t="s">
        <v>403</v>
      </c>
      <c r="F161" s="172" t="s">
        <v>404</v>
      </c>
      <c r="G161" s="273" t="s">
        <v>412</v>
      </c>
    </row>
    <row r="162" spans="2:7" s="3" customFormat="1" x14ac:dyDescent="0.2">
      <c r="C162" s="159">
        <f>COUNTIFS(C164:C167,"=?")</f>
        <v>3</v>
      </c>
      <c r="D162" s="159">
        <f>COUNTIFS(D164:D167,"=?")</f>
        <v>1</v>
      </c>
      <c r="E162" s="159">
        <f>COUNTIFS(E164:E167,"=?")</f>
        <v>0</v>
      </c>
      <c r="F162" s="159">
        <f>COUNTIFS(F164:F167,"=?")</f>
        <v>0</v>
      </c>
      <c r="G162" s="274">
        <f>SUM(G164:G167)</f>
        <v>35</v>
      </c>
    </row>
    <row r="163" spans="2:7" s="3" customFormat="1" x14ac:dyDescent="0.2">
      <c r="C163" s="135"/>
      <c r="D163" s="82"/>
      <c r="E163" s="103"/>
      <c r="F163" s="103"/>
      <c r="G163" s="70"/>
    </row>
    <row r="164" spans="2:7" s="3" customFormat="1" x14ac:dyDescent="0.2">
      <c r="B164" s="37" t="s">
        <v>122</v>
      </c>
      <c r="C164" s="330" t="s">
        <v>417</v>
      </c>
      <c r="D164" s="314"/>
      <c r="E164" s="314"/>
      <c r="F164" s="314"/>
      <c r="G164" s="315">
        <v>0</v>
      </c>
    </row>
    <row r="165" spans="2:7" s="3" customFormat="1" x14ac:dyDescent="0.2">
      <c r="B165" s="37" t="s">
        <v>123</v>
      </c>
      <c r="C165" s="330" t="s">
        <v>417</v>
      </c>
      <c r="D165" s="314" t="s">
        <v>366</v>
      </c>
      <c r="E165" s="314" t="s">
        <v>366</v>
      </c>
      <c r="F165" s="314" t="s">
        <v>366</v>
      </c>
      <c r="G165" s="315">
        <v>0</v>
      </c>
    </row>
    <row r="166" spans="2:7" s="3" customFormat="1" x14ac:dyDescent="0.2">
      <c r="B166" s="37" t="s">
        <v>124</v>
      </c>
      <c r="C166" s="314" t="s">
        <v>366</v>
      </c>
      <c r="D166" s="330" t="s">
        <v>417</v>
      </c>
      <c r="E166" s="314" t="s">
        <v>366</v>
      </c>
      <c r="F166" s="314" t="s">
        <v>366</v>
      </c>
      <c r="G166" s="315">
        <v>35</v>
      </c>
    </row>
    <row r="167" spans="2:7" s="3" customFormat="1" x14ac:dyDescent="0.2">
      <c r="B167" s="37" t="s">
        <v>125</v>
      </c>
      <c r="C167" s="330" t="s">
        <v>417</v>
      </c>
      <c r="D167" s="314" t="s">
        <v>366</v>
      </c>
      <c r="E167" s="314" t="s">
        <v>366</v>
      </c>
      <c r="F167" s="314" t="s">
        <v>366</v>
      </c>
      <c r="G167" s="315">
        <v>0</v>
      </c>
    </row>
    <row r="168" spans="2:7" s="3" customFormat="1" x14ac:dyDescent="0.2">
      <c r="C168" s="135"/>
      <c r="D168" s="82"/>
      <c r="E168" s="103"/>
      <c r="F168" s="103"/>
      <c r="G168" s="275"/>
    </row>
    <row r="169" spans="2:7" s="3" customFormat="1" x14ac:dyDescent="0.2">
      <c r="C169" s="135"/>
      <c r="D169" s="82"/>
      <c r="E169" s="103"/>
      <c r="F169" s="103"/>
      <c r="G169" s="70"/>
    </row>
    <row r="170" spans="2:7" s="3" customFormat="1" x14ac:dyDescent="0.2">
      <c r="B170" s="15" t="s">
        <v>126</v>
      </c>
      <c r="C170" s="133"/>
      <c r="D170" s="79"/>
      <c r="E170" s="103"/>
      <c r="F170" s="103"/>
      <c r="G170" s="70"/>
    </row>
    <row r="171" spans="2:7" s="3" customFormat="1" x14ac:dyDescent="0.2">
      <c r="C171" s="135"/>
      <c r="D171" s="82"/>
      <c r="E171" s="103"/>
      <c r="F171" s="103"/>
      <c r="G171" s="70"/>
    </row>
    <row r="172" spans="2:7" s="3" customFormat="1" x14ac:dyDescent="0.2">
      <c r="C172" s="171" t="s">
        <v>411</v>
      </c>
      <c r="D172" s="171" t="s">
        <v>402</v>
      </c>
      <c r="E172" s="172" t="s">
        <v>403</v>
      </c>
      <c r="F172" s="172" t="s">
        <v>404</v>
      </c>
      <c r="G172" s="273" t="s">
        <v>412</v>
      </c>
    </row>
    <row r="173" spans="2:7" s="3" customFormat="1" x14ac:dyDescent="0.2">
      <c r="C173" s="159">
        <f>COUNTIFS(C175:C199,"=?")</f>
        <v>15</v>
      </c>
      <c r="D173" s="159">
        <f>COUNTIFS(D175:D199,"=?")</f>
        <v>10</v>
      </c>
      <c r="E173" s="159">
        <f>COUNTIFS(E175:E199,"=?")</f>
        <v>0</v>
      </c>
      <c r="F173" s="159">
        <f>COUNTIFS(F175:F199,"=?")</f>
        <v>0</v>
      </c>
      <c r="G173" s="274">
        <f>SUM(G175:G199)</f>
        <v>-557.70000000000016</v>
      </c>
    </row>
    <row r="174" spans="2:7" s="3" customFormat="1" x14ac:dyDescent="0.2">
      <c r="C174" s="135"/>
      <c r="D174" s="82"/>
      <c r="E174" s="103"/>
      <c r="F174" s="103"/>
      <c r="G174" s="70"/>
    </row>
    <row r="175" spans="2:7" s="3" customFormat="1" x14ac:dyDescent="0.2">
      <c r="B175" s="37" t="s">
        <v>128</v>
      </c>
      <c r="C175" s="314" t="s">
        <v>366</v>
      </c>
      <c r="D175" s="330" t="s">
        <v>417</v>
      </c>
      <c r="E175" s="330"/>
      <c r="F175" s="314" t="s">
        <v>366</v>
      </c>
      <c r="G175" s="315">
        <v>2.16</v>
      </c>
    </row>
    <row r="176" spans="2:7" s="3" customFormat="1" x14ac:dyDescent="0.2">
      <c r="B176" s="37" t="s">
        <v>129</v>
      </c>
      <c r="C176" s="330" t="s">
        <v>417</v>
      </c>
      <c r="D176" s="314" t="s">
        <v>366</v>
      </c>
      <c r="E176" s="314" t="s">
        <v>366</v>
      </c>
      <c r="F176" s="314" t="s">
        <v>366</v>
      </c>
      <c r="G176" s="315">
        <v>0</v>
      </c>
    </row>
    <row r="177" spans="2:7" s="3" customFormat="1" x14ac:dyDescent="0.2">
      <c r="B177" s="37" t="s">
        <v>130</v>
      </c>
      <c r="C177" s="330" t="s">
        <v>417</v>
      </c>
      <c r="D177" s="314" t="s">
        <v>366</v>
      </c>
      <c r="E177" s="314" t="s">
        <v>366</v>
      </c>
      <c r="F177" s="314" t="s">
        <v>366</v>
      </c>
      <c r="G177" s="315">
        <v>0</v>
      </c>
    </row>
    <row r="178" spans="2:7" s="3" customFormat="1" x14ac:dyDescent="0.2">
      <c r="B178" s="37" t="s">
        <v>131</v>
      </c>
      <c r="C178" s="330"/>
      <c r="D178" s="330" t="s">
        <v>417</v>
      </c>
      <c r="E178" s="314" t="s">
        <v>366</v>
      </c>
      <c r="F178" s="314" t="s">
        <v>366</v>
      </c>
      <c r="G178" s="315">
        <v>5.2</v>
      </c>
    </row>
    <row r="179" spans="2:7" s="3" customFormat="1" x14ac:dyDescent="0.2">
      <c r="B179" s="37" t="s">
        <v>132</v>
      </c>
      <c r="C179" s="330" t="s">
        <v>417</v>
      </c>
      <c r="D179" s="314" t="s">
        <v>366</v>
      </c>
      <c r="E179" s="314" t="s">
        <v>366</v>
      </c>
      <c r="F179" s="314" t="s">
        <v>366</v>
      </c>
      <c r="G179" s="315">
        <v>0</v>
      </c>
    </row>
    <row r="180" spans="2:7" s="3" customFormat="1" x14ac:dyDescent="0.2">
      <c r="B180" s="37" t="s">
        <v>133</v>
      </c>
      <c r="C180" s="330" t="s">
        <v>417</v>
      </c>
      <c r="D180" s="314" t="s">
        <v>366</v>
      </c>
      <c r="E180" s="314" t="s">
        <v>366</v>
      </c>
      <c r="F180" s="314" t="s">
        <v>366</v>
      </c>
      <c r="G180" s="315">
        <v>0</v>
      </c>
    </row>
    <row r="181" spans="2:7" s="3" customFormat="1" x14ac:dyDescent="0.2">
      <c r="B181" s="37" t="s">
        <v>134</v>
      </c>
      <c r="C181" s="314" t="s">
        <v>366</v>
      </c>
      <c r="D181" s="330" t="s">
        <v>417</v>
      </c>
      <c r="E181" s="314" t="s">
        <v>366</v>
      </c>
      <c r="F181" s="314" t="s">
        <v>366</v>
      </c>
      <c r="G181" s="315">
        <v>8.6</v>
      </c>
    </row>
    <row r="182" spans="2:7" s="3" customFormat="1" x14ac:dyDescent="0.2">
      <c r="B182" s="37" t="s">
        <v>135</v>
      </c>
      <c r="C182" s="330" t="s">
        <v>417</v>
      </c>
      <c r="D182" s="314" t="s">
        <v>366</v>
      </c>
      <c r="E182" s="314" t="s">
        <v>366</v>
      </c>
      <c r="F182" s="314" t="s">
        <v>366</v>
      </c>
      <c r="G182" s="315">
        <v>0</v>
      </c>
    </row>
    <row r="183" spans="2:7" s="3" customFormat="1" x14ac:dyDescent="0.2">
      <c r="B183" s="37" t="s">
        <v>545</v>
      </c>
      <c r="C183" s="330" t="s">
        <v>417</v>
      </c>
      <c r="D183" s="314"/>
      <c r="E183" s="314"/>
      <c r="F183" s="314"/>
      <c r="G183" s="315">
        <v>0</v>
      </c>
    </row>
    <row r="184" spans="2:7" s="3" customFormat="1" x14ac:dyDescent="0.2">
      <c r="B184" s="37" t="s">
        <v>136</v>
      </c>
      <c r="C184" s="314" t="s">
        <v>366</v>
      </c>
      <c r="D184" s="330" t="s">
        <v>417</v>
      </c>
      <c r="E184" s="330"/>
      <c r="F184" s="314" t="s">
        <v>366</v>
      </c>
      <c r="G184" s="315">
        <v>6</v>
      </c>
    </row>
    <row r="185" spans="2:7" s="3" customFormat="1" x14ac:dyDescent="0.2">
      <c r="B185" s="37" t="s">
        <v>137</v>
      </c>
      <c r="C185" s="330" t="s">
        <v>417</v>
      </c>
      <c r="D185" s="314" t="s">
        <v>366</v>
      </c>
      <c r="E185" s="314" t="s">
        <v>366</v>
      </c>
      <c r="F185" s="314" t="s">
        <v>366</v>
      </c>
      <c r="G185" s="315">
        <v>0</v>
      </c>
    </row>
    <row r="186" spans="2:7" s="3" customFormat="1" x14ac:dyDescent="0.2">
      <c r="B186" s="37" t="s">
        <v>138</v>
      </c>
      <c r="C186" s="314" t="s">
        <v>366</v>
      </c>
      <c r="D186" s="330" t="s">
        <v>417</v>
      </c>
      <c r="E186" s="314" t="s">
        <v>366</v>
      </c>
      <c r="F186" s="314" t="s">
        <v>366</v>
      </c>
      <c r="G186" s="315">
        <v>38.6</v>
      </c>
    </row>
    <row r="187" spans="2:7" s="3" customFormat="1" x14ac:dyDescent="0.2">
      <c r="B187" s="37" t="s">
        <v>139</v>
      </c>
      <c r="C187" s="330" t="s">
        <v>417</v>
      </c>
      <c r="D187" s="314" t="s">
        <v>366</v>
      </c>
      <c r="E187" s="314" t="s">
        <v>366</v>
      </c>
      <c r="F187" s="314" t="s">
        <v>366</v>
      </c>
      <c r="G187" s="315">
        <v>0</v>
      </c>
    </row>
    <row r="188" spans="2:7" s="3" customFormat="1" x14ac:dyDescent="0.2">
      <c r="B188" s="37" t="s">
        <v>539</v>
      </c>
      <c r="C188" s="330" t="s">
        <v>417</v>
      </c>
      <c r="D188" s="314"/>
      <c r="E188" s="314"/>
      <c r="F188" s="314"/>
      <c r="G188" s="315">
        <v>0</v>
      </c>
    </row>
    <row r="189" spans="2:7" s="3" customFormat="1" x14ac:dyDescent="0.2">
      <c r="B189" s="37" t="s">
        <v>140</v>
      </c>
      <c r="C189" s="330"/>
      <c r="D189" s="330" t="s">
        <v>417</v>
      </c>
      <c r="E189" s="314" t="s">
        <v>366</v>
      </c>
      <c r="F189" s="314" t="s">
        <v>366</v>
      </c>
      <c r="G189" s="315">
        <v>50</v>
      </c>
    </row>
    <row r="190" spans="2:7" s="3" customFormat="1" x14ac:dyDescent="0.2">
      <c r="B190" s="37" t="s">
        <v>141</v>
      </c>
      <c r="C190" s="330" t="s">
        <v>417</v>
      </c>
      <c r="D190" s="314" t="s">
        <v>366</v>
      </c>
      <c r="E190" s="314" t="s">
        <v>366</v>
      </c>
      <c r="F190" s="330"/>
      <c r="G190" s="315">
        <v>-775.5</v>
      </c>
    </row>
    <row r="191" spans="2:7" s="3" customFormat="1" x14ac:dyDescent="0.2">
      <c r="B191" s="37" t="s">
        <v>142</v>
      </c>
      <c r="C191" s="330" t="s">
        <v>417</v>
      </c>
      <c r="D191" s="314" t="s">
        <v>366</v>
      </c>
      <c r="E191" s="314" t="s">
        <v>366</v>
      </c>
      <c r="F191" s="314" t="s">
        <v>366</v>
      </c>
      <c r="G191" s="315">
        <v>0</v>
      </c>
    </row>
    <row r="192" spans="2:7" s="3" customFormat="1" x14ac:dyDescent="0.2">
      <c r="B192" s="37" t="s">
        <v>143</v>
      </c>
      <c r="C192" s="330"/>
      <c r="D192" s="330" t="s">
        <v>417</v>
      </c>
      <c r="E192" s="314"/>
      <c r="F192" s="314"/>
      <c r="G192" s="315">
        <v>18.12</v>
      </c>
    </row>
    <row r="193" spans="2:7" s="3" customFormat="1" x14ac:dyDescent="0.2">
      <c r="B193" s="263" t="s">
        <v>561</v>
      </c>
      <c r="C193" s="330" t="s">
        <v>417</v>
      </c>
      <c r="D193" s="314"/>
      <c r="E193" s="314"/>
      <c r="F193" s="314"/>
      <c r="G193" s="315">
        <v>0</v>
      </c>
    </row>
    <row r="194" spans="2:7" s="3" customFormat="1" x14ac:dyDescent="0.2">
      <c r="B194" s="37" t="s">
        <v>562</v>
      </c>
      <c r="C194" s="330"/>
      <c r="D194" s="330" t="s">
        <v>417</v>
      </c>
      <c r="E194" s="314"/>
      <c r="F194" s="314"/>
      <c r="G194" s="315">
        <v>8.06</v>
      </c>
    </row>
    <row r="195" spans="2:7" s="3" customFormat="1" x14ac:dyDescent="0.2">
      <c r="B195" s="37" t="s">
        <v>144</v>
      </c>
      <c r="C195" s="314" t="s">
        <v>366</v>
      </c>
      <c r="D195" s="330" t="s">
        <v>417</v>
      </c>
      <c r="E195" s="314" t="s">
        <v>366</v>
      </c>
      <c r="F195" s="314" t="s">
        <v>366</v>
      </c>
      <c r="G195" s="315">
        <v>31.06</v>
      </c>
    </row>
    <row r="196" spans="2:7" s="3" customFormat="1" x14ac:dyDescent="0.2">
      <c r="B196" s="37" t="s">
        <v>145</v>
      </c>
      <c r="C196" s="314" t="s">
        <v>366</v>
      </c>
      <c r="D196" s="330" t="s">
        <v>417</v>
      </c>
      <c r="E196" s="314" t="s">
        <v>366</v>
      </c>
      <c r="F196" s="314" t="s">
        <v>366</v>
      </c>
      <c r="G196" s="315">
        <v>50</v>
      </c>
    </row>
    <row r="197" spans="2:7" s="3" customFormat="1" x14ac:dyDescent="0.2">
      <c r="B197" s="37" t="s">
        <v>546</v>
      </c>
      <c r="C197" s="330" t="s">
        <v>417</v>
      </c>
      <c r="D197" s="330"/>
      <c r="E197" s="314" t="s">
        <v>366</v>
      </c>
      <c r="F197" s="314" t="s">
        <v>366</v>
      </c>
      <c r="G197" s="315">
        <v>0</v>
      </c>
    </row>
    <row r="198" spans="2:7" s="3" customFormat="1" x14ac:dyDescent="0.2">
      <c r="B198" s="37" t="s">
        <v>147</v>
      </c>
      <c r="C198" s="330" t="s">
        <v>417</v>
      </c>
      <c r="D198" s="330"/>
      <c r="E198" s="314" t="s">
        <v>366</v>
      </c>
      <c r="F198" s="314" t="s">
        <v>366</v>
      </c>
      <c r="G198" s="315">
        <v>0</v>
      </c>
    </row>
    <row r="199" spans="2:7" s="3" customFormat="1" x14ac:dyDescent="0.2">
      <c r="B199" s="37" t="s">
        <v>148</v>
      </c>
      <c r="C199" s="330" t="s">
        <v>417</v>
      </c>
      <c r="D199" s="330"/>
      <c r="E199" s="314" t="s">
        <v>366</v>
      </c>
      <c r="F199" s="314" t="s">
        <v>366</v>
      </c>
      <c r="G199" s="315">
        <v>0</v>
      </c>
    </row>
    <row r="200" spans="2:7" s="3" customFormat="1" x14ac:dyDescent="0.2">
      <c r="C200" s="163"/>
      <c r="D200" s="114"/>
      <c r="E200" s="115"/>
      <c r="F200" s="115"/>
      <c r="G200" s="70"/>
    </row>
    <row r="201" spans="2:7" s="3" customFormat="1" x14ac:dyDescent="0.2">
      <c r="C201" s="135"/>
      <c r="D201" s="82"/>
      <c r="E201" s="103"/>
      <c r="F201" s="103"/>
      <c r="G201" s="70"/>
    </row>
    <row r="202" spans="2:7" s="3" customFormat="1" x14ac:dyDescent="0.2">
      <c r="B202" s="15" t="s">
        <v>149</v>
      </c>
      <c r="C202" s="133"/>
      <c r="D202" s="79"/>
      <c r="E202" s="103"/>
      <c r="F202" s="103"/>
      <c r="G202" s="70"/>
    </row>
    <row r="203" spans="2:7" s="3" customFormat="1" x14ac:dyDescent="0.2">
      <c r="C203" s="135"/>
      <c r="D203" s="82"/>
      <c r="E203" s="103"/>
      <c r="F203" s="103"/>
      <c r="G203" s="70"/>
    </row>
    <row r="204" spans="2:7" s="3" customFormat="1" x14ac:dyDescent="0.2">
      <c r="C204" s="171" t="s">
        <v>411</v>
      </c>
      <c r="D204" s="171" t="s">
        <v>402</v>
      </c>
      <c r="E204" s="172" t="s">
        <v>403</v>
      </c>
      <c r="F204" s="172" t="s">
        <v>404</v>
      </c>
      <c r="G204" s="273" t="s">
        <v>412</v>
      </c>
    </row>
    <row r="205" spans="2:7" s="3" customFormat="1" x14ac:dyDescent="0.2">
      <c r="C205" s="159">
        <f>COUNTIFS(C207,"=?")</f>
        <v>1</v>
      </c>
      <c r="D205" s="159">
        <f>COUNTIFS(D207,"=?")</f>
        <v>0</v>
      </c>
      <c r="E205" s="159">
        <f>COUNTIFS(E207,"=?")</f>
        <v>0</v>
      </c>
      <c r="F205" s="159">
        <f>COUNTIFS(F207,"=?")</f>
        <v>0</v>
      </c>
      <c r="G205" s="274">
        <f>SUM(G207)</f>
        <v>0</v>
      </c>
    </row>
    <row r="206" spans="2:7" s="3" customFormat="1" x14ac:dyDescent="0.2">
      <c r="C206" s="135"/>
      <c r="D206" s="82"/>
      <c r="E206" s="103"/>
      <c r="F206" s="103"/>
      <c r="G206" s="70"/>
    </row>
    <row r="207" spans="2:7" s="3" customFormat="1" x14ac:dyDescent="0.2">
      <c r="B207" s="37" t="s">
        <v>150</v>
      </c>
      <c r="C207" s="330" t="s">
        <v>417</v>
      </c>
      <c r="D207" s="314" t="s">
        <v>366</v>
      </c>
      <c r="E207" s="314" t="s">
        <v>366</v>
      </c>
      <c r="F207" s="314" t="s">
        <v>366</v>
      </c>
      <c r="G207" s="315">
        <v>0</v>
      </c>
    </row>
    <row r="208" spans="2:7" s="3" customFormat="1" x14ac:dyDescent="0.2">
      <c r="C208" s="135"/>
      <c r="D208" s="82"/>
      <c r="E208" s="103"/>
      <c r="F208" s="103"/>
      <c r="G208" s="70"/>
    </row>
    <row r="209" spans="2:7" ht="15" x14ac:dyDescent="0.25">
      <c r="B209" s="16" t="s">
        <v>523</v>
      </c>
      <c r="C209" s="142"/>
      <c r="D209" s="91"/>
      <c r="E209" s="130"/>
      <c r="F209" s="130"/>
      <c r="G209" s="271"/>
    </row>
    <row r="210" spans="2:7" s="3" customFormat="1" x14ac:dyDescent="0.2">
      <c r="C210" s="135"/>
      <c r="D210" s="82"/>
      <c r="E210" s="103"/>
      <c r="F210" s="103"/>
      <c r="G210" s="70"/>
    </row>
    <row r="211" spans="2:7" s="3" customFormat="1" x14ac:dyDescent="0.2">
      <c r="C211" s="135"/>
      <c r="D211" s="82"/>
      <c r="E211" s="103"/>
      <c r="F211" s="103"/>
      <c r="G211" s="70"/>
    </row>
    <row r="212" spans="2:7" s="3" customFormat="1" x14ac:dyDescent="0.2">
      <c r="C212" s="135"/>
      <c r="D212" s="82"/>
      <c r="E212" s="103"/>
      <c r="F212" s="103"/>
      <c r="G212" s="70"/>
    </row>
    <row r="213" spans="2:7" s="3" customFormat="1" x14ac:dyDescent="0.2">
      <c r="C213" s="135"/>
      <c r="D213" s="82"/>
      <c r="E213" s="103"/>
      <c r="F213" s="103"/>
      <c r="G213" s="70"/>
    </row>
    <row r="214" spans="2:7" s="3" customFormat="1" x14ac:dyDescent="0.2">
      <c r="C214" s="135"/>
      <c r="D214" s="82"/>
      <c r="E214" s="103"/>
      <c r="F214" s="103"/>
      <c r="G214" s="70"/>
    </row>
    <row r="215" spans="2:7" s="3" customFormat="1" x14ac:dyDescent="0.2">
      <c r="C215" s="135"/>
      <c r="D215" s="82"/>
      <c r="E215" s="103"/>
      <c r="F215" s="103"/>
      <c r="G215" s="70"/>
    </row>
    <row r="216" spans="2:7" s="3" customFormat="1" x14ac:dyDescent="0.2">
      <c r="C216" s="135"/>
      <c r="D216" s="82"/>
      <c r="E216" s="103"/>
      <c r="F216" s="103"/>
      <c r="G216" s="70"/>
    </row>
    <row r="217" spans="2:7" s="3" customFormat="1" x14ac:dyDescent="0.2">
      <c r="C217" s="135"/>
      <c r="D217" s="82"/>
      <c r="E217" s="103"/>
      <c r="F217" s="103"/>
      <c r="G217" s="70"/>
    </row>
    <row r="218" spans="2:7" s="3" customFormat="1" x14ac:dyDescent="0.2">
      <c r="C218" s="135"/>
      <c r="D218" s="82"/>
      <c r="E218" s="103"/>
      <c r="F218" s="103"/>
      <c r="G218" s="70"/>
    </row>
    <row r="219" spans="2:7" s="3" customFormat="1" x14ac:dyDescent="0.2">
      <c r="C219" s="135"/>
      <c r="D219" s="82"/>
      <c r="E219" s="103"/>
      <c r="F219" s="103"/>
      <c r="G219" s="70"/>
    </row>
    <row r="220" spans="2:7" s="3" customFormat="1" x14ac:dyDescent="0.2">
      <c r="C220" s="135"/>
      <c r="D220" s="82"/>
      <c r="E220" s="103"/>
      <c r="F220" s="103"/>
      <c r="G220" s="70"/>
    </row>
    <row r="221" spans="2:7" s="3" customFormat="1" x14ac:dyDescent="0.2">
      <c r="C221" s="135"/>
      <c r="D221" s="82"/>
      <c r="E221" s="103"/>
      <c r="F221" s="103"/>
      <c r="G221" s="70"/>
    </row>
    <row r="222" spans="2:7" s="3" customFormat="1" x14ac:dyDescent="0.2">
      <c r="C222" s="135"/>
      <c r="D222" s="82"/>
      <c r="E222" s="103"/>
      <c r="F222" s="103"/>
      <c r="G222" s="70"/>
    </row>
    <row r="223" spans="2:7" s="3" customFormat="1" x14ac:dyDescent="0.2">
      <c r="C223" s="135"/>
      <c r="D223" s="82"/>
      <c r="E223" s="103"/>
      <c r="F223" s="103"/>
      <c r="G223" s="70"/>
    </row>
    <row r="224" spans="2:7" s="3" customFormat="1" x14ac:dyDescent="0.2">
      <c r="C224" s="135"/>
      <c r="D224" s="82"/>
      <c r="E224" s="103"/>
      <c r="F224" s="103"/>
      <c r="G224" s="70"/>
    </row>
    <row r="225" spans="3:7" s="3" customFormat="1" x14ac:dyDescent="0.2">
      <c r="C225" s="135"/>
      <c r="D225" s="82"/>
      <c r="E225" s="103"/>
      <c r="F225" s="103"/>
      <c r="G225" s="70"/>
    </row>
    <row r="226" spans="3:7" s="3" customFormat="1" x14ac:dyDescent="0.2">
      <c r="C226" s="135"/>
      <c r="D226" s="82"/>
      <c r="E226" s="103"/>
      <c r="F226" s="103"/>
      <c r="G226" s="70"/>
    </row>
    <row r="227" spans="3:7" s="3" customFormat="1" x14ac:dyDescent="0.2">
      <c r="C227" s="135"/>
      <c r="D227" s="82"/>
      <c r="E227" s="103"/>
      <c r="F227" s="103"/>
      <c r="G227" s="70"/>
    </row>
    <row r="228" spans="3:7" s="3" customFormat="1" x14ac:dyDescent="0.2">
      <c r="C228" s="135"/>
      <c r="D228" s="82"/>
      <c r="E228" s="103"/>
      <c r="F228" s="103"/>
      <c r="G228" s="70"/>
    </row>
    <row r="229" spans="3:7" s="3" customFormat="1" x14ac:dyDescent="0.2">
      <c r="C229" s="135"/>
      <c r="D229" s="82"/>
      <c r="E229" s="103"/>
      <c r="F229" s="103"/>
      <c r="G229" s="70"/>
    </row>
    <row r="230" spans="3:7" s="3" customFormat="1" x14ac:dyDescent="0.2">
      <c r="C230" s="135"/>
      <c r="D230" s="82"/>
      <c r="E230" s="103"/>
      <c r="F230" s="103"/>
      <c r="G230" s="70"/>
    </row>
    <row r="231" spans="3:7" s="3" customFormat="1" x14ac:dyDescent="0.2">
      <c r="C231" s="135"/>
      <c r="D231" s="82"/>
      <c r="E231" s="103"/>
      <c r="F231" s="103"/>
      <c r="G231" s="70"/>
    </row>
    <row r="232" spans="3:7" s="3" customFormat="1" x14ac:dyDescent="0.2">
      <c r="C232" s="135"/>
      <c r="D232" s="82"/>
      <c r="E232" s="103"/>
      <c r="F232" s="103"/>
      <c r="G232" s="70"/>
    </row>
    <row r="233" spans="3:7" s="3" customFormat="1" x14ac:dyDescent="0.2">
      <c r="C233" s="135"/>
      <c r="D233" s="82"/>
      <c r="E233" s="103"/>
      <c r="F233" s="103"/>
      <c r="G233" s="70"/>
    </row>
    <row r="234" spans="3:7" s="3" customFormat="1" x14ac:dyDescent="0.2">
      <c r="C234" s="135"/>
      <c r="D234" s="82"/>
      <c r="E234" s="103"/>
      <c r="F234" s="103"/>
      <c r="G234" s="70"/>
    </row>
    <row r="235" spans="3:7" s="3" customFormat="1" x14ac:dyDescent="0.2">
      <c r="C235" s="135"/>
      <c r="D235" s="82"/>
      <c r="E235" s="103"/>
      <c r="F235" s="103"/>
      <c r="G235" s="70"/>
    </row>
    <row r="236" spans="3:7" s="3" customFormat="1" x14ac:dyDescent="0.2">
      <c r="C236" s="135"/>
      <c r="D236" s="82"/>
      <c r="E236" s="103"/>
      <c r="F236" s="103"/>
      <c r="G236" s="70"/>
    </row>
    <row r="237" spans="3:7" s="3" customFormat="1" x14ac:dyDescent="0.2">
      <c r="C237" s="135"/>
      <c r="D237" s="82"/>
      <c r="E237" s="103"/>
      <c r="F237" s="103"/>
      <c r="G237" s="70"/>
    </row>
    <row r="238" spans="3:7" s="3" customFormat="1" x14ac:dyDescent="0.2">
      <c r="C238" s="135"/>
      <c r="D238" s="82"/>
      <c r="E238" s="103"/>
      <c r="F238" s="103"/>
      <c r="G238" s="70"/>
    </row>
    <row r="239" spans="3:7" s="3" customFormat="1" x14ac:dyDescent="0.2">
      <c r="C239" s="135"/>
      <c r="D239" s="82"/>
      <c r="E239" s="103"/>
      <c r="F239" s="103"/>
      <c r="G239" s="70"/>
    </row>
    <row r="240" spans="3:7" s="3" customFormat="1" x14ac:dyDescent="0.2">
      <c r="C240" s="135"/>
      <c r="D240" s="82"/>
      <c r="E240" s="103"/>
      <c r="F240" s="103"/>
      <c r="G240" s="70"/>
    </row>
    <row r="241" spans="3:7" s="3" customFormat="1" x14ac:dyDescent="0.2">
      <c r="C241" s="135"/>
      <c r="D241" s="82"/>
      <c r="E241" s="103"/>
      <c r="F241" s="103"/>
      <c r="G241" s="70"/>
    </row>
    <row r="242" spans="3:7" s="3" customFormat="1" x14ac:dyDescent="0.2">
      <c r="C242" s="135"/>
      <c r="D242" s="82"/>
      <c r="E242" s="103"/>
      <c r="F242" s="103"/>
      <c r="G242" s="70"/>
    </row>
    <row r="243" spans="3:7" s="3" customFormat="1" x14ac:dyDescent="0.2">
      <c r="C243" s="135"/>
      <c r="D243" s="82"/>
      <c r="E243" s="103"/>
      <c r="F243" s="103"/>
      <c r="G243" s="70"/>
    </row>
    <row r="244" spans="3:7" s="3" customFormat="1" x14ac:dyDescent="0.2">
      <c r="C244" s="135"/>
      <c r="D244" s="82"/>
      <c r="E244" s="103"/>
      <c r="F244" s="103"/>
      <c r="G244" s="70"/>
    </row>
    <row r="245" spans="3:7" s="3" customFormat="1" x14ac:dyDescent="0.2">
      <c r="C245" s="135"/>
      <c r="D245" s="82"/>
      <c r="E245" s="103"/>
      <c r="F245" s="103"/>
      <c r="G245" s="70"/>
    </row>
    <row r="246" spans="3:7" s="3" customFormat="1" x14ac:dyDescent="0.2">
      <c r="C246" s="135"/>
      <c r="D246" s="82"/>
      <c r="E246" s="103"/>
      <c r="F246" s="103"/>
      <c r="G246" s="70"/>
    </row>
    <row r="247" spans="3:7" s="3" customFormat="1" x14ac:dyDescent="0.2">
      <c r="C247" s="135"/>
      <c r="D247" s="82"/>
      <c r="E247" s="103"/>
      <c r="F247" s="103"/>
      <c r="G247" s="70"/>
    </row>
    <row r="248" spans="3:7" s="3" customFormat="1" x14ac:dyDescent="0.2">
      <c r="C248" s="135"/>
      <c r="D248" s="82"/>
      <c r="E248" s="103"/>
      <c r="F248" s="103"/>
      <c r="G248" s="70"/>
    </row>
    <row r="249" spans="3:7" s="3" customFormat="1" x14ac:dyDescent="0.2">
      <c r="C249" s="135"/>
      <c r="D249" s="82"/>
      <c r="E249" s="103"/>
      <c r="F249" s="103"/>
      <c r="G249" s="70"/>
    </row>
    <row r="250" spans="3:7" s="3" customFormat="1" x14ac:dyDescent="0.2">
      <c r="C250" s="135"/>
      <c r="D250" s="82"/>
      <c r="E250" s="103"/>
      <c r="F250" s="103"/>
      <c r="G250" s="70"/>
    </row>
    <row r="251" spans="3:7" s="3" customFormat="1" x14ac:dyDescent="0.2">
      <c r="C251" s="135"/>
      <c r="D251" s="82"/>
      <c r="E251" s="103"/>
      <c r="F251" s="103"/>
      <c r="G251" s="70"/>
    </row>
    <row r="252" spans="3:7" s="3" customFormat="1" x14ac:dyDescent="0.2">
      <c r="C252" s="135"/>
      <c r="D252" s="82"/>
      <c r="E252" s="103"/>
      <c r="F252" s="103"/>
      <c r="G252" s="70"/>
    </row>
    <row r="253" spans="3:7" s="3" customFormat="1" x14ac:dyDescent="0.2">
      <c r="C253" s="135"/>
      <c r="D253" s="82"/>
      <c r="E253" s="103"/>
      <c r="F253" s="103"/>
      <c r="G253" s="70"/>
    </row>
    <row r="254" spans="3:7" s="3" customFormat="1" x14ac:dyDescent="0.2">
      <c r="C254" s="135"/>
      <c r="D254" s="82"/>
      <c r="E254" s="103"/>
      <c r="F254" s="103"/>
      <c r="G254" s="70"/>
    </row>
    <row r="255" spans="3:7" s="3" customFormat="1" x14ac:dyDescent="0.2">
      <c r="C255" s="135"/>
      <c r="D255" s="82"/>
      <c r="E255" s="103"/>
      <c r="F255" s="103"/>
      <c r="G255" s="70"/>
    </row>
    <row r="256" spans="3:7" s="3" customFormat="1" x14ac:dyDescent="0.2">
      <c r="C256" s="135"/>
      <c r="D256" s="82"/>
      <c r="E256" s="103"/>
      <c r="F256" s="103"/>
      <c r="G256" s="70"/>
    </row>
    <row r="257" spans="3:7" s="3" customFormat="1" x14ac:dyDescent="0.2">
      <c r="C257" s="135"/>
      <c r="D257" s="82"/>
      <c r="E257" s="103"/>
      <c r="F257" s="103"/>
      <c r="G257" s="70"/>
    </row>
    <row r="258" spans="3:7" s="3" customFormat="1" x14ac:dyDescent="0.2">
      <c r="C258" s="135"/>
      <c r="D258" s="82"/>
      <c r="E258" s="103"/>
      <c r="F258" s="103"/>
      <c r="G258" s="70"/>
    </row>
    <row r="259" spans="3:7" s="3" customFormat="1" x14ac:dyDescent="0.2">
      <c r="C259" s="135"/>
      <c r="D259" s="82"/>
      <c r="E259" s="103"/>
      <c r="F259" s="103"/>
      <c r="G259" s="70"/>
    </row>
    <row r="260" spans="3:7" s="3" customFormat="1" x14ac:dyDescent="0.2">
      <c r="C260" s="135"/>
      <c r="D260" s="82"/>
      <c r="E260" s="103"/>
      <c r="F260" s="103"/>
      <c r="G260" s="70"/>
    </row>
    <row r="261" spans="3:7" s="3" customFormat="1" x14ac:dyDescent="0.2">
      <c r="C261" s="135"/>
      <c r="D261" s="82"/>
      <c r="E261" s="103"/>
      <c r="F261" s="103"/>
      <c r="G261" s="70"/>
    </row>
    <row r="262" spans="3:7" s="3" customFormat="1" x14ac:dyDescent="0.2">
      <c r="C262" s="135"/>
      <c r="D262" s="82"/>
      <c r="E262" s="103"/>
      <c r="F262" s="103"/>
      <c r="G262" s="70"/>
    </row>
    <row r="263" spans="3:7" s="3" customFormat="1" x14ac:dyDescent="0.2">
      <c r="C263" s="135"/>
      <c r="D263" s="82"/>
      <c r="E263" s="103"/>
      <c r="F263" s="103"/>
      <c r="G263" s="70"/>
    </row>
    <row r="264" spans="3:7" s="3" customFormat="1" x14ac:dyDescent="0.2">
      <c r="C264" s="135"/>
      <c r="D264" s="82"/>
      <c r="E264" s="103"/>
      <c r="F264" s="103"/>
      <c r="G264" s="70"/>
    </row>
    <row r="265" spans="3:7" s="3" customFormat="1" x14ac:dyDescent="0.2">
      <c r="C265" s="135"/>
      <c r="D265" s="82"/>
      <c r="E265" s="103"/>
      <c r="F265" s="103"/>
      <c r="G265" s="70"/>
    </row>
    <row r="266" spans="3:7" s="3" customFormat="1" x14ac:dyDescent="0.2">
      <c r="C266" s="135"/>
      <c r="D266" s="82"/>
      <c r="E266" s="103"/>
      <c r="F266" s="103"/>
      <c r="G266" s="70"/>
    </row>
    <row r="267" spans="3:7" s="3" customFormat="1" x14ac:dyDescent="0.2">
      <c r="C267" s="135"/>
      <c r="D267" s="82"/>
      <c r="E267" s="103"/>
      <c r="F267" s="103"/>
      <c r="G267" s="70"/>
    </row>
    <row r="268" spans="3:7" s="3" customFormat="1" x14ac:dyDescent="0.2">
      <c r="C268" s="135"/>
      <c r="D268" s="82"/>
      <c r="E268" s="103"/>
      <c r="F268" s="103"/>
      <c r="G268" s="70"/>
    </row>
    <row r="269" spans="3:7" s="3" customFormat="1" x14ac:dyDescent="0.2">
      <c r="C269" s="135"/>
      <c r="D269" s="82"/>
      <c r="E269" s="103"/>
      <c r="F269" s="103"/>
      <c r="G269" s="70"/>
    </row>
    <row r="270" spans="3:7" s="3" customFormat="1" x14ac:dyDescent="0.2">
      <c r="C270" s="135"/>
      <c r="D270" s="82"/>
      <c r="E270" s="103"/>
      <c r="F270" s="103"/>
      <c r="G270" s="70"/>
    </row>
    <row r="271" spans="3:7" s="3" customFormat="1" x14ac:dyDescent="0.2">
      <c r="C271" s="135"/>
      <c r="D271" s="82"/>
      <c r="E271" s="103"/>
      <c r="F271" s="103"/>
      <c r="G271" s="70"/>
    </row>
    <row r="272" spans="3:7" s="3" customFormat="1" x14ac:dyDescent="0.2">
      <c r="C272" s="135"/>
      <c r="D272" s="82"/>
      <c r="E272" s="103"/>
      <c r="F272" s="103"/>
      <c r="G272" s="70"/>
    </row>
    <row r="273" spans="3:7" s="3" customFormat="1" x14ac:dyDescent="0.2">
      <c r="C273" s="135"/>
      <c r="D273" s="82"/>
      <c r="E273" s="103"/>
      <c r="F273" s="103"/>
      <c r="G273" s="70"/>
    </row>
    <row r="274" spans="3:7" s="3" customFormat="1" x14ac:dyDescent="0.2">
      <c r="C274" s="135"/>
      <c r="D274" s="82"/>
      <c r="E274" s="103"/>
      <c r="F274" s="103"/>
      <c r="G274" s="70"/>
    </row>
    <row r="275" spans="3:7" s="3" customFormat="1" x14ac:dyDescent="0.2">
      <c r="C275" s="135"/>
      <c r="D275" s="82"/>
      <c r="E275" s="103"/>
      <c r="F275" s="103"/>
      <c r="G275" s="70"/>
    </row>
    <row r="276" spans="3:7" s="3" customFormat="1" x14ac:dyDescent="0.2">
      <c r="C276" s="135"/>
      <c r="D276" s="82"/>
      <c r="E276" s="103"/>
      <c r="F276" s="103"/>
      <c r="G276" s="70"/>
    </row>
    <row r="277" spans="3:7" s="3" customFormat="1" x14ac:dyDescent="0.2">
      <c r="C277" s="135"/>
      <c r="D277" s="82"/>
      <c r="E277" s="103"/>
      <c r="F277" s="103"/>
      <c r="G277" s="70"/>
    </row>
    <row r="278" spans="3:7" s="3" customFormat="1" x14ac:dyDescent="0.2">
      <c r="C278" s="135"/>
      <c r="D278" s="82"/>
      <c r="E278" s="103"/>
      <c r="F278" s="103"/>
      <c r="G278" s="70"/>
    </row>
    <row r="279" spans="3:7" s="3" customFormat="1" x14ac:dyDescent="0.2">
      <c r="C279" s="135"/>
      <c r="D279" s="82"/>
      <c r="E279" s="103"/>
      <c r="F279" s="103"/>
      <c r="G279" s="70"/>
    </row>
    <row r="280" spans="3:7" s="3" customFormat="1" x14ac:dyDescent="0.2">
      <c r="C280" s="135"/>
      <c r="D280" s="82"/>
      <c r="E280" s="103"/>
      <c r="F280" s="103"/>
      <c r="G280" s="70"/>
    </row>
    <row r="281" spans="3:7" s="3" customFormat="1" x14ac:dyDescent="0.2">
      <c r="C281" s="135"/>
      <c r="D281" s="82"/>
      <c r="E281" s="103"/>
      <c r="F281" s="103"/>
      <c r="G281" s="70"/>
    </row>
    <row r="282" spans="3:7" s="3" customFormat="1" x14ac:dyDescent="0.2">
      <c r="C282" s="135"/>
      <c r="D282" s="82"/>
      <c r="E282" s="103"/>
      <c r="F282" s="103"/>
      <c r="G282" s="70"/>
    </row>
    <row r="283" spans="3:7" s="3" customFormat="1" x14ac:dyDescent="0.2">
      <c r="C283" s="135"/>
      <c r="D283" s="82"/>
      <c r="E283" s="103"/>
      <c r="F283" s="103"/>
      <c r="G283" s="70"/>
    </row>
    <row r="284" spans="3:7" s="3" customFormat="1" x14ac:dyDescent="0.2">
      <c r="C284" s="135"/>
      <c r="D284" s="82"/>
      <c r="E284" s="103"/>
      <c r="F284" s="103"/>
      <c r="G284" s="70"/>
    </row>
    <row r="285" spans="3:7" s="3" customFormat="1" x14ac:dyDescent="0.2">
      <c r="C285" s="135"/>
      <c r="D285" s="82"/>
      <c r="E285" s="103"/>
      <c r="F285" s="103"/>
      <c r="G285" s="70"/>
    </row>
    <row r="286" spans="3:7" s="3" customFormat="1" x14ac:dyDescent="0.2">
      <c r="C286" s="135"/>
      <c r="D286" s="82"/>
      <c r="E286" s="103"/>
      <c r="F286" s="103"/>
      <c r="G286" s="70"/>
    </row>
    <row r="287" spans="3:7" s="3" customFormat="1" x14ac:dyDescent="0.2">
      <c r="C287" s="135"/>
      <c r="D287" s="82"/>
      <c r="E287" s="103"/>
      <c r="F287" s="103"/>
      <c r="G287" s="70"/>
    </row>
    <row r="288" spans="3:7" s="3" customFormat="1" x14ac:dyDescent="0.2">
      <c r="C288" s="135"/>
      <c r="D288" s="82"/>
      <c r="E288" s="103"/>
      <c r="F288" s="103"/>
      <c r="G288" s="70"/>
    </row>
    <row r="289" spans="3:7" s="3" customFormat="1" x14ac:dyDescent="0.2">
      <c r="C289" s="135"/>
      <c r="D289" s="82"/>
      <c r="E289" s="103"/>
      <c r="F289" s="103"/>
      <c r="G289" s="70"/>
    </row>
    <row r="290" spans="3:7" s="3" customFormat="1" x14ac:dyDescent="0.2">
      <c r="C290" s="135"/>
      <c r="D290" s="82"/>
      <c r="E290" s="103"/>
      <c r="F290" s="103"/>
      <c r="G290" s="70"/>
    </row>
    <row r="291" spans="3:7" s="3" customFormat="1" x14ac:dyDescent="0.2">
      <c r="C291" s="135"/>
      <c r="D291" s="82"/>
      <c r="E291" s="103"/>
      <c r="F291" s="103"/>
      <c r="G291" s="70"/>
    </row>
    <row r="292" spans="3:7" s="3" customFormat="1" x14ac:dyDescent="0.2">
      <c r="C292" s="135"/>
      <c r="D292" s="82"/>
      <c r="E292" s="103"/>
      <c r="F292" s="103"/>
      <c r="G292" s="70"/>
    </row>
    <row r="293" spans="3:7" s="3" customFormat="1" x14ac:dyDescent="0.2">
      <c r="C293" s="135"/>
      <c r="D293" s="82"/>
      <c r="E293" s="103"/>
      <c r="F293" s="103"/>
      <c r="G293" s="70"/>
    </row>
    <row r="294" spans="3:7" s="3" customFormat="1" x14ac:dyDescent="0.2">
      <c r="C294" s="135"/>
      <c r="D294" s="82"/>
      <c r="E294" s="103"/>
      <c r="F294" s="103"/>
      <c r="G294" s="70"/>
    </row>
    <row r="295" spans="3:7" s="3" customFormat="1" x14ac:dyDescent="0.2">
      <c r="C295" s="135"/>
      <c r="D295" s="82"/>
      <c r="E295" s="103"/>
      <c r="F295" s="103"/>
      <c r="G295" s="70"/>
    </row>
    <row r="296" spans="3:7" s="3" customFormat="1" x14ac:dyDescent="0.2">
      <c r="C296" s="135"/>
      <c r="D296" s="82"/>
      <c r="E296" s="103"/>
      <c r="F296" s="103"/>
      <c r="G296" s="70"/>
    </row>
    <row r="297" spans="3:7" s="3" customFormat="1" x14ac:dyDescent="0.2">
      <c r="C297" s="135"/>
      <c r="D297" s="82"/>
      <c r="E297" s="103"/>
      <c r="F297" s="103"/>
      <c r="G297" s="70"/>
    </row>
    <row r="298" spans="3:7" s="3" customFormat="1" x14ac:dyDescent="0.2">
      <c r="C298" s="135"/>
      <c r="D298" s="82"/>
      <c r="E298" s="103"/>
      <c r="F298" s="103"/>
      <c r="G298" s="70"/>
    </row>
    <row r="299" spans="3:7" s="3" customFormat="1" x14ac:dyDescent="0.2">
      <c r="C299" s="135"/>
      <c r="D299" s="82"/>
      <c r="E299" s="103"/>
      <c r="F299" s="103"/>
      <c r="G299" s="70"/>
    </row>
    <row r="300" spans="3:7" s="3" customFormat="1" x14ac:dyDescent="0.2">
      <c r="C300" s="135"/>
      <c r="D300" s="82"/>
      <c r="E300" s="103"/>
      <c r="F300" s="103"/>
      <c r="G300" s="70"/>
    </row>
    <row r="301" spans="3:7" x14ac:dyDescent="0.2">
      <c r="G301" s="70"/>
    </row>
    <row r="302" spans="3:7" x14ac:dyDescent="0.2">
      <c r="G302" s="70"/>
    </row>
    <row r="303" spans="3:7" x14ac:dyDescent="0.2">
      <c r="G303" s="70"/>
    </row>
    <row r="304" spans="3:7" x14ac:dyDescent="0.2">
      <c r="G304" s="70"/>
    </row>
    <row r="305" spans="7:7" x14ac:dyDescent="0.2">
      <c r="G305" s="70"/>
    </row>
    <row r="306" spans="7:7" x14ac:dyDescent="0.2">
      <c r="G306" s="70"/>
    </row>
    <row r="307" spans="7:7" x14ac:dyDescent="0.2">
      <c r="G307" s="70"/>
    </row>
    <row r="308" spans="7:7" x14ac:dyDescent="0.2">
      <c r="G308" s="70"/>
    </row>
    <row r="309" spans="7:7" x14ac:dyDescent="0.2">
      <c r="G309" s="70"/>
    </row>
    <row r="310" spans="7:7" x14ac:dyDescent="0.2">
      <c r="G310" s="70"/>
    </row>
    <row r="311" spans="7:7" x14ac:dyDescent="0.2">
      <c r="G311" s="70"/>
    </row>
    <row r="312" spans="7:7" x14ac:dyDescent="0.2">
      <c r="G312" s="70"/>
    </row>
    <row r="313" spans="7:7" x14ac:dyDescent="0.2">
      <c r="G313" s="70"/>
    </row>
    <row r="314" spans="7:7" x14ac:dyDescent="0.2">
      <c r="G314" s="70"/>
    </row>
    <row r="315" spans="7:7" x14ac:dyDescent="0.2">
      <c r="G315" s="70"/>
    </row>
    <row r="316" spans="7:7" x14ac:dyDescent="0.2">
      <c r="G316" s="70"/>
    </row>
    <row r="317" spans="7:7" x14ac:dyDescent="0.2">
      <c r="G317" s="70"/>
    </row>
    <row r="318" spans="7:7" x14ac:dyDescent="0.2">
      <c r="G318" s="70"/>
    </row>
    <row r="319" spans="7:7" x14ac:dyDescent="0.2">
      <c r="G319" s="70"/>
    </row>
    <row r="320" spans="7:7" x14ac:dyDescent="0.2">
      <c r="G320" s="70"/>
    </row>
    <row r="321" spans="7:7" x14ac:dyDescent="0.2">
      <c r="G321" s="70"/>
    </row>
    <row r="322" spans="7:7" x14ac:dyDescent="0.2">
      <c r="G322" s="70"/>
    </row>
    <row r="323" spans="7:7" x14ac:dyDescent="0.2">
      <c r="G323" s="70"/>
    </row>
    <row r="324" spans="7:7" x14ac:dyDescent="0.2">
      <c r="G324" s="70"/>
    </row>
    <row r="325" spans="7:7" x14ac:dyDescent="0.2">
      <c r="G325" s="70"/>
    </row>
    <row r="326" spans="7:7" x14ac:dyDescent="0.2">
      <c r="G326" s="70"/>
    </row>
    <row r="327" spans="7:7" x14ac:dyDescent="0.2">
      <c r="G327" s="70"/>
    </row>
    <row r="328" spans="7:7" x14ac:dyDescent="0.2">
      <c r="G328" s="70"/>
    </row>
    <row r="329" spans="7:7" x14ac:dyDescent="0.2">
      <c r="G329" s="70"/>
    </row>
    <row r="330" spans="7:7" x14ac:dyDescent="0.2">
      <c r="G330" s="70"/>
    </row>
    <row r="331" spans="7:7" x14ac:dyDescent="0.2">
      <c r="G331" s="70"/>
    </row>
    <row r="332" spans="7:7" x14ac:dyDescent="0.2">
      <c r="G332" s="70"/>
    </row>
    <row r="333" spans="7:7" x14ac:dyDescent="0.2">
      <c r="G333" s="70"/>
    </row>
    <row r="334" spans="7:7" x14ac:dyDescent="0.2">
      <c r="G334" s="70"/>
    </row>
    <row r="335" spans="7:7" x14ac:dyDescent="0.2">
      <c r="G335" s="70"/>
    </row>
    <row r="336" spans="7:7" x14ac:dyDescent="0.2">
      <c r="G336" s="70"/>
    </row>
    <row r="337" spans="7:7" x14ac:dyDescent="0.2">
      <c r="G337" s="70"/>
    </row>
    <row r="338" spans="7:7" x14ac:dyDescent="0.2">
      <c r="G338" s="70"/>
    </row>
    <row r="339" spans="7:7" x14ac:dyDescent="0.2">
      <c r="G339" s="70"/>
    </row>
    <row r="340" spans="7:7" x14ac:dyDescent="0.2">
      <c r="G340" s="70"/>
    </row>
    <row r="341" spans="7:7" x14ac:dyDescent="0.2">
      <c r="G341" s="70"/>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5"/>
  <sheetViews>
    <sheetView showGridLines="0" zoomScaleNormal="100" workbookViewId="0">
      <selection activeCell="J2" sqref="J2"/>
    </sheetView>
  </sheetViews>
  <sheetFormatPr baseColWidth="10" defaultRowHeight="12.75" x14ac:dyDescent="0.2"/>
  <cols>
    <col min="1" max="1" width="3.5703125" style="2" customWidth="1"/>
    <col min="2" max="2" width="81.140625" style="2" customWidth="1"/>
    <col min="3" max="3" width="19.140625" style="219" customWidth="1"/>
    <col min="4" max="6" width="10.7109375" style="218" customWidth="1"/>
    <col min="7" max="7" width="11" style="219" customWidth="1"/>
    <col min="8" max="8" width="13" style="219" customWidth="1"/>
    <col min="9" max="9" width="10.7109375" style="219" customWidth="1"/>
    <col min="10"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9" x14ac:dyDescent="0.2">
      <c r="C1" s="2"/>
      <c r="D1" s="24"/>
      <c r="E1" s="24"/>
      <c r="F1" s="2"/>
      <c r="G1" s="2"/>
      <c r="H1" s="2"/>
      <c r="I1" s="2"/>
    </row>
    <row r="2" spans="1:9" x14ac:dyDescent="0.2">
      <c r="C2" s="2"/>
      <c r="D2" s="24"/>
      <c r="E2" s="24"/>
      <c r="F2" s="2"/>
      <c r="G2" s="2"/>
      <c r="H2" s="2"/>
      <c r="I2" s="2"/>
    </row>
    <row r="3" spans="1:9" x14ac:dyDescent="0.2">
      <c r="C3" s="2"/>
      <c r="D3" s="24"/>
      <c r="E3" s="24"/>
      <c r="F3" s="2"/>
      <c r="G3" s="2"/>
      <c r="H3" s="2"/>
      <c r="I3" s="2"/>
    </row>
    <row r="4" spans="1:9" ht="15.75" x14ac:dyDescent="0.2">
      <c r="B4" s="421" t="s">
        <v>567</v>
      </c>
      <c r="C4" s="2"/>
      <c r="D4" s="24"/>
      <c r="E4" s="24"/>
      <c r="F4" s="2"/>
      <c r="G4" s="2"/>
      <c r="H4" s="2"/>
      <c r="I4" s="2"/>
    </row>
    <row r="5" spans="1:9" x14ac:dyDescent="0.2">
      <c r="C5" s="2"/>
      <c r="D5" s="24"/>
      <c r="E5" s="24"/>
      <c r="F5" s="2"/>
      <c r="G5" s="2"/>
      <c r="H5" s="2"/>
      <c r="I5" s="2"/>
    </row>
    <row r="6" spans="1:9" x14ac:dyDescent="0.2">
      <c r="C6" s="2"/>
      <c r="D6" s="2"/>
      <c r="E6" s="2"/>
      <c r="F6" s="2"/>
      <c r="G6" s="2"/>
      <c r="H6" s="2"/>
      <c r="I6" s="358" t="s">
        <v>4</v>
      </c>
    </row>
    <row r="7" spans="1:9" ht="4.5" customHeight="1" x14ac:dyDescent="0.2">
      <c r="C7" s="359"/>
      <c r="D7" s="2"/>
      <c r="E7" s="2"/>
      <c r="F7" s="2"/>
      <c r="G7" s="2"/>
      <c r="H7" s="2"/>
      <c r="I7" s="2"/>
    </row>
    <row r="8" spans="1:9" ht="5.25" customHeight="1" thickBot="1" x14ac:dyDescent="0.25">
      <c r="B8" s="4"/>
      <c r="C8" s="220"/>
      <c r="D8" s="221"/>
      <c r="E8" s="221"/>
      <c r="F8" s="221"/>
      <c r="G8" s="220"/>
      <c r="H8" s="220"/>
      <c r="I8" s="220"/>
    </row>
    <row r="9" spans="1:9" ht="5.25" customHeight="1" x14ac:dyDescent="0.2">
      <c r="B9" s="5"/>
      <c r="C9" s="222"/>
      <c r="D9" s="223"/>
      <c r="E9" s="223"/>
      <c r="F9" s="223"/>
      <c r="G9" s="222"/>
    </row>
    <row r="10" spans="1:9" x14ac:dyDescent="0.2">
      <c r="G10" s="224"/>
      <c r="H10" s="224"/>
      <c r="I10" s="224"/>
    </row>
    <row r="11" spans="1:9" ht="15" x14ac:dyDescent="0.25">
      <c r="B11" s="16" t="s">
        <v>413</v>
      </c>
      <c r="C11" s="225"/>
      <c r="D11" s="226"/>
      <c r="E11" s="226"/>
      <c r="F11" s="226"/>
      <c r="G11" s="227"/>
      <c r="H11" s="227"/>
      <c r="I11" s="228"/>
    </row>
    <row r="12" spans="1:9" x14ac:dyDescent="0.2">
      <c r="B12" s="6"/>
      <c r="C12" s="222"/>
    </row>
    <row r="13" spans="1:9" s="77" customFormat="1" x14ac:dyDescent="0.2">
      <c r="A13" s="424"/>
      <c r="B13" s="521" t="s">
        <v>552</v>
      </c>
      <c r="C13" s="229"/>
      <c r="D13" s="230"/>
      <c r="E13" s="231"/>
      <c r="F13" s="232"/>
      <c r="G13" s="233" t="s">
        <v>377</v>
      </c>
      <c r="H13" s="232"/>
      <c r="I13" s="234"/>
    </row>
    <row r="14" spans="1:9" s="77" customFormat="1" ht="110.25" customHeight="1" x14ac:dyDescent="0.2">
      <c r="A14" s="424"/>
      <c r="B14" s="522"/>
      <c r="C14" s="215" t="s">
        <v>414</v>
      </c>
      <c r="D14" s="216" t="s">
        <v>378</v>
      </c>
      <c r="E14" s="216" t="s">
        <v>415</v>
      </c>
      <c r="F14" s="216" t="s">
        <v>416</v>
      </c>
      <c r="G14" s="216" t="s">
        <v>381</v>
      </c>
      <c r="H14" s="216" t="s">
        <v>383</v>
      </c>
      <c r="I14" s="216" t="s">
        <v>340</v>
      </c>
    </row>
    <row r="15" spans="1:9" x14ac:dyDescent="0.2">
      <c r="B15" s="3" t="s">
        <v>31</v>
      </c>
      <c r="C15" s="222">
        <f t="shared" ref="C15:I15" si="0">SUM(C23,C34,C56,C71,C80,C89,C100,C161)</f>
        <v>172</v>
      </c>
      <c r="D15" s="236">
        <f t="shared" si="0"/>
        <v>1</v>
      </c>
      <c r="E15" s="218">
        <f t="shared" si="0"/>
        <v>162</v>
      </c>
      <c r="F15" s="218">
        <f t="shared" si="0"/>
        <v>2</v>
      </c>
      <c r="G15" s="219">
        <f t="shared" si="0"/>
        <v>50</v>
      </c>
      <c r="H15" s="219">
        <f t="shared" si="0"/>
        <v>0</v>
      </c>
      <c r="I15" s="219">
        <f t="shared" si="0"/>
        <v>0</v>
      </c>
    </row>
    <row r="16" spans="1:9" x14ac:dyDescent="0.2">
      <c r="B16" s="3" t="s">
        <v>34</v>
      </c>
      <c r="C16" s="219">
        <f t="shared" ref="C16:I16" si="1">SUM(C174,C186,C219)</f>
        <v>0</v>
      </c>
      <c r="D16" s="218">
        <f t="shared" si="1"/>
        <v>0</v>
      </c>
      <c r="E16" s="218">
        <f t="shared" si="1"/>
        <v>0</v>
      </c>
      <c r="F16" s="218">
        <f t="shared" si="1"/>
        <v>0</v>
      </c>
      <c r="G16" s="219">
        <f t="shared" si="1"/>
        <v>2091</v>
      </c>
      <c r="H16" s="219">
        <f t="shared" si="1"/>
        <v>0</v>
      </c>
      <c r="I16" s="219">
        <f t="shared" si="1"/>
        <v>0</v>
      </c>
    </row>
    <row r="17" spans="2:9" x14ac:dyDescent="0.2">
      <c r="B17" s="10" t="s">
        <v>6</v>
      </c>
      <c r="C17" s="237">
        <f>SUM(C15:C16)</f>
        <v>172</v>
      </c>
      <c r="D17" s="238">
        <f>SUM(D15:D16)</f>
        <v>1</v>
      </c>
      <c r="E17" s="238">
        <f>SUM(E15,E16)</f>
        <v>162</v>
      </c>
      <c r="F17" s="238">
        <f>SUM(F15,F16)</f>
        <v>2</v>
      </c>
      <c r="G17" s="237">
        <f>SUM(G15,G16)</f>
        <v>2141</v>
      </c>
      <c r="H17" s="237">
        <f>SUM(H15,H16)</f>
        <v>0</v>
      </c>
      <c r="I17" s="237">
        <f>SUM(I15,I16)</f>
        <v>0</v>
      </c>
    </row>
    <row r="20" spans="2:9" s="3" customFormat="1" x14ac:dyDescent="0.2">
      <c r="B20" s="15" t="s">
        <v>43</v>
      </c>
      <c r="C20" s="239"/>
      <c r="D20" s="223"/>
      <c r="E20" s="218"/>
      <c r="F20" s="218"/>
      <c r="G20" s="219"/>
      <c r="H20" s="219"/>
      <c r="I20" s="219"/>
    </row>
    <row r="21" spans="2:9" s="3" customFormat="1" x14ac:dyDescent="0.2">
      <c r="B21" s="41"/>
      <c r="C21" s="240"/>
      <c r="D21" s="241"/>
      <c r="E21" s="242"/>
      <c r="F21" s="243"/>
      <c r="G21" s="244" t="s">
        <v>377</v>
      </c>
      <c r="H21" s="243"/>
      <c r="I21" s="245"/>
    </row>
    <row r="22" spans="2:9" s="3" customFormat="1" ht="110.25" customHeight="1" x14ac:dyDescent="0.2">
      <c r="C22" s="254" t="s">
        <v>414</v>
      </c>
      <c r="D22" s="246" t="s">
        <v>378</v>
      </c>
      <c r="E22" s="246" t="s">
        <v>415</v>
      </c>
      <c r="F22" s="246" t="s">
        <v>416</v>
      </c>
      <c r="G22" s="246" t="s">
        <v>381</v>
      </c>
      <c r="H22" s="246" t="s">
        <v>383</v>
      </c>
      <c r="I22" s="246" t="s">
        <v>340</v>
      </c>
    </row>
    <row r="23" spans="2:9" s="3" customFormat="1" x14ac:dyDescent="0.2">
      <c r="C23" s="247">
        <f t="shared" ref="C23:I23" si="2">SUM(C25:C28)</f>
        <v>1</v>
      </c>
      <c r="D23" s="247">
        <f t="shared" si="2"/>
        <v>0</v>
      </c>
      <c r="E23" s="247">
        <f t="shared" si="2"/>
        <v>3</v>
      </c>
      <c r="F23" s="248">
        <f t="shared" si="2"/>
        <v>2</v>
      </c>
      <c r="G23" s="248">
        <f t="shared" si="2"/>
        <v>0</v>
      </c>
      <c r="H23" s="248">
        <f t="shared" si="2"/>
        <v>0</v>
      </c>
      <c r="I23" s="248">
        <f t="shared" si="2"/>
        <v>0</v>
      </c>
    </row>
    <row r="24" spans="2:9" s="3" customFormat="1" x14ac:dyDescent="0.2">
      <c r="C24" s="219"/>
      <c r="D24" s="218"/>
      <c r="E24" s="218"/>
      <c r="F24" s="218"/>
      <c r="G24" s="218"/>
      <c r="H24" s="218"/>
      <c r="I24" s="218"/>
    </row>
    <row r="25" spans="2:9" s="3" customFormat="1" x14ac:dyDescent="0.2">
      <c r="B25" s="3" t="s">
        <v>544</v>
      </c>
      <c r="C25" s="318">
        <v>0</v>
      </c>
      <c r="D25" s="318">
        <v>0</v>
      </c>
      <c r="E25" s="318">
        <v>0</v>
      </c>
      <c r="F25" s="318">
        <v>0</v>
      </c>
      <c r="G25" s="318">
        <v>0</v>
      </c>
      <c r="H25" s="318">
        <v>0</v>
      </c>
      <c r="I25" s="318">
        <v>0</v>
      </c>
    </row>
    <row r="26" spans="2:9" s="3" customFormat="1" x14ac:dyDescent="0.2">
      <c r="B26" s="3" t="s">
        <v>37</v>
      </c>
      <c r="C26" s="319">
        <v>0</v>
      </c>
      <c r="D26" s="319">
        <v>0</v>
      </c>
      <c r="E26" s="319">
        <v>0</v>
      </c>
      <c r="F26" s="319">
        <v>0</v>
      </c>
      <c r="G26" s="319">
        <v>0</v>
      </c>
      <c r="H26" s="319">
        <v>0</v>
      </c>
      <c r="I26" s="319">
        <v>0</v>
      </c>
    </row>
    <row r="27" spans="2:9" s="3" customFormat="1" x14ac:dyDescent="0.2">
      <c r="B27" s="3" t="s">
        <v>38</v>
      </c>
      <c r="C27" s="318">
        <v>0</v>
      </c>
      <c r="D27" s="318">
        <v>0</v>
      </c>
      <c r="E27" s="318">
        <v>3</v>
      </c>
      <c r="F27" s="318">
        <v>0</v>
      </c>
      <c r="G27" s="318">
        <v>0</v>
      </c>
      <c r="H27" s="318">
        <v>0</v>
      </c>
      <c r="I27" s="318">
        <v>0</v>
      </c>
    </row>
    <row r="28" spans="2:9" s="3" customFormat="1" x14ac:dyDescent="0.2">
      <c r="B28" s="3" t="s">
        <v>39</v>
      </c>
      <c r="C28" s="319">
        <v>1</v>
      </c>
      <c r="D28" s="319">
        <v>0</v>
      </c>
      <c r="E28" s="319">
        <v>0</v>
      </c>
      <c r="F28" s="319">
        <v>2</v>
      </c>
      <c r="G28" s="319">
        <v>0</v>
      </c>
      <c r="H28" s="319">
        <v>0</v>
      </c>
      <c r="I28" s="319">
        <v>0</v>
      </c>
    </row>
    <row r="29" spans="2:9" s="3" customFormat="1" x14ac:dyDescent="0.2">
      <c r="C29" s="219"/>
      <c r="D29" s="218"/>
      <c r="E29" s="218"/>
      <c r="F29" s="218"/>
      <c r="G29" s="218"/>
      <c r="H29" s="218"/>
      <c r="I29" s="218"/>
    </row>
    <row r="30" spans="2:9" s="3" customFormat="1" x14ac:dyDescent="0.2">
      <c r="C30" s="219"/>
      <c r="D30" s="218"/>
      <c r="E30" s="218"/>
      <c r="F30" s="218"/>
      <c r="G30" s="218"/>
      <c r="H30" s="218"/>
      <c r="I30" s="218"/>
    </row>
    <row r="31" spans="2:9" s="3" customFormat="1" x14ac:dyDescent="0.2">
      <c r="B31" s="15" t="s">
        <v>44</v>
      </c>
      <c r="C31" s="217"/>
      <c r="D31" s="218"/>
      <c r="E31" s="218"/>
      <c r="F31" s="218"/>
      <c r="G31" s="218"/>
      <c r="H31" s="218"/>
      <c r="I31" s="218"/>
    </row>
    <row r="32" spans="2:9" s="3" customFormat="1" x14ac:dyDescent="0.2">
      <c r="C32" s="240"/>
      <c r="D32" s="241"/>
      <c r="E32" s="242"/>
      <c r="F32" s="243"/>
      <c r="G32" s="244" t="s">
        <v>377</v>
      </c>
      <c r="H32" s="243"/>
      <c r="I32" s="245"/>
    </row>
    <row r="33" spans="2:9" s="3" customFormat="1" ht="110.25" customHeight="1" x14ac:dyDescent="0.2">
      <c r="C33" s="254" t="s">
        <v>414</v>
      </c>
      <c r="D33" s="246" t="s">
        <v>378</v>
      </c>
      <c r="E33" s="246" t="s">
        <v>415</v>
      </c>
      <c r="F33" s="246" t="s">
        <v>416</v>
      </c>
      <c r="G33" s="246" t="s">
        <v>381</v>
      </c>
      <c r="H33" s="246" t="s">
        <v>383</v>
      </c>
      <c r="I33" s="246" t="s">
        <v>340</v>
      </c>
    </row>
    <row r="34" spans="2:9" s="3" customFormat="1" x14ac:dyDescent="0.2">
      <c r="C34" s="247">
        <f t="shared" ref="C34:I34" si="3">SUM(C36:C50)</f>
        <v>0</v>
      </c>
      <c r="D34" s="247">
        <f t="shared" si="3"/>
        <v>0</v>
      </c>
      <c r="E34" s="247">
        <f t="shared" si="3"/>
        <v>0</v>
      </c>
      <c r="F34" s="248">
        <f t="shared" si="3"/>
        <v>0</v>
      </c>
      <c r="G34" s="248">
        <f t="shared" si="3"/>
        <v>0</v>
      </c>
      <c r="H34" s="248">
        <f t="shared" si="3"/>
        <v>0</v>
      </c>
      <c r="I34" s="248">
        <f t="shared" si="3"/>
        <v>0</v>
      </c>
    </row>
    <row r="35" spans="2:9" s="3" customFormat="1" x14ac:dyDescent="0.2">
      <c r="C35" s="219"/>
      <c r="D35" s="249"/>
      <c r="E35" s="249"/>
      <c r="F35" s="249"/>
      <c r="G35" s="218"/>
      <c r="H35" s="218"/>
      <c r="I35" s="218"/>
    </row>
    <row r="36" spans="2:9" s="3" customFormat="1" x14ac:dyDescent="0.2">
      <c r="B36" s="3" t="s">
        <v>543</v>
      </c>
      <c r="C36" s="318">
        <v>0</v>
      </c>
      <c r="D36" s="318">
        <v>0</v>
      </c>
      <c r="E36" s="318">
        <v>0</v>
      </c>
      <c r="F36" s="318">
        <v>0</v>
      </c>
      <c r="G36" s="318">
        <v>0</v>
      </c>
      <c r="H36" s="318">
        <v>0</v>
      </c>
      <c r="I36" s="318">
        <v>0</v>
      </c>
    </row>
    <row r="37" spans="2:9" s="3" customFormat="1" x14ac:dyDescent="0.2">
      <c r="B37" s="3" t="s">
        <v>536</v>
      </c>
      <c r="C37" s="319">
        <v>0</v>
      </c>
      <c r="D37" s="319">
        <v>0</v>
      </c>
      <c r="E37" s="319">
        <v>0</v>
      </c>
      <c r="F37" s="319">
        <v>0</v>
      </c>
      <c r="G37" s="319">
        <v>0</v>
      </c>
      <c r="H37" s="319">
        <v>0</v>
      </c>
      <c r="I37" s="319">
        <v>0</v>
      </c>
    </row>
    <row r="38" spans="2:9" s="3" customFormat="1" x14ac:dyDescent="0.2">
      <c r="B38" s="469" t="s">
        <v>564</v>
      </c>
      <c r="C38" s="318">
        <v>0</v>
      </c>
      <c r="D38" s="318">
        <v>0</v>
      </c>
      <c r="E38" s="318">
        <v>0</v>
      </c>
      <c r="F38" s="318">
        <v>0</v>
      </c>
      <c r="G38" s="318">
        <v>0</v>
      </c>
      <c r="H38" s="318">
        <v>0</v>
      </c>
      <c r="I38" s="318">
        <v>0</v>
      </c>
    </row>
    <row r="39" spans="2:9" s="3" customFormat="1" x14ac:dyDescent="0.2">
      <c r="B39" s="3" t="s">
        <v>537</v>
      </c>
      <c r="C39" s="318">
        <v>0</v>
      </c>
      <c r="D39" s="318">
        <v>0</v>
      </c>
      <c r="E39" s="318">
        <v>0</v>
      </c>
      <c r="F39" s="318">
        <v>0</v>
      </c>
      <c r="G39" s="318">
        <v>0</v>
      </c>
      <c r="H39" s="318">
        <v>0</v>
      </c>
      <c r="I39" s="318">
        <v>0</v>
      </c>
    </row>
    <row r="40" spans="2:9" s="3" customFormat="1" x14ac:dyDescent="0.2">
      <c r="B40" s="3" t="s">
        <v>532</v>
      </c>
      <c r="C40" s="318">
        <v>0</v>
      </c>
      <c r="D40" s="318">
        <v>0</v>
      </c>
      <c r="E40" s="318">
        <v>0</v>
      </c>
      <c r="F40" s="318">
        <v>0</v>
      </c>
      <c r="G40" s="318">
        <v>0</v>
      </c>
      <c r="H40" s="318">
        <v>0</v>
      </c>
      <c r="I40" s="318">
        <v>0</v>
      </c>
    </row>
    <row r="41" spans="2:9" s="3" customFormat="1" x14ac:dyDescent="0.2">
      <c r="B41" s="455" t="s">
        <v>530</v>
      </c>
      <c r="C41" s="319">
        <v>0</v>
      </c>
      <c r="D41" s="319">
        <v>0</v>
      </c>
      <c r="E41" s="319">
        <v>0</v>
      </c>
      <c r="F41" s="319">
        <v>0</v>
      </c>
      <c r="G41" s="319">
        <v>0</v>
      </c>
      <c r="H41" s="319">
        <v>0</v>
      </c>
      <c r="I41" s="319">
        <v>0</v>
      </c>
    </row>
    <row r="42" spans="2:9" s="3" customFormat="1" x14ac:dyDescent="0.2">
      <c r="B42" s="475" t="s">
        <v>531</v>
      </c>
      <c r="C42" s="318">
        <v>0</v>
      </c>
      <c r="D42" s="318">
        <v>0</v>
      </c>
      <c r="E42" s="318">
        <v>0</v>
      </c>
      <c r="F42" s="318">
        <v>0</v>
      </c>
      <c r="G42" s="318">
        <v>0</v>
      </c>
      <c r="H42" s="318">
        <v>0</v>
      </c>
      <c r="I42" s="318">
        <v>0</v>
      </c>
    </row>
    <row r="43" spans="2:9" s="3" customFormat="1" x14ac:dyDescent="0.2">
      <c r="B43" s="3" t="s">
        <v>533</v>
      </c>
      <c r="C43" s="318">
        <v>0</v>
      </c>
      <c r="D43" s="318">
        <v>0</v>
      </c>
      <c r="E43" s="318">
        <v>0</v>
      </c>
      <c r="F43" s="318">
        <v>0</v>
      </c>
      <c r="G43" s="318">
        <v>0</v>
      </c>
      <c r="H43" s="318">
        <v>0</v>
      </c>
      <c r="I43" s="318">
        <v>0</v>
      </c>
    </row>
    <row r="44" spans="2:9" s="3" customFormat="1" x14ac:dyDescent="0.2">
      <c r="B44" s="3" t="s">
        <v>557</v>
      </c>
      <c r="C44" s="318">
        <v>0</v>
      </c>
      <c r="D44" s="318">
        <v>0</v>
      </c>
      <c r="E44" s="318">
        <v>0</v>
      </c>
      <c r="F44" s="318">
        <v>0</v>
      </c>
      <c r="G44" s="318">
        <v>0</v>
      </c>
      <c r="H44" s="318">
        <v>0</v>
      </c>
      <c r="I44" s="318">
        <v>0</v>
      </c>
    </row>
    <row r="45" spans="2:9" s="3" customFormat="1" x14ac:dyDescent="0.2">
      <c r="B45" s="469" t="s">
        <v>534</v>
      </c>
      <c r="C45" s="318">
        <v>0</v>
      </c>
      <c r="D45" s="318">
        <v>0</v>
      </c>
      <c r="E45" s="318">
        <v>0</v>
      </c>
      <c r="F45" s="318">
        <v>0</v>
      </c>
      <c r="G45" s="318">
        <v>0</v>
      </c>
      <c r="H45" s="318">
        <v>0</v>
      </c>
      <c r="I45" s="318">
        <v>0</v>
      </c>
    </row>
    <row r="46" spans="2:9" s="3" customFormat="1" x14ac:dyDescent="0.2">
      <c r="B46" s="3" t="s">
        <v>556</v>
      </c>
      <c r="C46" s="318">
        <v>0</v>
      </c>
      <c r="D46" s="318">
        <v>0</v>
      </c>
      <c r="E46" s="318">
        <v>0</v>
      </c>
      <c r="F46" s="318">
        <v>0</v>
      </c>
      <c r="G46" s="318">
        <v>0</v>
      </c>
      <c r="H46" s="318">
        <v>0</v>
      </c>
      <c r="I46" s="318">
        <v>0</v>
      </c>
    </row>
    <row r="47" spans="2:9" s="3" customFormat="1" x14ac:dyDescent="0.2">
      <c r="B47" s="3" t="s">
        <v>535</v>
      </c>
      <c r="C47" s="318">
        <v>0</v>
      </c>
      <c r="D47" s="318">
        <v>0</v>
      </c>
      <c r="E47" s="318">
        <v>0</v>
      </c>
      <c r="F47" s="318">
        <v>0</v>
      </c>
      <c r="G47" s="318">
        <v>0</v>
      </c>
      <c r="H47" s="318">
        <v>0</v>
      </c>
      <c r="I47" s="318">
        <v>0</v>
      </c>
    </row>
    <row r="48" spans="2:9" s="3" customFormat="1" x14ac:dyDescent="0.2">
      <c r="B48" s="475" t="s">
        <v>40</v>
      </c>
      <c r="C48" s="319">
        <v>0</v>
      </c>
      <c r="D48" s="319">
        <v>0</v>
      </c>
      <c r="E48" s="319">
        <v>0</v>
      </c>
      <c r="F48" s="319">
        <v>0</v>
      </c>
      <c r="G48" s="319">
        <v>0</v>
      </c>
      <c r="H48" s="319">
        <v>0</v>
      </c>
      <c r="I48" s="319">
        <v>0</v>
      </c>
    </row>
    <row r="49" spans="2:9" s="3" customFormat="1" x14ac:dyDescent="0.2">
      <c r="B49" s="455" t="s">
        <v>41</v>
      </c>
      <c r="C49" s="318">
        <v>0</v>
      </c>
      <c r="D49" s="318">
        <v>0</v>
      </c>
      <c r="E49" s="318">
        <v>0</v>
      </c>
      <c r="F49" s="318">
        <v>0</v>
      </c>
      <c r="G49" s="318">
        <v>0</v>
      </c>
      <c r="H49" s="318">
        <v>0</v>
      </c>
      <c r="I49" s="318">
        <v>0</v>
      </c>
    </row>
    <row r="50" spans="2:9" s="3" customFormat="1" x14ac:dyDescent="0.2">
      <c r="B50" s="3" t="s">
        <v>42</v>
      </c>
      <c r="C50" s="319">
        <v>0</v>
      </c>
      <c r="D50" s="319">
        <v>0</v>
      </c>
      <c r="E50" s="319">
        <v>0</v>
      </c>
      <c r="F50" s="319">
        <v>0</v>
      </c>
      <c r="G50" s="319">
        <v>0</v>
      </c>
      <c r="H50" s="319">
        <v>0</v>
      </c>
      <c r="I50" s="319">
        <v>0</v>
      </c>
    </row>
    <row r="51" spans="2:9" s="3" customFormat="1" x14ac:dyDescent="0.2">
      <c r="C51" s="219"/>
      <c r="D51" s="218"/>
      <c r="E51" s="218"/>
      <c r="F51" s="218"/>
      <c r="G51" s="218"/>
      <c r="H51" s="218"/>
      <c r="I51" s="218"/>
    </row>
    <row r="52" spans="2:9" s="3" customFormat="1" x14ac:dyDescent="0.2">
      <c r="C52" s="219"/>
      <c r="D52" s="218"/>
      <c r="E52" s="218"/>
      <c r="F52" s="218"/>
      <c r="G52" s="218"/>
      <c r="H52" s="218"/>
      <c r="I52" s="218"/>
    </row>
    <row r="53" spans="2:9" s="3" customFormat="1" x14ac:dyDescent="0.2">
      <c r="B53" s="15" t="s">
        <v>45</v>
      </c>
      <c r="C53" s="217"/>
      <c r="D53" s="218"/>
      <c r="E53" s="218"/>
      <c r="F53" s="218"/>
      <c r="G53" s="218"/>
      <c r="H53" s="218"/>
      <c r="I53" s="218"/>
    </row>
    <row r="54" spans="2:9" s="3" customFormat="1" x14ac:dyDescent="0.2">
      <c r="C54" s="240"/>
      <c r="D54" s="241"/>
      <c r="E54" s="242"/>
      <c r="F54" s="243"/>
      <c r="G54" s="244" t="s">
        <v>377</v>
      </c>
      <c r="H54" s="243"/>
      <c r="I54" s="245"/>
    </row>
    <row r="55" spans="2:9" s="3" customFormat="1" ht="110.25" customHeight="1" x14ac:dyDescent="0.2">
      <c r="C55" s="254" t="s">
        <v>414</v>
      </c>
      <c r="D55" s="246" t="s">
        <v>378</v>
      </c>
      <c r="E55" s="246" t="s">
        <v>415</v>
      </c>
      <c r="F55" s="246" t="s">
        <v>416</v>
      </c>
      <c r="G55" s="246" t="s">
        <v>381</v>
      </c>
      <c r="H55" s="246" t="s">
        <v>383</v>
      </c>
      <c r="I55" s="246" t="s">
        <v>340</v>
      </c>
    </row>
    <row r="56" spans="2:9" s="3" customFormat="1" x14ac:dyDescent="0.2">
      <c r="C56" s="247">
        <f t="shared" ref="C56:I56" si="4">SUM(C58:C64)</f>
        <v>0</v>
      </c>
      <c r="D56" s="247">
        <f t="shared" si="4"/>
        <v>0</v>
      </c>
      <c r="E56" s="247">
        <f t="shared" si="4"/>
        <v>0</v>
      </c>
      <c r="F56" s="248">
        <f t="shared" si="4"/>
        <v>0</v>
      </c>
      <c r="G56" s="248">
        <f t="shared" si="4"/>
        <v>0</v>
      </c>
      <c r="H56" s="248">
        <f t="shared" si="4"/>
        <v>0</v>
      </c>
      <c r="I56" s="248">
        <f t="shared" si="4"/>
        <v>0</v>
      </c>
    </row>
    <row r="57" spans="2:9" s="3" customFormat="1" x14ac:dyDescent="0.2">
      <c r="C57" s="219"/>
      <c r="D57" s="218"/>
      <c r="E57" s="218"/>
      <c r="F57" s="218"/>
      <c r="G57" s="218"/>
      <c r="H57" s="218"/>
      <c r="I57" s="218"/>
    </row>
    <row r="58" spans="2:9" s="3" customFormat="1" x14ac:dyDescent="0.2">
      <c r="B58" s="37" t="s">
        <v>538</v>
      </c>
      <c r="C58" s="318">
        <v>0</v>
      </c>
      <c r="D58" s="318">
        <v>0</v>
      </c>
      <c r="E58" s="318">
        <v>0</v>
      </c>
      <c r="F58" s="318">
        <v>0</v>
      </c>
      <c r="G58" s="318">
        <v>0</v>
      </c>
      <c r="H58" s="318">
        <v>0</v>
      </c>
      <c r="I58" s="318">
        <v>0</v>
      </c>
    </row>
    <row r="59" spans="2:9" s="3" customFormat="1" x14ac:dyDescent="0.2">
      <c r="B59" s="37" t="s">
        <v>46</v>
      </c>
      <c r="C59" s="318">
        <v>0</v>
      </c>
      <c r="D59" s="318">
        <v>0</v>
      </c>
      <c r="E59" s="318">
        <v>0</v>
      </c>
      <c r="F59" s="318">
        <v>0</v>
      </c>
      <c r="G59" s="318">
        <v>0</v>
      </c>
      <c r="H59" s="318">
        <v>0</v>
      </c>
      <c r="I59" s="318">
        <v>0</v>
      </c>
    </row>
    <row r="60" spans="2:9" s="3" customFormat="1" x14ac:dyDescent="0.2">
      <c r="B60" s="37" t="s">
        <v>47</v>
      </c>
      <c r="C60" s="319">
        <v>0</v>
      </c>
      <c r="D60" s="319">
        <v>0</v>
      </c>
      <c r="E60" s="319">
        <v>0</v>
      </c>
      <c r="F60" s="319">
        <v>0</v>
      </c>
      <c r="G60" s="319">
        <v>0</v>
      </c>
      <c r="H60" s="319">
        <v>0</v>
      </c>
      <c r="I60" s="319">
        <v>0</v>
      </c>
    </row>
    <row r="61" spans="2:9" s="3" customFormat="1" x14ac:dyDescent="0.2">
      <c r="B61" s="37" t="s">
        <v>48</v>
      </c>
      <c r="C61" s="318">
        <v>0</v>
      </c>
      <c r="D61" s="318">
        <v>0</v>
      </c>
      <c r="E61" s="318">
        <v>0</v>
      </c>
      <c r="F61" s="318">
        <v>0</v>
      </c>
      <c r="G61" s="318">
        <v>0</v>
      </c>
      <c r="H61" s="318">
        <v>0</v>
      </c>
      <c r="I61" s="318">
        <v>0</v>
      </c>
    </row>
    <row r="62" spans="2:9" s="3" customFormat="1" x14ac:dyDescent="0.2">
      <c r="B62" s="37" t="s">
        <v>49</v>
      </c>
      <c r="C62" s="319">
        <v>0</v>
      </c>
      <c r="D62" s="319">
        <v>0</v>
      </c>
      <c r="E62" s="319">
        <v>0</v>
      </c>
      <c r="F62" s="319">
        <v>0</v>
      </c>
      <c r="G62" s="319">
        <v>0</v>
      </c>
      <c r="H62" s="319">
        <v>0</v>
      </c>
      <c r="I62" s="319">
        <v>0</v>
      </c>
    </row>
    <row r="63" spans="2:9" s="3" customFormat="1" x14ac:dyDescent="0.2">
      <c r="B63" s="37" t="s">
        <v>50</v>
      </c>
      <c r="C63" s="318">
        <v>0</v>
      </c>
      <c r="D63" s="318">
        <v>0</v>
      </c>
      <c r="E63" s="318">
        <v>0</v>
      </c>
      <c r="F63" s="318">
        <v>0</v>
      </c>
      <c r="G63" s="318">
        <v>0</v>
      </c>
      <c r="H63" s="318">
        <v>0</v>
      </c>
      <c r="I63" s="318">
        <v>0</v>
      </c>
    </row>
    <row r="64" spans="2:9" s="3" customFormat="1" x14ac:dyDescent="0.2">
      <c r="B64" s="37" t="s">
        <v>540</v>
      </c>
      <c r="C64" s="319">
        <v>0</v>
      </c>
      <c r="D64" s="319">
        <v>0</v>
      </c>
      <c r="E64" s="319">
        <v>0</v>
      </c>
      <c r="F64" s="319">
        <v>0</v>
      </c>
      <c r="G64" s="319">
        <v>0</v>
      </c>
      <c r="H64" s="319">
        <v>0</v>
      </c>
      <c r="I64" s="319">
        <v>0</v>
      </c>
    </row>
    <row r="65" spans="2:9" s="3" customFormat="1" x14ac:dyDescent="0.2">
      <c r="C65" s="219"/>
      <c r="D65" s="218"/>
      <c r="E65" s="218"/>
      <c r="F65" s="218"/>
      <c r="G65" s="218"/>
      <c r="H65" s="218"/>
      <c r="I65" s="218"/>
    </row>
    <row r="66" spans="2:9" s="3" customFormat="1" x14ac:dyDescent="0.2">
      <c r="C66" s="219"/>
      <c r="D66" s="218"/>
      <c r="E66" s="218"/>
      <c r="F66" s="218"/>
      <c r="G66" s="218"/>
      <c r="H66" s="218"/>
      <c r="I66" s="218"/>
    </row>
    <row r="67" spans="2:9" s="3" customFormat="1" x14ac:dyDescent="0.2">
      <c r="B67" s="15" t="s">
        <v>115</v>
      </c>
      <c r="C67" s="217"/>
      <c r="D67" s="218"/>
      <c r="E67" s="218"/>
      <c r="F67" s="218"/>
      <c r="G67" s="218"/>
      <c r="H67" s="218"/>
      <c r="I67" s="218"/>
    </row>
    <row r="68" spans="2:9" s="3" customFormat="1" x14ac:dyDescent="0.2">
      <c r="C68" s="219"/>
      <c r="D68" s="218"/>
      <c r="E68" s="218"/>
      <c r="F68" s="218"/>
      <c r="G68" s="218"/>
      <c r="H68" s="218"/>
      <c r="I68" s="218"/>
    </row>
    <row r="69" spans="2:9" s="3" customFormat="1" x14ac:dyDescent="0.2">
      <c r="C69" s="240"/>
      <c r="D69" s="241"/>
      <c r="E69" s="242"/>
      <c r="F69" s="243"/>
      <c r="G69" s="244" t="s">
        <v>377</v>
      </c>
      <c r="H69" s="243"/>
      <c r="I69" s="245"/>
    </row>
    <row r="70" spans="2:9" s="3" customFormat="1" ht="110.25" customHeight="1" x14ac:dyDescent="0.2">
      <c r="C70" s="254" t="s">
        <v>414</v>
      </c>
      <c r="D70" s="246" t="s">
        <v>378</v>
      </c>
      <c r="E70" s="246" t="s">
        <v>415</v>
      </c>
      <c r="F70" s="246" t="s">
        <v>416</v>
      </c>
      <c r="G70" s="246" t="s">
        <v>381</v>
      </c>
      <c r="H70" s="246" t="s">
        <v>383</v>
      </c>
      <c r="I70" s="246" t="s">
        <v>340</v>
      </c>
    </row>
    <row r="71" spans="2:9" s="3" customFormat="1" x14ac:dyDescent="0.2">
      <c r="C71" s="247">
        <f t="shared" ref="C71:H71" si="5">SUM(C73)</f>
        <v>0</v>
      </c>
      <c r="D71" s="247">
        <f t="shared" si="5"/>
        <v>0</v>
      </c>
      <c r="E71" s="247">
        <f t="shared" si="5"/>
        <v>0</v>
      </c>
      <c r="F71" s="248">
        <f t="shared" si="5"/>
        <v>0</v>
      </c>
      <c r="G71" s="248">
        <f t="shared" si="5"/>
        <v>0</v>
      </c>
      <c r="H71" s="248">
        <f t="shared" si="5"/>
        <v>0</v>
      </c>
      <c r="I71" s="248">
        <f>SUM(I73)</f>
        <v>0</v>
      </c>
    </row>
    <row r="72" spans="2:9" s="3" customFormat="1" x14ac:dyDescent="0.2">
      <c r="C72" s="219"/>
      <c r="D72" s="218"/>
      <c r="E72" s="218"/>
      <c r="F72" s="218"/>
      <c r="G72" s="218"/>
      <c r="H72" s="218"/>
      <c r="I72" s="218"/>
    </row>
    <row r="73" spans="2:9" s="3" customFormat="1" x14ac:dyDescent="0.2">
      <c r="B73" s="3" t="s">
        <v>52</v>
      </c>
      <c r="C73" s="318">
        <v>0</v>
      </c>
      <c r="D73" s="318">
        <v>0</v>
      </c>
      <c r="E73" s="318">
        <v>0</v>
      </c>
      <c r="F73" s="318">
        <v>0</v>
      </c>
      <c r="G73" s="318">
        <v>0</v>
      </c>
      <c r="H73" s="318">
        <v>0</v>
      </c>
      <c r="I73" s="318">
        <v>0</v>
      </c>
    </row>
    <row r="74" spans="2:9" s="3" customFormat="1" x14ac:dyDescent="0.2">
      <c r="C74" s="219"/>
      <c r="D74" s="218"/>
      <c r="E74" s="218"/>
      <c r="F74" s="218"/>
      <c r="G74" s="218"/>
      <c r="H74" s="218"/>
      <c r="I74" s="218"/>
    </row>
    <row r="75" spans="2:9" s="3" customFormat="1" x14ac:dyDescent="0.2">
      <c r="C75" s="219"/>
      <c r="D75" s="218"/>
      <c r="E75" s="218"/>
      <c r="F75" s="218"/>
      <c r="G75" s="218"/>
      <c r="H75" s="218"/>
      <c r="I75" s="218"/>
    </row>
    <row r="76" spans="2:9" s="3" customFormat="1" x14ac:dyDescent="0.2">
      <c r="B76" s="15" t="s">
        <v>117</v>
      </c>
      <c r="C76" s="217"/>
      <c r="D76" s="218"/>
      <c r="E76" s="218"/>
      <c r="F76" s="218"/>
      <c r="G76" s="218"/>
      <c r="H76" s="218"/>
      <c r="I76" s="218"/>
    </row>
    <row r="77" spans="2:9" s="3" customFormat="1" x14ac:dyDescent="0.2">
      <c r="C77" s="219"/>
      <c r="D77" s="218"/>
      <c r="E77" s="218"/>
      <c r="F77" s="218"/>
      <c r="G77" s="218"/>
      <c r="H77" s="218"/>
      <c r="I77" s="218"/>
    </row>
    <row r="78" spans="2:9" s="3" customFormat="1" x14ac:dyDescent="0.2">
      <c r="C78" s="240"/>
      <c r="D78" s="241"/>
      <c r="E78" s="242"/>
      <c r="F78" s="243"/>
      <c r="G78" s="244" t="s">
        <v>377</v>
      </c>
      <c r="H78" s="243"/>
      <c r="I78" s="245"/>
    </row>
    <row r="79" spans="2:9" s="3" customFormat="1" ht="110.25" customHeight="1" x14ac:dyDescent="0.2">
      <c r="C79" s="254" t="s">
        <v>414</v>
      </c>
      <c r="D79" s="246" t="s">
        <v>378</v>
      </c>
      <c r="E79" s="246" t="s">
        <v>415</v>
      </c>
      <c r="F79" s="246" t="s">
        <v>416</v>
      </c>
      <c r="G79" s="246" t="s">
        <v>381</v>
      </c>
      <c r="H79" s="246" t="s">
        <v>383</v>
      </c>
      <c r="I79" s="246" t="s">
        <v>340</v>
      </c>
    </row>
    <row r="80" spans="2:9" s="3" customFormat="1" x14ac:dyDescent="0.2">
      <c r="C80" s="247">
        <f t="shared" ref="C80:I80" si="6">SUM(C82)</f>
        <v>0</v>
      </c>
      <c r="D80" s="247">
        <f t="shared" si="6"/>
        <v>0</v>
      </c>
      <c r="E80" s="247">
        <f t="shared" si="6"/>
        <v>0</v>
      </c>
      <c r="F80" s="248">
        <f t="shared" si="6"/>
        <v>0</v>
      </c>
      <c r="G80" s="248">
        <f t="shared" si="6"/>
        <v>0</v>
      </c>
      <c r="H80" s="248">
        <f t="shared" si="6"/>
        <v>0</v>
      </c>
      <c r="I80" s="248">
        <f t="shared" si="6"/>
        <v>0</v>
      </c>
    </row>
    <row r="81" spans="2:9" s="3" customFormat="1" x14ac:dyDescent="0.2">
      <c r="C81" s="219"/>
      <c r="D81" s="218"/>
      <c r="E81" s="218"/>
      <c r="F81" s="218"/>
      <c r="G81" s="218"/>
      <c r="H81" s="218"/>
      <c r="I81" s="218"/>
    </row>
    <row r="82" spans="2:9" s="3" customFormat="1" x14ac:dyDescent="0.2">
      <c r="B82" s="3" t="s">
        <v>53</v>
      </c>
      <c r="C82" s="335">
        <v>0</v>
      </c>
      <c r="D82" s="335">
        <v>0</v>
      </c>
      <c r="E82" s="335">
        <v>0</v>
      </c>
      <c r="F82" s="335">
        <v>0</v>
      </c>
      <c r="G82" s="335">
        <v>0</v>
      </c>
      <c r="H82" s="335">
        <v>0</v>
      </c>
      <c r="I82" s="335">
        <v>0</v>
      </c>
    </row>
    <row r="83" spans="2:9" s="3" customFormat="1" x14ac:dyDescent="0.2">
      <c r="C83" s="219"/>
      <c r="D83" s="218"/>
      <c r="E83" s="218"/>
      <c r="F83" s="218"/>
      <c r="G83" s="218"/>
      <c r="H83" s="218"/>
      <c r="I83" s="218"/>
    </row>
    <row r="84" spans="2:9" s="3" customFormat="1" x14ac:dyDescent="0.2">
      <c r="C84" s="219"/>
      <c r="D84" s="218"/>
      <c r="E84" s="218"/>
      <c r="F84" s="218"/>
      <c r="G84" s="218"/>
      <c r="H84" s="218"/>
      <c r="I84" s="218"/>
    </row>
    <row r="85" spans="2:9" s="3" customFormat="1" x14ac:dyDescent="0.2">
      <c r="B85" s="15" t="s">
        <v>116</v>
      </c>
      <c r="C85" s="217"/>
      <c r="D85" s="218"/>
      <c r="E85" s="218"/>
      <c r="F85" s="218"/>
      <c r="G85" s="218"/>
      <c r="H85" s="218"/>
      <c r="I85" s="218"/>
    </row>
    <row r="86" spans="2:9" s="3" customFormat="1" x14ac:dyDescent="0.2">
      <c r="C86" s="219"/>
      <c r="D86" s="218"/>
      <c r="E86" s="218"/>
      <c r="F86" s="218"/>
      <c r="G86" s="218"/>
      <c r="H86" s="218"/>
      <c r="I86" s="218"/>
    </row>
    <row r="87" spans="2:9" s="3" customFormat="1" x14ac:dyDescent="0.2">
      <c r="C87" s="240"/>
      <c r="D87" s="241"/>
      <c r="E87" s="242"/>
      <c r="F87" s="243"/>
      <c r="G87" s="244" t="s">
        <v>377</v>
      </c>
      <c r="H87" s="243"/>
      <c r="I87" s="245"/>
    </row>
    <row r="88" spans="2:9" s="3" customFormat="1" ht="110.25" customHeight="1" x14ac:dyDescent="0.2">
      <c r="C88" s="254" t="s">
        <v>414</v>
      </c>
      <c r="D88" s="246" t="s">
        <v>378</v>
      </c>
      <c r="E88" s="246" t="s">
        <v>415</v>
      </c>
      <c r="F88" s="246" t="s">
        <v>416</v>
      </c>
      <c r="G88" s="246" t="s">
        <v>381</v>
      </c>
      <c r="H88" s="246" t="s">
        <v>383</v>
      </c>
      <c r="I88" s="246" t="s">
        <v>340</v>
      </c>
    </row>
    <row r="89" spans="2:9" s="3" customFormat="1" x14ac:dyDescent="0.2">
      <c r="C89" s="247">
        <f t="shared" ref="C89:I89" si="7">SUM(C91:C93)</f>
        <v>0</v>
      </c>
      <c r="D89" s="247">
        <f t="shared" si="7"/>
        <v>0</v>
      </c>
      <c r="E89" s="247">
        <f t="shared" si="7"/>
        <v>0</v>
      </c>
      <c r="F89" s="248">
        <f t="shared" si="7"/>
        <v>0</v>
      </c>
      <c r="G89" s="248">
        <f t="shared" si="7"/>
        <v>0</v>
      </c>
      <c r="H89" s="248">
        <f t="shared" si="7"/>
        <v>0</v>
      </c>
      <c r="I89" s="248">
        <f t="shared" si="7"/>
        <v>0</v>
      </c>
    </row>
    <row r="90" spans="2:9" s="3" customFormat="1" x14ac:dyDescent="0.2">
      <c r="C90" s="219"/>
      <c r="D90" s="218"/>
      <c r="E90" s="218"/>
      <c r="F90" s="218"/>
      <c r="G90" s="218"/>
      <c r="H90" s="218"/>
      <c r="I90" s="218"/>
    </row>
    <row r="91" spans="2:9" s="3" customFormat="1" x14ac:dyDescent="0.2">
      <c r="B91" s="37" t="s">
        <v>54</v>
      </c>
      <c r="C91" s="318">
        <v>0</v>
      </c>
      <c r="D91" s="318">
        <v>0</v>
      </c>
      <c r="E91" s="318">
        <v>0</v>
      </c>
      <c r="F91" s="318">
        <v>0</v>
      </c>
      <c r="G91" s="318">
        <v>0</v>
      </c>
      <c r="H91" s="318">
        <v>0</v>
      </c>
      <c r="I91" s="318">
        <v>0</v>
      </c>
    </row>
    <row r="92" spans="2:9" s="3" customFormat="1" x14ac:dyDescent="0.2">
      <c r="B92" s="37" t="s">
        <v>55</v>
      </c>
      <c r="C92" s="319">
        <v>0</v>
      </c>
      <c r="D92" s="319">
        <v>0</v>
      </c>
      <c r="E92" s="319">
        <v>0</v>
      </c>
      <c r="F92" s="319">
        <v>0</v>
      </c>
      <c r="G92" s="319">
        <v>0</v>
      </c>
      <c r="H92" s="319">
        <v>0</v>
      </c>
      <c r="I92" s="319">
        <v>0</v>
      </c>
    </row>
    <row r="93" spans="2:9" s="3" customFormat="1" x14ac:dyDescent="0.2">
      <c r="B93" s="37" t="s">
        <v>56</v>
      </c>
      <c r="C93" s="318">
        <v>0</v>
      </c>
      <c r="D93" s="318">
        <v>0</v>
      </c>
      <c r="E93" s="318">
        <v>0</v>
      </c>
      <c r="F93" s="318">
        <v>0</v>
      </c>
      <c r="G93" s="318">
        <v>0</v>
      </c>
      <c r="H93" s="318">
        <v>0</v>
      </c>
      <c r="I93" s="318">
        <v>0</v>
      </c>
    </row>
    <row r="94" spans="2:9" s="3" customFormat="1" x14ac:dyDescent="0.2">
      <c r="C94" s="219"/>
      <c r="D94" s="218"/>
      <c r="E94" s="218"/>
      <c r="F94" s="218"/>
      <c r="G94" s="218"/>
      <c r="H94" s="218"/>
      <c r="I94" s="218"/>
    </row>
    <row r="95" spans="2:9" s="3" customFormat="1" x14ac:dyDescent="0.2">
      <c r="C95" s="219"/>
      <c r="D95" s="218"/>
      <c r="E95" s="218"/>
      <c r="F95" s="218"/>
      <c r="G95" s="218"/>
      <c r="H95" s="218"/>
      <c r="I95" s="218"/>
    </row>
    <row r="96" spans="2:9" s="3" customFormat="1" x14ac:dyDescent="0.2">
      <c r="B96" s="15" t="s">
        <v>118</v>
      </c>
      <c r="C96" s="217"/>
      <c r="D96" s="218"/>
      <c r="E96" s="218"/>
      <c r="F96" s="218"/>
      <c r="G96" s="218"/>
      <c r="H96" s="218"/>
      <c r="I96" s="218"/>
    </row>
    <row r="97" spans="2:9" s="3" customFormat="1" x14ac:dyDescent="0.2">
      <c r="C97" s="219"/>
      <c r="D97" s="218"/>
      <c r="E97" s="218"/>
      <c r="F97" s="218"/>
      <c r="G97" s="218"/>
      <c r="H97" s="218"/>
      <c r="I97" s="218"/>
    </row>
    <row r="98" spans="2:9" s="3" customFormat="1" x14ac:dyDescent="0.2">
      <c r="C98" s="240"/>
      <c r="D98" s="241"/>
      <c r="E98" s="242"/>
      <c r="F98" s="243"/>
      <c r="G98" s="244" t="s">
        <v>377</v>
      </c>
      <c r="H98" s="243"/>
      <c r="I98" s="245"/>
    </row>
    <row r="99" spans="2:9" s="3" customFormat="1" ht="110.25" customHeight="1" x14ac:dyDescent="0.2">
      <c r="C99" s="254" t="s">
        <v>414</v>
      </c>
      <c r="D99" s="246" t="s">
        <v>378</v>
      </c>
      <c r="E99" s="246" t="s">
        <v>415</v>
      </c>
      <c r="F99" s="246" t="s">
        <v>416</v>
      </c>
      <c r="G99" s="246" t="s">
        <v>381</v>
      </c>
      <c r="H99" s="246" t="s">
        <v>383</v>
      </c>
      <c r="I99" s="246" t="s">
        <v>340</v>
      </c>
    </row>
    <row r="100" spans="2:9" s="3" customFormat="1" x14ac:dyDescent="0.2">
      <c r="C100" s="247">
        <f t="shared" ref="C100:I100" si="8">SUM(C102:C154)</f>
        <v>171</v>
      </c>
      <c r="D100" s="247">
        <f t="shared" si="8"/>
        <v>1</v>
      </c>
      <c r="E100" s="247">
        <f t="shared" si="8"/>
        <v>159</v>
      </c>
      <c r="F100" s="248">
        <f t="shared" si="8"/>
        <v>0</v>
      </c>
      <c r="G100" s="248">
        <f t="shared" si="8"/>
        <v>50</v>
      </c>
      <c r="H100" s="248">
        <f t="shared" si="8"/>
        <v>0</v>
      </c>
      <c r="I100" s="248">
        <f t="shared" si="8"/>
        <v>0</v>
      </c>
    </row>
    <row r="101" spans="2:9" s="3" customFormat="1" x14ac:dyDescent="0.2">
      <c r="C101" s="219"/>
      <c r="D101" s="218"/>
      <c r="E101" s="218"/>
      <c r="F101" s="218"/>
      <c r="G101" s="218"/>
      <c r="H101" s="218"/>
      <c r="I101" s="218"/>
    </row>
    <row r="102" spans="2:9" s="3" customFormat="1" x14ac:dyDescent="0.2">
      <c r="B102" s="37" t="s">
        <v>57</v>
      </c>
      <c r="C102" s="318">
        <v>0</v>
      </c>
      <c r="D102" s="318">
        <v>0</v>
      </c>
      <c r="E102" s="318">
        <v>0</v>
      </c>
      <c r="F102" s="318">
        <v>0</v>
      </c>
      <c r="G102" s="318">
        <v>0</v>
      </c>
      <c r="H102" s="318">
        <v>0</v>
      </c>
      <c r="I102" s="318">
        <v>0</v>
      </c>
    </row>
    <row r="103" spans="2:9" s="3" customFormat="1" x14ac:dyDescent="0.2">
      <c r="B103" s="37" t="s">
        <v>58</v>
      </c>
      <c r="C103" s="319">
        <v>12</v>
      </c>
      <c r="D103" s="319">
        <v>0</v>
      </c>
      <c r="E103" s="319">
        <v>0</v>
      </c>
      <c r="F103" s="319">
        <v>0</v>
      </c>
      <c r="G103" s="319">
        <v>0</v>
      </c>
      <c r="H103" s="319">
        <v>0</v>
      </c>
      <c r="I103" s="319">
        <v>0</v>
      </c>
    </row>
    <row r="104" spans="2:9" s="3" customFormat="1" x14ac:dyDescent="0.2">
      <c r="B104" s="37" t="s">
        <v>59</v>
      </c>
      <c r="C104" s="318">
        <v>0</v>
      </c>
      <c r="D104" s="318">
        <v>0</v>
      </c>
      <c r="E104" s="318">
        <v>0</v>
      </c>
      <c r="F104" s="318">
        <v>0</v>
      </c>
      <c r="G104" s="318">
        <v>0</v>
      </c>
      <c r="H104" s="318">
        <v>0</v>
      </c>
      <c r="I104" s="318">
        <v>0</v>
      </c>
    </row>
    <row r="105" spans="2:9" s="3" customFormat="1" x14ac:dyDescent="0.2">
      <c r="B105" s="37" t="s">
        <v>60</v>
      </c>
      <c r="C105" s="319">
        <v>0</v>
      </c>
      <c r="D105" s="319">
        <v>0</v>
      </c>
      <c r="E105" s="319">
        <v>0</v>
      </c>
      <c r="F105" s="319">
        <v>0</v>
      </c>
      <c r="G105" s="319">
        <v>0</v>
      </c>
      <c r="H105" s="319">
        <v>0</v>
      </c>
      <c r="I105" s="319">
        <v>0</v>
      </c>
    </row>
    <row r="106" spans="2:9" s="3" customFormat="1" x14ac:dyDescent="0.2">
      <c r="B106" s="37" t="s">
        <v>61</v>
      </c>
      <c r="C106" s="318">
        <v>0</v>
      </c>
      <c r="D106" s="318">
        <v>0</v>
      </c>
      <c r="E106" s="318">
        <v>0</v>
      </c>
      <c r="F106" s="318">
        <v>0</v>
      </c>
      <c r="G106" s="318">
        <v>50</v>
      </c>
      <c r="H106" s="318">
        <v>0</v>
      </c>
      <c r="I106" s="318">
        <v>0</v>
      </c>
    </row>
    <row r="107" spans="2:9" s="3" customFormat="1" x14ac:dyDescent="0.2">
      <c r="B107" s="37" t="s">
        <v>62</v>
      </c>
      <c r="C107" s="319">
        <v>0</v>
      </c>
      <c r="D107" s="319">
        <v>0</v>
      </c>
      <c r="E107" s="319">
        <v>0</v>
      </c>
      <c r="F107" s="319">
        <v>0</v>
      </c>
      <c r="G107" s="319">
        <v>0</v>
      </c>
      <c r="H107" s="319">
        <v>0</v>
      </c>
      <c r="I107" s="319">
        <v>0</v>
      </c>
    </row>
    <row r="108" spans="2:9" s="3" customFormat="1" x14ac:dyDescent="0.2">
      <c r="B108" s="37" t="s">
        <v>64</v>
      </c>
      <c r="C108" s="319">
        <v>0</v>
      </c>
      <c r="D108" s="319">
        <v>0</v>
      </c>
      <c r="E108" s="319">
        <v>0</v>
      </c>
      <c r="F108" s="319">
        <v>0</v>
      </c>
      <c r="G108" s="319">
        <v>0</v>
      </c>
      <c r="H108" s="319">
        <v>0</v>
      </c>
      <c r="I108" s="319">
        <v>0</v>
      </c>
    </row>
    <row r="109" spans="2:9" s="3" customFormat="1" x14ac:dyDescent="0.2">
      <c r="B109" s="37" t="s">
        <v>65</v>
      </c>
      <c r="C109" s="318">
        <v>156</v>
      </c>
      <c r="D109" s="318">
        <v>0</v>
      </c>
      <c r="E109" s="318">
        <v>156</v>
      </c>
      <c r="F109" s="318">
        <v>0</v>
      </c>
      <c r="G109" s="318">
        <v>0</v>
      </c>
      <c r="H109" s="318">
        <v>0</v>
      </c>
      <c r="I109" s="318">
        <v>0</v>
      </c>
    </row>
    <row r="110" spans="2:9" s="3" customFormat="1" x14ac:dyDescent="0.2">
      <c r="B110" s="37" t="s">
        <v>66</v>
      </c>
      <c r="C110" s="319">
        <v>0</v>
      </c>
      <c r="D110" s="319">
        <v>0</v>
      </c>
      <c r="E110" s="319">
        <v>0</v>
      </c>
      <c r="F110" s="319">
        <v>0</v>
      </c>
      <c r="G110" s="319">
        <v>0</v>
      </c>
      <c r="H110" s="319">
        <v>0</v>
      </c>
      <c r="I110" s="319">
        <v>0</v>
      </c>
    </row>
    <row r="111" spans="2:9" s="3" customFormat="1" x14ac:dyDescent="0.2">
      <c r="B111" s="37" t="s">
        <v>67</v>
      </c>
      <c r="C111" s="318">
        <v>0</v>
      </c>
      <c r="D111" s="318">
        <v>0</v>
      </c>
      <c r="E111" s="318">
        <v>0</v>
      </c>
      <c r="F111" s="318">
        <v>0</v>
      </c>
      <c r="G111" s="318">
        <v>0</v>
      </c>
      <c r="H111" s="318">
        <v>0</v>
      </c>
      <c r="I111" s="318">
        <v>0</v>
      </c>
    </row>
    <row r="112" spans="2:9" s="3" customFormat="1" x14ac:dyDescent="0.2">
      <c r="B112" s="37" t="s">
        <v>68</v>
      </c>
      <c r="C112" s="319">
        <v>3</v>
      </c>
      <c r="D112" s="319">
        <v>0</v>
      </c>
      <c r="E112" s="319">
        <v>3</v>
      </c>
      <c r="F112" s="319">
        <v>0</v>
      </c>
      <c r="G112" s="319">
        <v>0</v>
      </c>
      <c r="H112" s="319">
        <v>0</v>
      </c>
      <c r="I112" s="319">
        <v>0</v>
      </c>
    </row>
    <row r="113" spans="2:9" s="3" customFormat="1" x14ac:dyDescent="0.2">
      <c r="B113" s="37" t="s">
        <v>69</v>
      </c>
      <c r="C113" s="318">
        <v>0</v>
      </c>
      <c r="D113" s="318">
        <v>0</v>
      </c>
      <c r="E113" s="318">
        <v>0</v>
      </c>
      <c r="F113" s="318">
        <v>0</v>
      </c>
      <c r="G113" s="318">
        <v>0</v>
      </c>
      <c r="H113" s="318">
        <v>0</v>
      </c>
      <c r="I113" s="318">
        <v>0</v>
      </c>
    </row>
    <row r="114" spans="2:9" s="3" customFormat="1" x14ac:dyDescent="0.2">
      <c r="B114" s="37" t="s">
        <v>72</v>
      </c>
      <c r="C114" s="318">
        <v>0</v>
      </c>
      <c r="D114" s="318">
        <v>0</v>
      </c>
      <c r="E114" s="318">
        <v>0</v>
      </c>
      <c r="F114" s="318">
        <v>0</v>
      </c>
      <c r="G114" s="318">
        <v>0</v>
      </c>
      <c r="H114" s="318">
        <v>0</v>
      </c>
      <c r="I114" s="318">
        <v>0</v>
      </c>
    </row>
    <row r="115" spans="2:9" s="3" customFormat="1" x14ac:dyDescent="0.2">
      <c r="B115" s="37" t="s">
        <v>73</v>
      </c>
      <c r="C115" s="319">
        <v>0</v>
      </c>
      <c r="D115" s="319">
        <v>0</v>
      </c>
      <c r="E115" s="319">
        <v>0</v>
      </c>
      <c r="F115" s="319">
        <v>0</v>
      </c>
      <c r="G115" s="319">
        <v>0</v>
      </c>
      <c r="H115" s="319">
        <v>0</v>
      </c>
      <c r="I115" s="319">
        <v>0</v>
      </c>
    </row>
    <row r="116" spans="2:9" s="3" customFormat="1" x14ac:dyDescent="0.2">
      <c r="B116" s="37" t="s">
        <v>75</v>
      </c>
      <c r="C116" s="319">
        <v>0</v>
      </c>
      <c r="D116" s="319">
        <v>0</v>
      </c>
      <c r="E116" s="319">
        <v>0</v>
      </c>
      <c r="F116" s="319">
        <v>0</v>
      </c>
      <c r="G116" s="319">
        <v>0</v>
      </c>
      <c r="H116" s="319">
        <v>0</v>
      </c>
      <c r="I116" s="319">
        <v>0</v>
      </c>
    </row>
    <row r="117" spans="2:9" s="3" customFormat="1" x14ac:dyDescent="0.2">
      <c r="B117" s="37" t="s">
        <v>76</v>
      </c>
      <c r="C117" s="318">
        <v>0</v>
      </c>
      <c r="D117" s="318">
        <v>0</v>
      </c>
      <c r="E117" s="318">
        <v>0</v>
      </c>
      <c r="F117" s="318">
        <v>0</v>
      </c>
      <c r="G117" s="318">
        <v>0</v>
      </c>
      <c r="H117" s="318">
        <v>0</v>
      </c>
      <c r="I117" s="318">
        <v>0</v>
      </c>
    </row>
    <row r="118" spans="2:9" s="3" customFormat="1" x14ac:dyDescent="0.2">
      <c r="B118" s="37" t="s">
        <v>77</v>
      </c>
      <c r="C118" s="319">
        <v>0</v>
      </c>
      <c r="D118" s="319">
        <v>0</v>
      </c>
      <c r="E118" s="319">
        <v>0</v>
      </c>
      <c r="F118" s="319">
        <v>0</v>
      </c>
      <c r="G118" s="319">
        <v>0</v>
      </c>
      <c r="H118" s="319">
        <v>0</v>
      </c>
      <c r="I118" s="319">
        <v>0</v>
      </c>
    </row>
    <row r="119" spans="2:9" s="3" customFormat="1" x14ac:dyDescent="0.2">
      <c r="B119" s="37" t="s">
        <v>79</v>
      </c>
      <c r="C119" s="318">
        <v>0</v>
      </c>
      <c r="D119" s="318">
        <v>0</v>
      </c>
      <c r="E119" s="318">
        <v>0</v>
      </c>
      <c r="F119" s="318">
        <v>0</v>
      </c>
      <c r="G119" s="318">
        <v>0</v>
      </c>
      <c r="H119" s="318">
        <v>0</v>
      </c>
      <c r="I119" s="318">
        <v>0</v>
      </c>
    </row>
    <row r="120" spans="2:9" s="3" customFormat="1" x14ac:dyDescent="0.2">
      <c r="B120" s="37" t="s">
        <v>80</v>
      </c>
      <c r="C120" s="319">
        <v>0</v>
      </c>
      <c r="D120" s="319">
        <v>0</v>
      </c>
      <c r="E120" s="319">
        <v>0</v>
      </c>
      <c r="F120" s="319">
        <v>0</v>
      </c>
      <c r="G120" s="319">
        <v>0</v>
      </c>
      <c r="H120" s="319">
        <v>0</v>
      </c>
      <c r="I120" s="319">
        <v>0</v>
      </c>
    </row>
    <row r="121" spans="2:9" s="3" customFormat="1" x14ac:dyDescent="0.2">
      <c r="B121" s="37" t="s">
        <v>81</v>
      </c>
      <c r="C121" s="318">
        <v>0</v>
      </c>
      <c r="D121" s="318">
        <v>0</v>
      </c>
      <c r="E121" s="318">
        <v>0</v>
      </c>
      <c r="F121" s="318">
        <v>0</v>
      </c>
      <c r="G121" s="318">
        <v>0</v>
      </c>
      <c r="H121" s="318">
        <v>0</v>
      </c>
      <c r="I121" s="318">
        <v>0</v>
      </c>
    </row>
    <row r="122" spans="2:9" s="3" customFormat="1" x14ac:dyDescent="0.2">
      <c r="B122" s="37" t="s">
        <v>82</v>
      </c>
      <c r="C122" s="319">
        <v>0</v>
      </c>
      <c r="D122" s="319">
        <v>0</v>
      </c>
      <c r="E122" s="319">
        <v>0</v>
      </c>
      <c r="F122" s="319">
        <v>0</v>
      </c>
      <c r="G122" s="319">
        <v>0</v>
      </c>
      <c r="H122" s="319">
        <v>0</v>
      </c>
      <c r="I122" s="319">
        <v>0</v>
      </c>
    </row>
    <row r="123" spans="2:9" s="3" customFormat="1" x14ac:dyDescent="0.2">
      <c r="B123" s="37" t="s">
        <v>83</v>
      </c>
      <c r="C123" s="318">
        <v>0</v>
      </c>
      <c r="D123" s="318">
        <v>0</v>
      </c>
      <c r="E123" s="318">
        <v>0</v>
      </c>
      <c r="F123" s="318">
        <v>0</v>
      </c>
      <c r="G123" s="318">
        <v>0</v>
      </c>
      <c r="H123" s="318">
        <v>0</v>
      </c>
      <c r="I123" s="318">
        <v>0</v>
      </c>
    </row>
    <row r="124" spans="2:9" s="3" customFormat="1" x14ac:dyDescent="0.2">
      <c r="B124" s="37" t="s">
        <v>84</v>
      </c>
      <c r="C124" s="319">
        <v>0</v>
      </c>
      <c r="D124" s="319">
        <v>0</v>
      </c>
      <c r="E124" s="319">
        <v>0</v>
      </c>
      <c r="F124" s="319">
        <v>0</v>
      </c>
      <c r="G124" s="319">
        <v>0</v>
      </c>
      <c r="H124" s="319">
        <v>0</v>
      </c>
      <c r="I124" s="319">
        <v>0</v>
      </c>
    </row>
    <row r="125" spans="2:9" s="3" customFormat="1" x14ac:dyDescent="0.2">
      <c r="B125" s="263" t="s">
        <v>558</v>
      </c>
      <c r="C125" s="319">
        <v>0</v>
      </c>
      <c r="D125" s="319">
        <v>0</v>
      </c>
      <c r="E125" s="319">
        <v>0</v>
      </c>
      <c r="F125" s="319">
        <v>0</v>
      </c>
      <c r="G125" s="319">
        <v>0</v>
      </c>
      <c r="H125" s="319">
        <v>0</v>
      </c>
      <c r="I125" s="319">
        <v>0</v>
      </c>
    </row>
    <row r="126" spans="2:9" s="3" customFormat="1" x14ac:dyDescent="0.2">
      <c r="B126" s="263" t="s">
        <v>85</v>
      </c>
      <c r="C126" s="319">
        <v>0</v>
      </c>
      <c r="D126" s="319">
        <v>0</v>
      </c>
      <c r="E126" s="319">
        <v>0</v>
      </c>
      <c r="F126" s="319">
        <v>0</v>
      </c>
      <c r="G126" s="319">
        <v>0</v>
      </c>
      <c r="H126" s="319">
        <v>0</v>
      </c>
      <c r="I126" s="319">
        <v>0</v>
      </c>
    </row>
    <row r="127" spans="2:9" s="3" customFormat="1" x14ac:dyDescent="0.2">
      <c r="B127" s="37" t="s">
        <v>86</v>
      </c>
      <c r="C127" s="318">
        <v>0</v>
      </c>
      <c r="D127" s="318">
        <v>0</v>
      </c>
      <c r="E127" s="318">
        <v>0</v>
      </c>
      <c r="F127" s="318">
        <v>0</v>
      </c>
      <c r="G127" s="318">
        <v>0</v>
      </c>
      <c r="H127" s="318">
        <v>0</v>
      </c>
      <c r="I127" s="318">
        <v>0</v>
      </c>
    </row>
    <row r="128" spans="2:9" s="3" customFormat="1" x14ac:dyDescent="0.2">
      <c r="B128" s="37" t="s">
        <v>87</v>
      </c>
      <c r="C128" s="319">
        <v>0</v>
      </c>
      <c r="D128" s="319">
        <v>0</v>
      </c>
      <c r="E128" s="319">
        <v>0</v>
      </c>
      <c r="F128" s="319">
        <v>0</v>
      </c>
      <c r="G128" s="319">
        <v>0</v>
      </c>
      <c r="H128" s="319">
        <v>0</v>
      </c>
      <c r="I128" s="319">
        <v>0</v>
      </c>
    </row>
    <row r="129" spans="2:9" s="3" customFormat="1" x14ac:dyDescent="0.2">
      <c r="B129" s="37" t="s">
        <v>565</v>
      </c>
      <c r="C129" s="319">
        <v>0</v>
      </c>
      <c r="D129" s="319">
        <v>0</v>
      </c>
      <c r="E129" s="319">
        <v>0</v>
      </c>
      <c r="F129" s="319">
        <v>0</v>
      </c>
      <c r="G129" s="319">
        <v>0</v>
      </c>
      <c r="H129" s="319">
        <v>0</v>
      </c>
      <c r="I129" s="319">
        <v>0</v>
      </c>
    </row>
    <row r="130" spans="2:9" s="3" customFormat="1" x14ac:dyDescent="0.2">
      <c r="B130" s="37" t="s">
        <v>88</v>
      </c>
      <c r="C130" s="318">
        <v>0</v>
      </c>
      <c r="D130" s="318">
        <v>0</v>
      </c>
      <c r="E130" s="318">
        <v>0</v>
      </c>
      <c r="F130" s="318">
        <v>0</v>
      </c>
      <c r="G130" s="318">
        <v>0</v>
      </c>
      <c r="H130" s="318">
        <v>0</v>
      </c>
      <c r="I130" s="318">
        <v>0</v>
      </c>
    </row>
    <row r="131" spans="2:9" s="3" customFormat="1" x14ac:dyDescent="0.2">
      <c r="B131" s="37" t="s">
        <v>89</v>
      </c>
      <c r="C131" s="319">
        <v>0</v>
      </c>
      <c r="D131" s="319">
        <v>0</v>
      </c>
      <c r="E131" s="319">
        <v>0</v>
      </c>
      <c r="F131" s="319">
        <v>0</v>
      </c>
      <c r="G131" s="319">
        <v>0</v>
      </c>
      <c r="H131" s="319">
        <v>0</v>
      </c>
      <c r="I131" s="319">
        <v>0</v>
      </c>
    </row>
    <row r="132" spans="2:9" s="3" customFormat="1" x14ac:dyDescent="0.2">
      <c r="B132" s="37" t="s">
        <v>90</v>
      </c>
      <c r="C132" s="318">
        <v>0</v>
      </c>
      <c r="D132" s="318">
        <v>1</v>
      </c>
      <c r="E132" s="318">
        <v>0</v>
      </c>
      <c r="F132" s="318">
        <v>0</v>
      </c>
      <c r="G132" s="318">
        <v>0</v>
      </c>
      <c r="H132" s="318">
        <v>0</v>
      </c>
      <c r="I132" s="318">
        <v>0</v>
      </c>
    </row>
    <row r="133" spans="2:9" s="3" customFormat="1" x14ac:dyDescent="0.2">
      <c r="B133" s="37" t="s">
        <v>91</v>
      </c>
      <c r="C133" s="319">
        <v>0</v>
      </c>
      <c r="D133" s="319">
        <v>0</v>
      </c>
      <c r="E133" s="319">
        <v>0</v>
      </c>
      <c r="F133" s="319">
        <v>0</v>
      </c>
      <c r="G133" s="319">
        <v>0</v>
      </c>
      <c r="H133" s="319">
        <v>0</v>
      </c>
      <c r="I133" s="319">
        <v>0</v>
      </c>
    </row>
    <row r="134" spans="2:9" s="3" customFormat="1" x14ac:dyDescent="0.2">
      <c r="B134" s="37" t="s">
        <v>92</v>
      </c>
      <c r="C134" s="318">
        <v>0</v>
      </c>
      <c r="D134" s="318">
        <v>0</v>
      </c>
      <c r="E134" s="318">
        <v>0</v>
      </c>
      <c r="F134" s="318">
        <v>0</v>
      </c>
      <c r="G134" s="318">
        <v>0</v>
      </c>
      <c r="H134" s="318">
        <v>0</v>
      </c>
      <c r="I134" s="318">
        <v>0</v>
      </c>
    </row>
    <row r="135" spans="2:9" s="3" customFormat="1" x14ac:dyDescent="0.2">
      <c r="B135" s="37" t="s">
        <v>93</v>
      </c>
      <c r="C135" s="319">
        <v>0</v>
      </c>
      <c r="D135" s="319">
        <v>0</v>
      </c>
      <c r="E135" s="319">
        <v>0</v>
      </c>
      <c r="F135" s="319">
        <v>0</v>
      </c>
      <c r="G135" s="319">
        <v>0</v>
      </c>
      <c r="H135" s="319">
        <v>0</v>
      </c>
      <c r="I135" s="319">
        <v>0</v>
      </c>
    </row>
    <row r="136" spans="2:9" s="3" customFormat="1" x14ac:dyDescent="0.2">
      <c r="B136" s="37" t="s">
        <v>94</v>
      </c>
      <c r="C136" s="318">
        <v>0</v>
      </c>
      <c r="D136" s="318">
        <v>0</v>
      </c>
      <c r="E136" s="318">
        <v>0</v>
      </c>
      <c r="F136" s="318">
        <v>0</v>
      </c>
      <c r="G136" s="318">
        <v>0</v>
      </c>
      <c r="H136" s="318">
        <v>0</v>
      </c>
      <c r="I136" s="318">
        <v>0</v>
      </c>
    </row>
    <row r="137" spans="2:9" s="3" customFormat="1" x14ac:dyDescent="0.2">
      <c r="B137" s="37" t="s">
        <v>95</v>
      </c>
      <c r="C137" s="319">
        <v>0</v>
      </c>
      <c r="D137" s="319">
        <v>0</v>
      </c>
      <c r="E137" s="319">
        <v>0</v>
      </c>
      <c r="F137" s="319">
        <v>0</v>
      </c>
      <c r="G137" s="319">
        <v>0</v>
      </c>
      <c r="H137" s="319">
        <v>0</v>
      </c>
      <c r="I137" s="319">
        <v>0</v>
      </c>
    </row>
    <row r="138" spans="2:9" s="3" customFormat="1" x14ac:dyDescent="0.2">
      <c r="B138" s="37" t="s">
        <v>96</v>
      </c>
      <c r="C138" s="319">
        <v>0</v>
      </c>
      <c r="D138" s="319">
        <v>0</v>
      </c>
      <c r="E138" s="319">
        <v>0</v>
      </c>
      <c r="F138" s="319">
        <v>0</v>
      </c>
      <c r="G138" s="319">
        <v>0</v>
      </c>
      <c r="H138" s="319">
        <v>0</v>
      </c>
      <c r="I138" s="319">
        <v>0</v>
      </c>
    </row>
    <row r="139" spans="2:9" s="3" customFormat="1" x14ac:dyDescent="0.2">
      <c r="B139" s="37" t="s">
        <v>560</v>
      </c>
      <c r="C139" s="318">
        <v>0</v>
      </c>
      <c r="D139" s="318">
        <v>0</v>
      </c>
      <c r="E139" s="318">
        <v>0</v>
      </c>
      <c r="F139" s="318">
        <v>0</v>
      </c>
      <c r="G139" s="318">
        <v>0</v>
      </c>
      <c r="H139" s="318">
        <v>0</v>
      </c>
      <c r="I139" s="318">
        <v>0</v>
      </c>
    </row>
    <row r="140" spans="2:9" s="3" customFormat="1" x14ac:dyDescent="0.2">
      <c r="B140" s="37" t="s">
        <v>97</v>
      </c>
      <c r="C140" s="319">
        <v>0</v>
      </c>
      <c r="D140" s="319">
        <v>0</v>
      </c>
      <c r="E140" s="319">
        <v>0</v>
      </c>
      <c r="F140" s="319">
        <v>0</v>
      </c>
      <c r="G140" s="319">
        <v>0</v>
      </c>
      <c r="H140" s="319">
        <v>0</v>
      </c>
      <c r="I140" s="319">
        <v>0</v>
      </c>
    </row>
    <row r="141" spans="2:9" s="3" customFormat="1" x14ac:dyDescent="0.2">
      <c r="B141" s="37" t="s">
        <v>98</v>
      </c>
      <c r="C141" s="318">
        <v>0</v>
      </c>
      <c r="D141" s="318">
        <v>0</v>
      </c>
      <c r="E141" s="318">
        <v>0</v>
      </c>
      <c r="F141" s="318">
        <v>0</v>
      </c>
      <c r="G141" s="318">
        <v>0</v>
      </c>
      <c r="H141" s="318">
        <v>0</v>
      </c>
      <c r="I141" s="318">
        <v>0</v>
      </c>
    </row>
    <row r="142" spans="2:9" s="3" customFormat="1" x14ac:dyDescent="0.2">
      <c r="B142" s="37" t="s">
        <v>99</v>
      </c>
      <c r="C142" s="319">
        <v>0</v>
      </c>
      <c r="D142" s="319">
        <v>0</v>
      </c>
      <c r="E142" s="319">
        <v>0</v>
      </c>
      <c r="F142" s="319">
        <v>0</v>
      </c>
      <c r="G142" s="319">
        <v>0</v>
      </c>
      <c r="H142" s="319">
        <v>0</v>
      </c>
      <c r="I142" s="319">
        <v>0</v>
      </c>
    </row>
    <row r="143" spans="2:9" s="3" customFormat="1" x14ac:dyDescent="0.2">
      <c r="B143" s="37" t="s">
        <v>101</v>
      </c>
      <c r="C143" s="318">
        <v>0</v>
      </c>
      <c r="D143" s="318">
        <v>0</v>
      </c>
      <c r="E143" s="318">
        <v>0</v>
      </c>
      <c r="F143" s="318">
        <v>0</v>
      </c>
      <c r="G143" s="318">
        <v>0</v>
      </c>
      <c r="H143" s="318">
        <v>0</v>
      </c>
      <c r="I143" s="318">
        <v>0</v>
      </c>
    </row>
    <row r="144" spans="2:9" s="3" customFormat="1" x14ac:dyDescent="0.2">
      <c r="B144" s="37" t="s">
        <v>102</v>
      </c>
      <c r="C144" s="319">
        <v>0</v>
      </c>
      <c r="D144" s="319">
        <v>0</v>
      </c>
      <c r="E144" s="319">
        <v>0</v>
      </c>
      <c r="F144" s="319">
        <v>0</v>
      </c>
      <c r="G144" s="319">
        <v>0</v>
      </c>
      <c r="H144" s="319">
        <v>0</v>
      </c>
      <c r="I144" s="319">
        <v>0</v>
      </c>
    </row>
    <row r="145" spans="2:9" s="3" customFormat="1" x14ac:dyDescent="0.2">
      <c r="B145" s="37" t="s">
        <v>103</v>
      </c>
      <c r="C145" s="318">
        <v>0</v>
      </c>
      <c r="D145" s="318">
        <v>0</v>
      </c>
      <c r="E145" s="318">
        <v>0</v>
      </c>
      <c r="F145" s="318">
        <v>0</v>
      </c>
      <c r="G145" s="318">
        <v>0</v>
      </c>
      <c r="H145" s="318">
        <v>0</v>
      </c>
      <c r="I145" s="318">
        <v>0</v>
      </c>
    </row>
    <row r="146" spans="2:9" s="3" customFormat="1" x14ac:dyDescent="0.2">
      <c r="B146" s="37" t="s">
        <v>104</v>
      </c>
      <c r="C146" s="319">
        <v>0</v>
      </c>
      <c r="D146" s="319">
        <v>0</v>
      </c>
      <c r="E146" s="319">
        <v>0</v>
      </c>
      <c r="F146" s="319">
        <v>0</v>
      </c>
      <c r="G146" s="319">
        <v>0</v>
      </c>
      <c r="H146" s="319">
        <v>0</v>
      </c>
      <c r="I146" s="319">
        <v>0</v>
      </c>
    </row>
    <row r="147" spans="2:9" s="3" customFormat="1" x14ac:dyDescent="0.2">
      <c r="B147" s="37" t="s">
        <v>105</v>
      </c>
      <c r="C147" s="318">
        <v>0</v>
      </c>
      <c r="D147" s="318">
        <v>0</v>
      </c>
      <c r="E147" s="318">
        <v>0</v>
      </c>
      <c r="F147" s="318">
        <v>0</v>
      </c>
      <c r="G147" s="318">
        <v>0</v>
      </c>
      <c r="H147" s="318">
        <v>0</v>
      </c>
      <c r="I147" s="318">
        <v>0</v>
      </c>
    </row>
    <row r="148" spans="2:9" s="3" customFormat="1" x14ac:dyDescent="0.2">
      <c r="B148" s="37" t="s">
        <v>106</v>
      </c>
      <c r="C148" s="318">
        <v>0</v>
      </c>
      <c r="D148" s="318">
        <v>0</v>
      </c>
      <c r="E148" s="318">
        <v>0</v>
      </c>
      <c r="F148" s="318">
        <v>0</v>
      </c>
      <c r="G148" s="318">
        <v>0</v>
      </c>
      <c r="H148" s="318">
        <v>0</v>
      </c>
      <c r="I148" s="318">
        <v>0</v>
      </c>
    </row>
    <row r="149" spans="2:9" s="3" customFormat="1" x14ac:dyDescent="0.2">
      <c r="B149" s="37" t="s">
        <v>107</v>
      </c>
      <c r="C149" s="318">
        <v>0</v>
      </c>
      <c r="D149" s="318">
        <v>0</v>
      </c>
      <c r="E149" s="318">
        <v>0</v>
      </c>
      <c r="F149" s="318">
        <v>0</v>
      </c>
      <c r="G149" s="318">
        <v>0</v>
      </c>
      <c r="H149" s="318">
        <v>0</v>
      </c>
      <c r="I149" s="318">
        <v>0</v>
      </c>
    </row>
    <row r="150" spans="2:9" s="3" customFormat="1" x14ac:dyDescent="0.2">
      <c r="B150" s="37" t="s">
        <v>108</v>
      </c>
      <c r="C150" s="319">
        <v>0</v>
      </c>
      <c r="D150" s="319">
        <v>0</v>
      </c>
      <c r="E150" s="319">
        <v>0</v>
      </c>
      <c r="F150" s="319">
        <v>0</v>
      </c>
      <c r="G150" s="319">
        <v>0</v>
      </c>
      <c r="H150" s="319">
        <v>0</v>
      </c>
      <c r="I150" s="319">
        <v>0</v>
      </c>
    </row>
    <row r="151" spans="2:9" s="3" customFormat="1" x14ac:dyDescent="0.2">
      <c r="B151" s="37" t="s">
        <v>109</v>
      </c>
      <c r="C151" s="318">
        <v>0</v>
      </c>
      <c r="D151" s="318">
        <v>0</v>
      </c>
      <c r="E151" s="318">
        <v>0</v>
      </c>
      <c r="F151" s="318">
        <v>0</v>
      </c>
      <c r="G151" s="318">
        <v>0</v>
      </c>
      <c r="H151" s="318">
        <v>0</v>
      </c>
      <c r="I151" s="318">
        <v>0</v>
      </c>
    </row>
    <row r="152" spans="2:9" s="3" customFormat="1" x14ac:dyDescent="0.2">
      <c r="B152" s="37" t="s">
        <v>110</v>
      </c>
      <c r="C152" s="319">
        <v>0</v>
      </c>
      <c r="D152" s="319">
        <v>0</v>
      </c>
      <c r="E152" s="319">
        <v>0</v>
      </c>
      <c r="F152" s="319">
        <v>0</v>
      </c>
      <c r="G152" s="319">
        <v>0</v>
      </c>
      <c r="H152" s="319">
        <v>0</v>
      </c>
      <c r="I152" s="319">
        <v>0</v>
      </c>
    </row>
    <row r="153" spans="2:9" s="3" customFormat="1" x14ac:dyDescent="0.2">
      <c r="B153" s="37" t="s">
        <v>111</v>
      </c>
      <c r="C153" s="318">
        <v>0</v>
      </c>
      <c r="D153" s="318">
        <v>0</v>
      </c>
      <c r="E153" s="318">
        <v>0</v>
      </c>
      <c r="F153" s="318">
        <v>0</v>
      </c>
      <c r="G153" s="318">
        <v>0</v>
      </c>
      <c r="H153" s="318">
        <v>0</v>
      </c>
      <c r="I153" s="318">
        <v>0</v>
      </c>
    </row>
    <row r="154" spans="2:9" s="3" customFormat="1" x14ac:dyDescent="0.2">
      <c r="B154" s="37" t="s">
        <v>112</v>
      </c>
      <c r="C154" s="319">
        <v>0</v>
      </c>
      <c r="D154" s="319">
        <v>0</v>
      </c>
      <c r="E154" s="319">
        <v>0</v>
      </c>
      <c r="F154" s="319">
        <v>0</v>
      </c>
      <c r="G154" s="319">
        <v>0</v>
      </c>
      <c r="H154" s="319">
        <v>0</v>
      </c>
      <c r="I154" s="319">
        <v>0</v>
      </c>
    </row>
    <row r="155" spans="2:9" s="3" customFormat="1" x14ac:dyDescent="0.2">
      <c r="C155" s="250"/>
      <c r="D155" s="251"/>
      <c r="E155" s="251"/>
      <c r="F155" s="251"/>
      <c r="G155" s="251"/>
      <c r="H155" s="251"/>
      <c r="I155" s="251"/>
    </row>
    <row r="156" spans="2:9" s="3" customFormat="1" x14ac:dyDescent="0.2">
      <c r="C156" s="250"/>
      <c r="D156" s="251"/>
      <c r="E156" s="251"/>
      <c r="F156" s="251"/>
      <c r="G156" s="251"/>
      <c r="H156" s="251"/>
      <c r="I156" s="251"/>
    </row>
    <row r="157" spans="2:9" s="3" customFormat="1" x14ac:dyDescent="0.2">
      <c r="B157" s="15" t="s">
        <v>113</v>
      </c>
      <c r="C157" s="217"/>
      <c r="D157" s="218"/>
      <c r="E157" s="218"/>
      <c r="F157" s="218"/>
      <c r="G157" s="218"/>
      <c r="H157" s="218"/>
      <c r="I157" s="218"/>
    </row>
    <row r="158" spans="2:9" s="3" customFormat="1" x14ac:dyDescent="0.2">
      <c r="C158" s="222"/>
      <c r="D158" s="223"/>
      <c r="E158" s="218"/>
      <c r="F158" s="218"/>
      <c r="G158" s="218"/>
      <c r="H158" s="218"/>
      <c r="I158" s="218"/>
    </row>
    <row r="159" spans="2:9" s="3" customFormat="1" x14ac:dyDescent="0.2">
      <c r="C159" s="240"/>
      <c r="D159" s="241"/>
      <c r="E159" s="242"/>
      <c r="F159" s="243"/>
      <c r="G159" s="244" t="s">
        <v>377</v>
      </c>
      <c r="H159" s="243"/>
      <c r="I159" s="245"/>
    </row>
    <row r="160" spans="2:9" s="3" customFormat="1" ht="110.25" customHeight="1" x14ac:dyDescent="0.2">
      <c r="C160" s="254" t="s">
        <v>414</v>
      </c>
      <c r="D160" s="246" t="s">
        <v>378</v>
      </c>
      <c r="E160" s="246" t="s">
        <v>415</v>
      </c>
      <c r="F160" s="246" t="s">
        <v>416</v>
      </c>
      <c r="G160" s="246" t="s">
        <v>381</v>
      </c>
      <c r="H160" s="246" t="s">
        <v>383</v>
      </c>
      <c r="I160" s="246" t="s">
        <v>340</v>
      </c>
    </row>
    <row r="161" spans="2:9" s="3" customFormat="1" x14ac:dyDescent="0.2">
      <c r="C161" s="247">
        <f t="shared" ref="C161:I161" si="9">SUM(C163:C166)</f>
        <v>0</v>
      </c>
      <c r="D161" s="247">
        <f t="shared" si="9"/>
        <v>0</v>
      </c>
      <c r="E161" s="247">
        <f t="shared" si="9"/>
        <v>0</v>
      </c>
      <c r="F161" s="248">
        <f t="shared" si="9"/>
        <v>0</v>
      </c>
      <c r="G161" s="248">
        <f t="shared" si="9"/>
        <v>0</v>
      </c>
      <c r="H161" s="248">
        <f t="shared" si="9"/>
        <v>0</v>
      </c>
      <c r="I161" s="248">
        <f t="shared" si="9"/>
        <v>0</v>
      </c>
    </row>
    <row r="162" spans="2:9" s="3" customFormat="1" x14ac:dyDescent="0.2">
      <c r="C162" s="219"/>
      <c r="D162" s="218"/>
      <c r="E162" s="218"/>
      <c r="F162" s="218"/>
      <c r="G162" s="218"/>
      <c r="H162" s="218"/>
      <c r="I162" s="218"/>
    </row>
    <row r="163" spans="2:9" s="3" customFormat="1" x14ac:dyDescent="0.2">
      <c r="B163" s="37" t="s">
        <v>114</v>
      </c>
      <c r="C163" s="318">
        <v>0</v>
      </c>
      <c r="D163" s="318">
        <v>0</v>
      </c>
      <c r="E163" s="318">
        <v>0</v>
      </c>
      <c r="F163" s="318">
        <v>0</v>
      </c>
      <c r="G163" s="318">
        <v>0</v>
      </c>
      <c r="H163" s="318">
        <v>0</v>
      </c>
      <c r="I163" s="336">
        <v>0</v>
      </c>
    </row>
    <row r="164" spans="2:9" s="3" customFormat="1" x14ac:dyDescent="0.2">
      <c r="C164" s="219"/>
      <c r="D164" s="218"/>
      <c r="E164" s="218"/>
      <c r="F164" s="218"/>
      <c r="G164" s="218"/>
      <c r="H164" s="218"/>
      <c r="I164" s="218"/>
    </row>
    <row r="165" spans="2:9" s="3" customFormat="1" x14ac:dyDescent="0.2">
      <c r="C165" s="219"/>
      <c r="D165" s="218"/>
      <c r="E165" s="218"/>
      <c r="F165" s="218"/>
      <c r="G165" s="218"/>
      <c r="H165" s="218"/>
      <c r="I165" s="218"/>
    </row>
    <row r="166" spans="2:9" s="3" customFormat="1" x14ac:dyDescent="0.2">
      <c r="C166" s="219"/>
      <c r="D166" s="218"/>
      <c r="E166" s="218"/>
      <c r="F166" s="218"/>
      <c r="G166" s="218"/>
      <c r="H166" s="218"/>
      <c r="I166" s="218"/>
    </row>
    <row r="167" spans="2:9" s="3" customFormat="1" x14ac:dyDescent="0.2">
      <c r="C167" s="219"/>
      <c r="D167" s="218"/>
      <c r="E167" s="218"/>
      <c r="F167" s="218"/>
      <c r="G167" s="218"/>
      <c r="H167" s="218"/>
      <c r="I167" s="218"/>
    </row>
    <row r="168" spans="2:9" s="3" customFormat="1" x14ac:dyDescent="0.2">
      <c r="C168" s="219"/>
      <c r="D168" s="218"/>
      <c r="E168" s="218"/>
      <c r="F168" s="218"/>
      <c r="G168" s="218"/>
      <c r="H168" s="218"/>
      <c r="I168" s="218"/>
    </row>
    <row r="169" spans="2:9" s="3" customFormat="1" x14ac:dyDescent="0.2">
      <c r="C169" s="219"/>
      <c r="D169" s="218"/>
      <c r="E169" s="218"/>
      <c r="F169" s="218"/>
      <c r="G169" s="218"/>
      <c r="H169" s="218"/>
      <c r="I169" s="218"/>
    </row>
    <row r="170" spans="2:9" s="3" customFormat="1" x14ac:dyDescent="0.2">
      <c r="B170" s="15" t="s">
        <v>120</v>
      </c>
      <c r="C170" s="217"/>
      <c r="D170" s="218"/>
      <c r="E170" s="218"/>
      <c r="F170" s="218"/>
      <c r="G170" s="218"/>
      <c r="H170" s="218"/>
      <c r="I170" s="218"/>
    </row>
    <row r="171" spans="2:9" s="3" customFormat="1" x14ac:dyDescent="0.2">
      <c r="C171" s="222"/>
      <c r="D171" s="223"/>
      <c r="E171" s="218"/>
      <c r="F171" s="218"/>
      <c r="G171" s="218"/>
      <c r="H171" s="218"/>
      <c r="I171" s="218"/>
    </row>
    <row r="172" spans="2:9" s="3" customFormat="1" x14ac:dyDescent="0.2">
      <c r="C172" s="240"/>
      <c r="D172" s="241"/>
      <c r="E172" s="242"/>
      <c r="F172" s="243"/>
      <c r="G172" s="244" t="s">
        <v>377</v>
      </c>
      <c r="H172" s="243"/>
      <c r="I172" s="245"/>
    </row>
    <row r="173" spans="2:9" s="3" customFormat="1" ht="110.25" customHeight="1" x14ac:dyDescent="0.2">
      <c r="C173" s="254" t="s">
        <v>414</v>
      </c>
      <c r="D173" s="246" t="s">
        <v>378</v>
      </c>
      <c r="E173" s="246" t="s">
        <v>415</v>
      </c>
      <c r="F173" s="246" t="s">
        <v>416</v>
      </c>
      <c r="G173" s="246" t="s">
        <v>381</v>
      </c>
      <c r="H173" s="246" t="s">
        <v>383</v>
      </c>
      <c r="I173" s="246" t="s">
        <v>340</v>
      </c>
    </row>
    <row r="174" spans="2:9" s="3" customFormat="1" x14ac:dyDescent="0.2">
      <c r="C174" s="247">
        <f t="shared" ref="C174:I174" si="10">SUM(C176:C179)</f>
        <v>0</v>
      </c>
      <c r="D174" s="247">
        <f t="shared" si="10"/>
        <v>0</v>
      </c>
      <c r="E174" s="247">
        <f t="shared" si="10"/>
        <v>0</v>
      </c>
      <c r="F174" s="248">
        <f t="shared" si="10"/>
        <v>0</v>
      </c>
      <c r="G174" s="248">
        <f t="shared" si="10"/>
        <v>0</v>
      </c>
      <c r="H174" s="248">
        <f t="shared" si="10"/>
        <v>0</v>
      </c>
      <c r="I174" s="248">
        <f t="shared" si="10"/>
        <v>0</v>
      </c>
    </row>
    <row r="175" spans="2:9" s="3" customFormat="1" x14ac:dyDescent="0.2">
      <c r="C175" s="219"/>
      <c r="D175" s="218"/>
      <c r="E175" s="218"/>
      <c r="F175" s="218"/>
      <c r="G175" s="218"/>
      <c r="H175" s="218"/>
      <c r="I175" s="218"/>
    </row>
    <row r="176" spans="2:9" s="3" customFormat="1" x14ac:dyDescent="0.2">
      <c r="B176" s="37" t="s">
        <v>122</v>
      </c>
      <c r="C176" s="318">
        <v>0</v>
      </c>
      <c r="D176" s="318">
        <v>0</v>
      </c>
      <c r="E176" s="318">
        <v>0</v>
      </c>
      <c r="F176" s="318">
        <v>0</v>
      </c>
      <c r="G176" s="318">
        <v>0</v>
      </c>
      <c r="H176" s="318">
        <v>0</v>
      </c>
      <c r="I176" s="336">
        <v>0</v>
      </c>
    </row>
    <row r="177" spans="2:9" s="3" customFormat="1" x14ac:dyDescent="0.2">
      <c r="B177" s="37" t="s">
        <v>123</v>
      </c>
      <c r="C177" s="319">
        <v>0</v>
      </c>
      <c r="D177" s="319">
        <v>0</v>
      </c>
      <c r="E177" s="319">
        <v>0</v>
      </c>
      <c r="F177" s="319">
        <v>0</v>
      </c>
      <c r="G177" s="319">
        <v>0</v>
      </c>
      <c r="H177" s="319">
        <v>0</v>
      </c>
      <c r="I177" s="337">
        <v>0</v>
      </c>
    </row>
    <row r="178" spans="2:9" s="3" customFormat="1" x14ac:dyDescent="0.2">
      <c r="B178" s="37" t="s">
        <v>124</v>
      </c>
      <c r="C178" s="318">
        <v>0</v>
      </c>
      <c r="D178" s="318">
        <v>0</v>
      </c>
      <c r="E178" s="318">
        <v>0</v>
      </c>
      <c r="F178" s="318">
        <v>0</v>
      </c>
      <c r="G178" s="318">
        <v>0</v>
      </c>
      <c r="H178" s="318">
        <v>0</v>
      </c>
      <c r="I178" s="336">
        <v>0</v>
      </c>
    </row>
    <row r="179" spans="2:9" s="3" customFormat="1" x14ac:dyDescent="0.2">
      <c r="B179" s="37" t="s">
        <v>125</v>
      </c>
      <c r="C179" s="318">
        <v>0</v>
      </c>
      <c r="D179" s="318">
        <v>0</v>
      </c>
      <c r="E179" s="318">
        <v>0</v>
      </c>
      <c r="F179" s="318">
        <v>0</v>
      </c>
      <c r="G179" s="318">
        <v>0</v>
      </c>
      <c r="H179" s="318">
        <v>0</v>
      </c>
      <c r="I179" s="336">
        <v>0</v>
      </c>
    </row>
    <row r="180" spans="2:9" s="3" customFormat="1" x14ac:dyDescent="0.2">
      <c r="C180" s="219"/>
      <c r="D180" s="218"/>
      <c r="E180" s="218"/>
      <c r="F180" s="218"/>
      <c r="G180" s="218"/>
      <c r="H180" s="218"/>
      <c r="I180" s="218"/>
    </row>
    <row r="181" spans="2:9" s="3" customFormat="1" x14ac:dyDescent="0.2">
      <c r="C181" s="219"/>
      <c r="D181" s="218"/>
      <c r="E181" s="218"/>
      <c r="F181" s="218"/>
      <c r="G181" s="218"/>
      <c r="H181" s="218"/>
      <c r="I181" s="218"/>
    </row>
    <row r="182" spans="2:9" s="3" customFormat="1" x14ac:dyDescent="0.2">
      <c r="B182" s="15" t="s">
        <v>126</v>
      </c>
      <c r="C182" s="217"/>
      <c r="D182" s="218"/>
      <c r="E182" s="218"/>
      <c r="F182" s="218"/>
      <c r="G182" s="218"/>
      <c r="H182" s="218"/>
      <c r="I182" s="218"/>
    </row>
    <row r="183" spans="2:9" s="3" customFormat="1" x14ac:dyDescent="0.2">
      <c r="C183" s="219"/>
      <c r="D183" s="218"/>
      <c r="E183" s="218"/>
      <c r="F183" s="218"/>
      <c r="G183" s="218"/>
      <c r="H183" s="218"/>
      <c r="I183" s="218"/>
    </row>
    <row r="184" spans="2:9" s="3" customFormat="1" x14ac:dyDescent="0.2">
      <c r="C184" s="240"/>
      <c r="D184" s="241"/>
      <c r="E184" s="242"/>
      <c r="F184" s="243"/>
      <c r="G184" s="244" t="s">
        <v>377</v>
      </c>
      <c r="H184" s="243"/>
      <c r="I184" s="245"/>
    </row>
    <row r="185" spans="2:9" s="3" customFormat="1" ht="110.25" customHeight="1" x14ac:dyDescent="0.2">
      <c r="C185" s="254" t="s">
        <v>414</v>
      </c>
      <c r="D185" s="246" t="s">
        <v>378</v>
      </c>
      <c r="E185" s="246" t="s">
        <v>415</v>
      </c>
      <c r="F185" s="246" t="s">
        <v>416</v>
      </c>
      <c r="G185" s="246" t="s">
        <v>381</v>
      </c>
      <c r="H185" s="246" t="s">
        <v>383</v>
      </c>
      <c r="I185" s="246" t="s">
        <v>340</v>
      </c>
    </row>
    <row r="186" spans="2:9" s="3" customFormat="1" x14ac:dyDescent="0.2">
      <c r="C186" s="247">
        <f t="shared" ref="C186:I186" si="11">SUM(C188:C212)</f>
        <v>0</v>
      </c>
      <c r="D186" s="247">
        <f t="shared" si="11"/>
        <v>0</v>
      </c>
      <c r="E186" s="247">
        <f t="shared" si="11"/>
        <v>0</v>
      </c>
      <c r="F186" s="248">
        <f t="shared" si="11"/>
        <v>0</v>
      </c>
      <c r="G186" s="248">
        <f t="shared" si="11"/>
        <v>2091</v>
      </c>
      <c r="H186" s="248">
        <f t="shared" si="11"/>
        <v>0</v>
      </c>
      <c r="I186" s="248">
        <f t="shared" si="11"/>
        <v>0</v>
      </c>
    </row>
    <row r="187" spans="2:9" s="3" customFormat="1" x14ac:dyDescent="0.2">
      <c r="C187" s="219"/>
      <c r="D187" s="218"/>
      <c r="E187" s="218"/>
      <c r="F187" s="218"/>
      <c r="G187" s="218"/>
      <c r="H187" s="218"/>
      <c r="I187" s="218"/>
    </row>
    <row r="188" spans="2:9" s="3" customFormat="1" x14ac:dyDescent="0.2">
      <c r="B188" s="37" t="s">
        <v>128</v>
      </c>
      <c r="C188" s="318">
        <v>0</v>
      </c>
      <c r="D188" s="318">
        <v>0</v>
      </c>
      <c r="E188" s="318">
        <v>0</v>
      </c>
      <c r="F188" s="318">
        <v>0</v>
      </c>
      <c r="G188" s="318">
        <v>0</v>
      </c>
      <c r="H188" s="318">
        <v>0</v>
      </c>
      <c r="I188" s="318">
        <v>0</v>
      </c>
    </row>
    <row r="189" spans="2:9" s="3" customFormat="1" x14ac:dyDescent="0.2">
      <c r="B189" s="37" t="s">
        <v>129</v>
      </c>
      <c r="C189" s="319">
        <v>0</v>
      </c>
      <c r="D189" s="319">
        <v>0</v>
      </c>
      <c r="E189" s="319">
        <v>0</v>
      </c>
      <c r="F189" s="319">
        <v>0</v>
      </c>
      <c r="G189" s="319">
        <v>0</v>
      </c>
      <c r="H189" s="319">
        <v>0</v>
      </c>
      <c r="I189" s="319">
        <v>0</v>
      </c>
    </row>
    <row r="190" spans="2:9" s="3" customFormat="1" x14ac:dyDescent="0.2">
      <c r="B190" s="37" t="s">
        <v>130</v>
      </c>
      <c r="C190" s="318">
        <v>0</v>
      </c>
      <c r="D190" s="318">
        <v>0</v>
      </c>
      <c r="E190" s="318">
        <v>0</v>
      </c>
      <c r="F190" s="318">
        <v>0</v>
      </c>
      <c r="G190" s="318">
        <v>0</v>
      </c>
      <c r="H190" s="318">
        <v>0</v>
      </c>
      <c r="I190" s="318">
        <v>0</v>
      </c>
    </row>
    <row r="191" spans="2:9" s="3" customFormat="1" x14ac:dyDescent="0.2">
      <c r="B191" s="37" t="s">
        <v>131</v>
      </c>
      <c r="C191" s="319">
        <v>0</v>
      </c>
      <c r="D191" s="319">
        <v>0</v>
      </c>
      <c r="E191" s="319">
        <v>0</v>
      </c>
      <c r="F191" s="319">
        <v>0</v>
      </c>
      <c r="G191" s="320">
        <v>2091</v>
      </c>
      <c r="H191" s="319">
        <v>0</v>
      </c>
      <c r="I191" s="319">
        <v>0</v>
      </c>
    </row>
    <row r="192" spans="2:9" s="3" customFormat="1" x14ac:dyDescent="0.2">
      <c r="B192" s="37" t="s">
        <v>132</v>
      </c>
      <c r="C192" s="319">
        <v>0</v>
      </c>
      <c r="D192" s="319">
        <v>0</v>
      </c>
      <c r="E192" s="319">
        <v>0</v>
      </c>
      <c r="F192" s="319">
        <v>0</v>
      </c>
      <c r="G192" s="319">
        <v>0</v>
      </c>
      <c r="H192" s="319">
        <v>0</v>
      </c>
      <c r="I192" s="319">
        <v>0</v>
      </c>
    </row>
    <row r="193" spans="2:9" s="3" customFormat="1" x14ac:dyDescent="0.2">
      <c r="B193" s="37" t="s">
        <v>133</v>
      </c>
      <c r="C193" s="318">
        <v>0</v>
      </c>
      <c r="D193" s="318">
        <v>0</v>
      </c>
      <c r="E193" s="318">
        <v>0</v>
      </c>
      <c r="F193" s="318">
        <v>0</v>
      </c>
      <c r="G193" s="318">
        <v>0</v>
      </c>
      <c r="H193" s="318">
        <v>0</v>
      </c>
      <c r="I193" s="318">
        <v>0</v>
      </c>
    </row>
    <row r="194" spans="2:9" s="3" customFormat="1" x14ac:dyDescent="0.2">
      <c r="B194" s="37" t="s">
        <v>134</v>
      </c>
      <c r="C194" s="319">
        <v>0</v>
      </c>
      <c r="D194" s="319">
        <v>0</v>
      </c>
      <c r="E194" s="319">
        <v>0</v>
      </c>
      <c r="F194" s="319">
        <v>0</v>
      </c>
      <c r="G194" s="319">
        <v>0</v>
      </c>
      <c r="H194" s="319">
        <v>0</v>
      </c>
      <c r="I194" s="319">
        <v>0</v>
      </c>
    </row>
    <row r="195" spans="2:9" s="3" customFormat="1" x14ac:dyDescent="0.2">
      <c r="B195" s="37" t="s">
        <v>135</v>
      </c>
      <c r="C195" s="318">
        <v>0</v>
      </c>
      <c r="D195" s="318">
        <v>0</v>
      </c>
      <c r="E195" s="318">
        <v>0</v>
      </c>
      <c r="F195" s="318">
        <v>0</v>
      </c>
      <c r="G195" s="318">
        <v>0</v>
      </c>
      <c r="H195" s="318">
        <v>0</v>
      </c>
      <c r="I195" s="318">
        <v>0</v>
      </c>
    </row>
    <row r="196" spans="2:9" s="3" customFormat="1" x14ac:dyDescent="0.2">
      <c r="B196" s="37" t="s">
        <v>545</v>
      </c>
      <c r="C196" s="318">
        <v>0</v>
      </c>
      <c r="D196" s="318">
        <v>0</v>
      </c>
      <c r="E196" s="318">
        <v>0</v>
      </c>
      <c r="F196" s="318">
        <v>0</v>
      </c>
      <c r="G196" s="318">
        <v>0</v>
      </c>
      <c r="H196" s="318">
        <v>0</v>
      </c>
      <c r="I196" s="318">
        <v>0</v>
      </c>
    </row>
    <row r="197" spans="2:9" s="3" customFormat="1" x14ac:dyDescent="0.2">
      <c r="B197" s="37" t="s">
        <v>136</v>
      </c>
      <c r="C197" s="319">
        <v>0</v>
      </c>
      <c r="D197" s="319">
        <v>0</v>
      </c>
      <c r="E197" s="319">
        <v>0</v>
      </c>
      <c r="F197" s="319">
        <v>0</v>
      </c>
      <c r="G197" s="319">
        <v>0</v>
      </c>
      <c r="H197" s="319">
        <v>0</v>
      </c>
      <c r="I197" s="319">
        <v>0</v>
      </c>
    </row>
    <row r="198" spans="2:9" s="3" customFormat="1" x14ac:dyDescent="0.2">
      <c r="B198" s="37" t="s">
        <v>137</v>
      </c>
      <c r="C198" s="318">
        <v>0</v>
      </c>
      <c r="D198" s="318">
        <v>0</v>
      </c>
      <c r="E198" s="318">
        <v>0</v>
      </c>
      <c r="F198" s="318">
        <v>0</v>
      </c>
      <c r="G198" s="318">
        <v>0</v>
      </c>
      <c r="H198" s="318">
        <v>0</v>
      </c>
      <c r="I198" s="318">
        <v>0</v>
      </c>
    </row>
    <row r="199" spans="2:9" s="3" customFormat="1" x14ac:dyDescent="0.2">
      <c r="B199" s="37" t="s">
        <v>138</v>
      </c>
      <c r="C199" s="319">
        <v>0</v>
      </c>
      <c r="D199" s="319">
        <v>0</v>
      </c>
      <c r="E199" s="319">
        <v>0</v>
      </c>
      <c r="F199" s="319">
        <v>0</v>
      </c>
      <c r="G199" s="319">
        <v>0</v>
      </c>
      <c r="H199" s="319">
        <v>0</v>
      </c>
      <c r="I199" s="319">
        <v>0</v>
      </c>
    </row>
    <row r="200" spans="2:9" s="3" customFormat="1" x14ac:dyDescent="0.2">
      <c r="B200" s="37" t="s">
        <v>139</v>
      </c>
      <c r="C200" s="318">
        <v>0</v>
      </c>
      <c r="D200" s="318">
        <v>0</v>
      </c>
      <c r="E200" s="318">
        <v>0</v>
      </c>
      <c r="F200" s="318">
        <v>0</v>
      </c>
      <c r="G200" s="318">
        <v>0</v>
      </c>
      <c r="H200" s="318">
        <v>0</v>
      </c>
      <c r="I200" s="318">
        <v>0</v>
      </c>
    </row>
    <row r="201" spans="2:9" s="3" customFormat="1" x14ac:dyDescent="0.2">
      <c r="B201" s="37" t="s">
        <v>539</v>
      </c>
      <c r="C201" s="318">
        <v>0</v>
      </c>
      <c r="D201" s="318">
        <v>0</v>
      </c>
      <c r="E201" s="318">
        <v>0</v>
      </c>
      <c r="F201" s="318">
        <v>0</v>
      </c>
      <c r="G201" s="318">
        <v>0</v>
      </c>
      <c r="H201" s="318">
        <v>0</v>
      </c>
      <c r="I201" s="318">
        <v>0</v>
      </c>
    </row>
    <row r="202" spans="2:9" s="3" customFormat="1" x14ac:dyDescent="0.2">
      <c r="B202" s="37" t="s">
        <v>140</v>
      </c>
      <c r="C202" s="319">
        <v>0</v>
      </c>
      <c r="D202" s="319">
        <v>0</v>
      </c>
      <c r="E202" s="319">
        <v>0</v>
      </c>
      <c r="F202" s="319">
        <v>0</v>
      </c>
      <c r="G202" s="319">
        <v>0</v>
      </c>
      <c r="H202" s="319">
        <v>0</v>
      </c>
      <c r="I202" s="319">
        <v>0</v>
      </c>
    </row>
    <row r="203" spans="2:9" s="3" customFormat="1" x14ac:dyDescent="0.2">
      <c r="B203" s="37" t="s">
        <v>141</v>
      </c>
      <c r="C203" s="318">
        <v>0</v>
      </c>
      <c r="D203" s="318">
        <v>0</v>
      </c>
      <c r="E203" s="318">
        <v>0</v>
      </c>
      <c r="F203" s="318">
        <v>0</v>
      </c>
      <c r="G203" s="318">
        <v>0</v>
      </c>
      <c r="H203" s="318">
        <v>0</v>
      </c>
      <c r="I203" s="318">
        <v>0</v>
      </c>
    </row>
    <row r="204" spans="2:9" s="3" customFormat="1" x14ac:dyDescent="0.2">
      <c r="B204" s="37" t="s">
        <v>142</v>
      </c>
      <c r="C204" s="319">
        <v>0</v>
      </c>
      <c r="D204" s="319">
        <v>0</v>
      </c>
      <c r="E204" s="319">
        <v>0</v>
      </c>
      <c r="F204" s="319">
        <v>0</v>
      </c>
      <c r="G204" s="319">
        <v>0</v>
      </c>
      <c r="H204" s="319">
        <v>0</v>
      </c>
      <c r="I204" s="319">
        <v>0</v>
      </c>
    </row>
    <row r="205" spans="2:9" s="3" customFormat="1" x14ac:dyDescent="0.2">
      <c r="B205" s="37" t="s">
        <v>143</v>
      </c>
      <c r="C205" s="319">
        <v>0</v>
      </c>
      <c r="D205" s="319">
        <v>0</v>
      </c>
      <c r="E205" s="319">
        <v>0</v>
      </c>
      <c r="F205" s="319">
        <v>0</v>
      </c>
      <c r="G205" s="319">
        <v>0</v>
      </c>
      <c r="H205" s="319">
        <v>0</v>
      </c>
      <c r="I205" s="319">
        <v>0</v>
      </c>
    </row>
    <row r="206" spans="2:9" s="3" customFormat="1" x14ac:dyDescent="0.2">
      <c r="B206" s="37"/>
      <c r="C206" s="319">
        <v>0</v>
      </c>
      <c r="D206" s="319">
        <v>0</v>
      </c>
      <c r="E206" s="319">
        <v>0</v>
      </c>
      <c r="F206" s="319">
        <v>0</v>
      </c>
      <c r="G206" s="319">
        <v>0</v>
      </c>
      <c r="H206" s="319">
        <v>0</v>
      </c>
      <c r="I206" s="319">
        <v>0</v>
      </c>
    </row>
    <row r="207" spans="2:9" s="3" customFormat="1" x14ac:dyDescent="0.2">
      <c r="B207" s="37"/>
      <c r="C207" s="319">
        <v>0</v>
      </c>
      <c r="D207" s="319">
        <v>0</v>
      </c>
      <c r="E207" s="319">
        <v>0</v>
      </c>
      <c r="F207" s="319">
        <v>0</v>
      </c>
      <c r="G207" s="319">
        <v>0</v>
      </c>
      <c r="H207" s="319">
        <v>0</v>
      </c>
      <c r="I207" s="319">
        <v>0</v>
      </c>
    </row>
    <row r="208" spans="2:9" s="3" customFormat="1" x14ac:dyDescent="0.2">
      <c r="B208" s="37" t="s">
        <v>144</v>
      </c>
      <c r="C208" s="318">
        <v>0</v>
      </c>
      <c r="D208" s="318">
        <v>0</v>
      </c>
      <c r="E208" s="318">
        <v>0</v>
      </c>
      <c r="F208" s="318">
        <v>0</v>
      </c>
      <c r="G208" s="318">
        <v>0</v>
      </c>
      <c r="H208" s="318">
        <v>0</v>
      </c>
      <c r="I208" s="318">
        <v>0</v>
      </c>
    </row>
    <row r="209" spans="2:9" s="3" customFormat="1" x14ac:dyDescent="0.2">
      <c r="B209" s="37" t="s">
        <v>145</v>
      </c>
      <c r="C209" s="319">
        <v>0</v>
      </c>
      <c r="D209" s="319">
        <v>0</v>
      </c>
      <c r="E209" s="319">
        <v>0</v>
      </c>
      <c r="F209" s="319">
        <v>0</v>
      </c>
      <c r="G209" s="319">
        <v>0</v>
      </c>
      <c r="H209" s="319">
        <v>0</v>
      </c>
      <c r="I209" s="319">
        <v>0</v>
      </c>
    </row>
    <row r="210" spans="2:9" s="3" customFormat="1" x14ac:dyDescent="0.2">
      <c r="B210" s="37" t="s">
        <v>546</v>
      </c>
      <c r="C210" s="319">
        <v>0</v>
      </c>
      <c r="D210" s="319">
        <v>0</v>
      </c>
      <c r="E210" s="319">
        <v>0</v>
      </c>
      <c r="F210" s="319">
        <v>0</v>
      </c>
      <c r="G210" s="319">
        <v>0</v>
      </c>
      <c r="H210" s="319">
        <v>0</v>
      </c>
      <c r="I210" s="319">
        <v>0</v>
      </c>
    </row>
    <row r="211" spans="2:9" s="3" customFormat="1" x14ac:dyDescent="0.2">
      <c r="B211" s="37" t="s">
        <v>147</v>
      </c>
      <c r="C211" s="318">
        <v>0</v>
      </c>
      <c r="D211" s="318">
        <v>0</v>
      </c>
      <c r="E211" s="318">
        <v>0</v>
      </c>
      <c r="F211" s="318">
        <v>0</v>
      </c>
      <c r="G211" s="318">
        <v>0</v>
      </c>
      <c r="H211" s="318">
        <v>0</v>
      </c>
      <c r="I211" s="318">
        <v>0</v>
      </c>
    </row>
    <row r="212" spans="2:9" s="3" customFormat="1" x14ac:dyDescent="0.2">
      <c r="B212" s="37" t="s">
        <v>148</v>
      </c>
      <c r="C212" s="319">
        <v>0</v>
      </c>
      <c r="D212" s="319">
        <v>0</v>
      </c>
      <c r="E212" s="319">
        <v>0</v>
      </c>
      <c r="F212" s="319">
        <v>0</v>
      </c>
      <c r="G212" s="319">
        <v>0</v>
      </c>
      <c r="H212" s="319">
        <v>0</v>
      </c>
      <c r="I212" s="319">
        <v>0</v>
      </c>
    </row>
    <row r="213" spans="2:9" s="3" customFormat="1" x14ac:dyDescent="0.2">
      <c r="C213" s="250"/>
      <c r="D213" s="251"/>
      <c r="E213" s="251"/>
      <c r="F213" s="251"/>
      <c r="G213" s="251"/>
      <c r="H213" s="251"/>
      <c r="I213" s="251"/>
    </row>
    <row r="214" spans="2:9" s="3" customFormat="1" x14ac:dyDescent="0.2">
      <c r="C214" s="219"/>
      <c r="D214" s="218"/>
      <c r="E214" s="218"/>
      <c r="F214" s="218"/>
      <c r="G214" s="218"/>
      <c r="H214" s="218"/>
      <c r="I214" s="218"/>
    </row>
    <row r="215" spans="2:9" s="3" customFormat="1" x14ac:dyDescent="0.2">
      <c r="B215" s="15" t="s">
        <v>149</v>
      </c>
      <c r="C215" s="217"/>
      <c r="D215" s="218"/>
      <c r="E215" s="218"/>
      <c r="F215" s="218"/>
      <c r="G215" s="218"/>
      <c r="H215" s="218"/>
      <c r="I215" s="218"/>
    </row>
    <row r="216" spans="2:9" s="3" customFormat="1" x14ac:dyDescent="0.2">
      <c r="C216" s="219"/>
      <c r="D216" s="218"/>
      <c r="E216" s="218"/>
      <c r="F216" s="218"/>
      <c r="G216" s="218"/>
      <c r="H216" s="218"/>
      <c r="I216" s="218"/>
    </row>
    <row r="217" spans="2:9" s="3" customFormat="1" x14ac:dyDescent="0.2">
      <c r="C217" s="240"/>
      <c r="D217" s="241"/>
      <c r="E217" s="242"/>
      <c r="F217" s="243"/>
      <c r="G217" s="244" t="s">
        <v>377</v>
      </c>
      <c r="H217" s="243"/>
      <c r="I217" s="245"/>
    </row>
    <row r="218" spans="2:9" s="3" customFormat="1" ht="110.25" customHeight="1" x14ac:dyDescent="0.2">
      <c r="C218" s="254" t="s">
        <v>414</v>
      </c>
      <c r="D218" s="246" t="s">
        <v>378</v>
      </c>
      <c r="E218" s="246" t="s">
        <v>415</v>
      </c>
      <c r="F218" s="246" t="s">
        <v>416</v>
      </c>
      <c r="G218" s="246" t="s">
        <v>381</v>
      </c>
      <c r="H218" s="246" t="s">
        <v>383</v>
      </c>
      <c r="I218" s="246" t="s">
        <v>340</v>
      </c>
    </row>
    <row r="219" spans="2:9" s="3" customFormat="1" x14ac:dyDescent="0.2">
      <c r="C219" s="247">
        <f t="shared" ref="C219:I219" si="12">SUM(C221)</f>
        <v>0</v>
      </c>
      <c r="D219" s="247">
        <f t="shared" si="12"/>
        <v>0</v>
      </c>
      <c r="E219" s="247">
        <f t="shared" si="12"/>
        <v>0</v>
      </c>
      <c r="F219" s="248">
        <f t="shared" si="12"/>
        <v>0</v>
      </c>
      <c r="G219" s="248">
        <f t="shared" si="12"/>
        <v>0</v>
      </c>
      <c r="H219" s="248">
        <f t="shared" si="12"/>
        <v>0</v>
      </c>
      <c r="I219" s="248">
        <f t="shared" si="12"/>
        <v>0</v>
      </c>
    </row>
    <row r="220" spans="2:9" s="3" customFormat="1" x14ac:dyDescent="0.2">
      <c r="C220" s="219"/>
      <c r="D220" s="218"/>
      <c r="E220" s="218"/>
      <c r="F220" s="218"/>
      <c r="G220" s="218"/>
      <c r="H220" s="218"/>
      <c r="I220" s="218"/>
    </row>
    <row r="221" spans="2:9" s="3" customFormat="1" x14ac:dyDescent="0.2">
      <c r="B221" s="37" t="s">
        <v>150</v>
      </c>
      <c r="C221" s="318">
        <v>0</v>
      </c>
      <c r="D221" s="318">
        <v>0</v>
      </c>
      <c r="E221" s="318">
        <v>0</v>
      </c>
      <c r="F221" s="318">
        <v>0</v>
      </c>
      <c r="G221" s="318">
        <v>0</v>
      </c>
      <c r="H221" s="318">
        <v>0</v>
      </c>
      <c r="I221" s="318">
        <v>0</v>
      </c>
    </row>
    <row r="222" spans="2:9" s="3" customFormat="1" x14ac:dyDescent="0.2">
      <c r="C222" s="219"/>
      <c r="D222" s="218"/>
      <c r="E222" s="218"/>
      <c r="F222" s="218"/>
      <c r="G222" s="218"/>
      <c r="H222" s="219"/>
      <c r="I222" s="219"/>
    </row>
    <row r="223" spans="2:9" ht="15" x14ac:dyDescent="0.25">
      <c r="B223" s="16" t="s">
        <v>524</v>
      </c>
      <c r="C223" s="225"/>
      <c r="D223" s="226"/>
      <c r="E223" s="226"/>
      <c r="F223" s="226"/>
      <c r="G223" s="227"/>
      <c r="H223" s="227"/>
      <c r="I223" s="228"/>
    </row>
    <row r="224" spans="2:9" s="3" customFormat="1" x14ac:dyDescent="0.2">
      <c r="C224" s="219"/>
      <c r="D224" s="218"/>
      <c r="E224" s="218"/>
      <c r="F224" s="218"/>
      <c r="G224" s="218"/>
      <c r="H224" s="219"/>
      <c r="I224" s="219"/>
    </row>
    <row r="225" spans="3:9" s="3" customFormat="1" x14ac:dyDescent="0.2">
      <c r="C225" s="219"/>
      <c r="D225" s="218"/>
      <c r="E225" s="218"/>
      <c r="F225" s="218"/>
      <c r="G225" s="218"/>
      <c r="H225" s="219"/>
      <c r="I225" s="219"/>
    </row>
    <row r="226" spans="3:9" s="3" customFormat="1" x14ac:dyDescent="0.2">
      <c r="C226" s="219"/>
      <c r="D226" s="218"/>
      <c r="E226" s="218"/>
      <c r="F226" s="218"/>
      <c r="G226" s="218"/>
      <c r="H226" s="219"/>
      <c r="I226" s="219"/>
    </row>
    <row r="227" spans="3:9" s="3" customFormat="1" x14ac:dyDescent="0.2">
      <c r="C227" s="219"/>
      <c r="D227" s="218"/>
      <c r="E227" s="218"/>
      <c r="F227" s="218"/>
      <c r="G227" s="218"/>
      <c r="H227" s="219"/>
      <c r="I227" s="219"/>
    </row>
    <row r="228" spans="3:9" s="3" customFormat="1" x14ac:dyDescent="0.2">
      <c r="C228" s="219"/>
      <c r="D228" s="218"/>
      <c r="E228" s="218"/>
      <c r="F228" s="218"/>
      <c r="G228" s="218"/>
      <c r="H228" s="219"/>
      <c r="I228" s="219"/>
    </row>
    <row r="229" spans="3:9" s="3" customFormat="1" x14ac:dyDescent="0.2">
      <c r="C229" s="219"/>
      <c r="D229" s="218"/>
      <c r="E229" s="218"/>
      <c r="F229" s="218"/>
      <c r="G229" s="218"/>
      <c r="H229" s="219"/>
      <c r="I229" s="219"/>
    </row>
    <row r="230" spans="3:9" s="3" customFormat="1" x14ac:dyDescent="0.2">
      <c r="C230" s="219"/>
      <c r="D230" s="218"/>
      <c r="E230" s="218"/>
      <c r="F230" s="218"/>
      <c r="G230" s="218"/>
      <c r="H230" s="219"/>
      <c r="I230" s="219"/>
    </row>
    <row r="231" spans="3:9" s="3" customFormat="1" x14ac:dyDescent="0.2">
      <c r="C231" s="219"/>
      <c r="D231" s="218"/>
      <c r="E231" s="218"/>
      <c r="F231" s="218"/>
      <c r="G231" s="218"/>
      <c r="H231" s="219"/>
      <c r="I231" s="219"/>
    </row>
    <row r="232" spans="3:9" s="3" customFormat="1" x14ac:dyDescent="0.2">
      <c r="C232" s="219"/>
      <c r="D232" s="218"/>
      <c r="E232" s="218"/>
      <c r="F232" s="218"/>
      <c r="G232" s="218"/>
      <c r="H232" s="219"/>
      <c r="I232" s="219"/>
    </row>
    <row r="233" spans="3:9" s="3" customFormat="1" x14ac:dyDescent="0.2">
      <c r="C233" s="219"/>
      <c r="D233" s="218"/>
      <c r="E233" s="218"/>
      <c r="F233" s="218"/>
      <c r="G233" s="218"/>
      <c r="H233" s="219"/>
      <c r="I233" s="219"/>
    </row>
    <row r="234" spans="3:9" s="3" customFormat="1" x14ac:dyDescent="0.2">
      <c r="C234" s="219"/>
      <c r="D234" s="218"/>
      <c r="E234" s="218"/>
      <c r="F234" s="218"/>
      <c r="G234" s="218"/>
      <c r="H234" s="219"/>
      <c r="I234" s="219"/>
    </row>
    <row r="235" spans="3:9" s="3" customFormat="1" x14ac:dyDescent="0.2">
      <c r="C235" s="219"/>
      <c r="D235" s="218"/>
      <c r="E235" s="218"/>
      <c r="F235" s="218"/>
      <c r="G235" s="218"/>
      <c r="H235" s="219"/>
      <c r="I235" s="219"/>
    </row>
    <row r="236" spans="3:9" s="3" customFormat="1" x14ac:dyDescent="0.2">
      <c r="C236" s="219"/>
      <c r="D236" s="218"/>
      <c r="E236" s="218"/>
      <c r="F236" s="218"/>
      <c r="G236" s="218"/>
      <c r="H236" s="219"/>
      <c r="I236" s="219"/>
    </row>
    <row r="237" spans="3:9" s="3" customFormat="1" x14ac:dyDescent="0.2">
      <c r="C237" s="219"/>
      <c r="D237" s="218"/>
      <c r="E237" s="218"/>
      <c r="F237" s="218"/>
      <c r="G237" s="218"/>
      <c r="H237" s="219"/>
      <c r="I237" s="219"/>
    </row>
    <row r="238" spans="3:9" s="3" customFormat="1" x14ac:dyDescent="0.2">
      <c r="C238" s="219"/>
      <c r="D238" s="218"/>
      <c r="E238" s="218"/>
      <c r="F238" s="218"/>
      <c r="G238" s="218"/>
      <c r="H238" s="219"/>
      <c r="I238" s="219"/>
    </row>
    <row r="239" spans="3:9" s="3" customFormat="1" x14ac:dyDescent="0.2">
      <c r="C239" s="219"/>
      <c r="D239" s="218"/>
      <c r="E239" s="218"/>
      <c r="F239" s="218"/>
      <c r="G239" s="218"/>
      <c r="H239" s="219"/>
      <c r="I239" s="219"/>
    </row>
    <row r="240" spans="3:9" s="3" customFormat="1" x14ac:dyDescent="0.2">
      <c r="C240" s="219"/>
      <c r="D240" s="218"/>
      <c r="E240" s="218"/>
      <c r="F240" s="218"/>
      <c r="G240" s="218"/>
      <c r="H240" s="219"/>
      <c r="I240" s="219"/>
    </row>
    <row r="241" spans="3:9" s="3" customFormat="1" x14ac:dyDescent="0.2">
      <c r="C241" s="219"/>
      <c r="D241" s="218"/>
      <c r="E241" s="218"/>
      <c r="F241" s="218"/>
      <c r="G241" s="218"/>
      <c r="H241" s="219"/>
      <c r="I241" s="219"/>
    </row>
    <row r="242" spans="3:9" s="3" customFormat="1" x14ac:dyDescent="0.2">
      <c r="C242" s="219"/>
      <c r="D242" s="218"/>
      <c r="E242" s="218"/>
      <c r="F242" s="218"/>
      <c r="G242" s="218"/>
      <c r="H242" s="219"/>
      <c r="I242" s="219"/>
    </row>
    <row r="243" spans="3:9" s="3" customFormat="1" x14ac:dyDescent="0.2">
      <c r="C243" s="219"/>
      <c r="D243" s="218"/>
      <c r="E243" s="218"/>
      <c r="F243" s="218"/>
      <c r="G243" s="218"/>
      <c r="H243" s="219"/>
      <c r="I243" s="219"/>
    </row>
    <row r="244" spans="3:9" s="3" customFormat="1" x14ac:dyDescent="0.2">
      <c r="C244" s="219"/>
      <c r="D244" s="218"/>
      <c r="E244" s="218"/>
      <c r="F244" s="218"/>
      <c r="G244" s="218"/>
      <c r="H244" s="219"/>
      <c r="I244" s="219"/>
    </row>
    <row r="245" spans="3:9" s="3" customFormat="1" x14ac:dyDescent="0.2">
      <c r="C245" s="219"/>
      <c r="D245" s="218"/>
      <c r="E245" s="218"/>
      <c r="F245" s="218"/>
      <c r="G245" s="218"/>
      <c r="H245" s="219"/>
      <c r="I245" s="219"/>
    </row>
    <row r="246" spans="3:9" s="3" customFormat="1" x14ac:dyDescent="0.2">
      <c r="C246" s="219"/>
      <c r="D246" s="218"/>
      <c r="E246" s="218"/>
      <c r="F246" s="218"/>
      <c r="G246" s="218"/>
      <c r="H246" s="219"/>
      <c r="I246" s="219"/>
    </row>
    <row r="247" spans="3:9" s="3" customFormat="1" x14ac:dyDescent="0.2">
      <c r="C247" s="219"/>
      <c r="D247" s="218"/>
      <c r="E247" s="218"/>
      <c r="F247" s="218"/>
      <c r="G247" s="218"/>
      <c r="H247" s="219"/>
      <c r="I247" s="219"/>
    </row>
    <row r="248" spans="3:9" s="3" customFormat="1" x14ac:dyDescent="0.2">
      <c r="C248" s="219"/>
      <c r="D248" s="218"/>
      <c r="E248" s="218"/>
      <c r="F248" s="218"/>
      <c r="G248" s="218"/>
      <c r="H248" s="219"/>
      <c r="I248" s="219"/>
    </row>
    <row r="249" spans="3:9" s="3" customFormat="1" x14ac:dyDescent="0.2">
      <c r="C249" s="219"/>
      <c r="D249" s="218"/>
      <c r="E249" s="218"/>
      <c r="F249" s="218"/>
      <c r="G249" s="218"/>
      <c r="H249" s="219"/>
      <c r="I249" s="219"/>
    </row>
    <row r="250" spans="3:9" s="3" customFormat="1" x14ac:dyDescent="0.2">
      <c r="C250" s="219"/>
      <c r="D250" s="218"/>
      <c r="E250" s="218"/>
      <c r="F250" s="218"/>
      <c r="G250" s="218"/>
      <c r="H250" s="219"/>
      <c r="I250" s="219"/>
    </row>
    <row r="251" spans="3:9" s="3" customFormat="1" x14ac:dyDescent="0.2">
      <c r="C251" s="219"/>
      <c r="D251" s="218"/>
      <c r="E251" s="218"/>
      <c r="F251" s="218"/>
      <c r="G251" s="218"/>
      <c r="H251" s="219"/>
      <c r="I251" s="219"/>
    </row>
    <row r="252" spans="3:9" s="3" customFormat="1" x14ac:dyDescent="0.2">
      <c r="C252" s="219"/>
      <c r="D252" s="218"/>
      <c r="E252" s="218"/>
      <c r="F252" s="218"/>
      <c r="G252" s="218"/>
      <c r="H252" s="219"/>
      <c r="I252" s="219"/>
    </row>
    <row r="253" spans="3:9" s="3" customFormat="1" x14ac:dyDescent="0.2">
      <c r="C253" s="219"/>
      <c r="D253" s="218"/>
      <c r="E253" s="218"/>
      <c r="F253" s="218"/>
      <c r="G253" s="218"/>
      <c r="H253" s="219"/>
      <c r="I253" s="219"/>
    </row>
    <row r="254" spans="3:9" s="3" customFormat="1" x14ac:dyDescent="0.2">
      <c r="C254" s="219"/>
      <c r="D254" s="218"/>
      <c r="E254" s="218"/>
      <c r="F254" s="218"/>
      <c r="G254" s="218"/>
      <c r="H254" s="219"/>
      <c r="I254" s="219"/>
    </row>
    <row r="255" spans="3:9" s="3" customFormat="1" x14ac:dyDescent="0.2">
      <c r="C255" s="219"/>
      <c r="D255" s="218"/>
      <c r="E255" s="218"/>
      <c r="F255" s="218"/>
      <c r="G255" s="218"/>
      <c r="H255" s="219"/>
      <c r="I255" s="219"/>
    </row>
    <row r="256" spans="3:9" s="3" customFormat="1" x14ac:dyDescent="0.2">
      <c r="C256" s="219"/>
      <c r="D256" s="218"/>
      <c r="E256" s="218"/>
      <c r="F256" s="218"/>
      <c r="G256" s="218"/>
      <c r="H256" s="219"/>
      <c r="I256" s="219"/>
    </row>
    <row r="257" spans="3:9" s="3" customFormat="1" x14ac:dyDescent="0.2">
      <c r="C257" s="219"/>
      <c r="D257" s="218"/>
      <c r="E257" s="218"/>
      <c r="F257" s="218"/>
      <c r="G257" s="218"/>
      <c r="H257" s="219"/>
      <c r="I257" s="219"/>
    </row>
    <row r="258" spans="3:9" s="3" customFormat="1" x14ac:dyDescent="0.2">
      <c r="C258" s="219"/>
      <c r="D258" s="218"/>
      <c r="E258" s="218"/>
      <c r="F258" s="218"/>
      <c r="G258" s="218"/>
      <c r="H258" s="219"/>
      <c r="I258" s="219"/>
    </row>
    <row r="259" spans="3:9" s="3" customFormat="1" x14ac:dyDescent="0.2">
      <c r="C259" s="219"/>
      <c r="D259" s="218"/>
      <c r="E259" s="218"/>
      <c r="F259" s="218"/>
      <c r="G259" s="218"/>
      <c r="H259" s="219"/>
      <c r="I259" s="219"/>
    </row>
    <row r="260" spans="3:9" s="3" customFormat="1" x14ac:dyDescent="0.2">
      <c r="C260" s="219"/>
      <c r="D260" s="218"/>
      <c r="E260" s="218"/>
      <c r="F260" s="218"/>
      <c r="G260" s="218"/>
      <c r="H260" s="219"/>
      <c r="I260" s="219"/>
    </row>
    <row r="261" spans="3:9" s="3" customFormat="1" x14ac:dyDescent="0.2">
      <c r="C261" s="219"/>
      <c r="D261" s="218"/>
      <c r="E261" s="218"/>
      <c r="F261" s="218"/>
      <c r="G261" s="218"/>
      <c r="H261" s="219"/>
      <c r="I261" s="219"/>
    </row>
    <row r="262" spans="3:9" s="3" customFormat="1" x14ac:dyDescent="0.2">
      <c r="C262" s="219"/>
      <c r="D262" s="218"/>
      <c r="E262" s="218"/>
      <c r="F262" s="218"/>
      <c r="G262" s="218"/>
      <c r="H262" s="219"/>
      <c r="I262" s="219"/>
    </row>
    <row r="263" spans="3:9" s="3" customFormat="1" x14ac:dyDescent="0.2">
      <c r="C263" s="219"/>
      <c r="D263" s="218"/>
      <c r="E263" s="218"/>
      <c r="F263" s="218"/>
      <c r="G263" s="218"/>
      <c r="H263" s="219"/>
      <c r="I263" s="219"/>
    </row>
    <row r="264" spans="3:9" s="3" customFormat="1" x14ac:dyDescent="0.2">
      <c r="C264" s="219"/>
      <c r="D264" s="218"/>
      <c r="E264" s="218"/>
      <c r="F264" s="218"/>
      <c r="G264" s="218"/>
      <c r="H264" s="219"/>
      <c r="I264" s="219"/>
    </row>
    <row r="265" spans="3:9" s="3" customFormat="1" x14ac:dyDescent="0.2">
      <c r="C265" s="219"/>
      <c r="D265" s="218"/>
      <c r="E265" s="218"/>
      <c r="F265" s="218"/>
      <c r="G265" s="218"/>
      <c r="H265" s="219"/>
      <c r="I265" s="219"/>
    </row>
    <row r="266" spans="3:9" s="3" customFormat="1" x14ac:dyDescent="0.2">
      <c r="C266" s="219"/>
      <c r="D266" s="218"/>
      <c r="E266" s="218"/>
      <c r="F266" s="218"/>
      <c r="G266" s="218"/>
      <c r="H266" s="219"/>
      <c r="I266" s="219"/>
    </row>
    <row r="267" spans="3:9" s="3" customFormat="1" x14ac:dyDescent="0.2">
      <c r="C267" s="219"/>
      <c r="D267" s="218"/>
      <c r="E267" s="218"/>
      <c r="F267" s="218"/>
      <c r="G267" s="218"/>
      <c r="H267" s="219"/>
      <c r="I267" s="219"/>
    </row>
    <row r="268" spans="3:9" s="3" customFormat="1" x14ac:dyDescent="0.2">
      <c r="C268" s="219"/>
      <c r="D268" s="218"/>
      <c r="E268" s="218"/>
      <c r="F268" s="218"/>
      <c r="G268" s="218"/>
      <c r="H268" s="219"/>
      <c r="I268" s="219"/>
    </row>
    <row r="269" spans="3:9" s="3" customFormat="1" x14ac:dyDescent="0.2">
      <c r="C269" s="219"/>
      <c r="D269" s="218"/>
      <c r="E269" s="218"/>
      <c r="F269" s="218"/>
      <c r="G269" s="218"/>
      <c r="H269" s="219"/>
      <c r="I269" s="219"/>
    </row>
    <row r="270" spans="3:9" s="3" customFormat="1" x14ac:dyDescent="0.2">
      <c r="C270" s="219"/>
      <c r="D270" s="218"/>
      <c r="E270" s="218"/>
      <c r="F270" s="218"/>
      <c r="G270" s="218"/>
      <c r="H270" s="219"/>
      <c r="I270" s="219"/>
    </row>
    <row r="271" spans="3:9" s="3" customFormat="1" x14ac:dyDescent="0.2">
      <c r="C271" s="219"/>
      <c r="D271" s="218"/>
      <c r="E271" s="218"/>
      <c r="F271" s="218"/>
      <c r="G271" s="218"/>
      <c r="H271" s="219"/>
      <c r="I271" s="219"/>
    </row>
    <row r="272" spans="3:9" s="3" customFormat="1" x14ac:dyDescent="0.2">
      <c r="C272" s="219"/>
      <c r="D272" s="218"/>
      <c r="E272" s="218"/>
      <c r="F272" s="218"/>
      <c r="G272" s="218"/>
      <c r="H272" s="219"/>
      <c r="I272" s="219"/>
    </row>
    <row r="273" spans="3:9" s="3" customFormat="1" x14ac:dyDescent="0.2">
      <c r="C273" s="219"/>
      <c r="D273" s="218"/>
      <c r="E273" s="218"/>
      <c r="F273" s="218"/>
      <c r="G273" s="218"/>
      <c r="H273" s="219"/>
      <c r="I273" s="219"/>
    </row>
    <row r="274" spans="3:9" s="3" customFormat="1" x14ac:dyDescent="0.2">
      <c r="C274" s="219"/>
      <c r="D274" s="218"/>
      <c r="E274" s="218"/>
      <c r="F274" s="218"/>
      <c r="G274" s="218"/>
      <c r="H274" s="219"/>
      <c r="I274" s="219"/>
    </row>
    <row r="275" spans="3:9" s="3" customFormat="1" x14ac:dyDescent="0.2">
      <c r="C275" s="219"/>
      <c r="D275" s="218"/>
      <c r="E275" s="218"/>
      <c r="F275" s="218"/>
      <c r="G275" s="218"/>
      <c r="H275" s="219"/>
      <c r="I275" s="219"/>
    </row>
    <row r="276" spans="3:9" s="3" customFormat="1" x14ac:dyDescent="0.2">
      <c r="C276" s="219"/>
      <c r="D276" s="218"/>
      <c r="E276" s="218"/>
      <c r="F276" s="218"/>
      <c r="G276" s="218"/>
      <c r="H276" s="219"/>
      <c r="I276" s="219"/>
    </row>
    <row r="277" spans="3:9" s="3" customFormat="1" x14ac:dyDescent="0.2">
      <c r="C277" s="219"/>
      <c r="D277" s="218"/>
      <c r="E277" s="218"/>
      <c r="F277" s="218"/>
      <c r="G277" s="218"/>
      <c r="H277" s="219"/>
      <c r="I277" s="219"/>
    </row>
    <row r="278" spans="3:9" s="3" customFormat="1" x14ac:dyDescent="0.2">
      <c r="C278" s="219"/>
      <c r="D278" s="218"/>
      <c r="E278" s="218"/>
      <c r="F278" s="218"/>
      <c r="G278" s="218"/>
      <c r="H278" s="219"/>
      <c r="I278" s="219"/>
    </row>
    <row r="279" spans="3:9" s="3" customFormat="1" x14ac:dyDescent="0.2">
      <c r="C279" s="219"/>
      <c r="D279" s="218"/>
      <c r="E279" s="218"/>
      <c r="F279" s="218"/>
      <c r="G279" s="218"/>
      <c r="H279" s="219"/>
      <c r="I279" s="219"/>
    </row>
    <row r="280" spans="3:9" s="3" customFormat="1" x14ac:dyDescent="0.2">
      <c r="C280" s="219"/>
      <c r="D280" s="218"/>
      <c r="E280" s="218"/>
      <c r="F280" s="218"/>
      <c r="G280" s="218"/>
      <c r="H280" s="219"/>
      <c r="I280" s="219"/>
    </row>
    <row r="281" spans="3:9" s="3" customFormat="1" x14ac:dyDescent="0.2">
      <c r="C281" s="219"/>
      <c r="D281" s="218"/>
      <c r="E281" s="218"/>
      <c r="F281" s="218"/>
      <c r="G281" s="218"/>
      <c r="H281" s="219"/>
      <c r="I281" s="219"/>
    </row>
    <row r="282" spans="3:9" s="3" customFormat="1" x14ac:dyDescent="0.2">
      <c r="C282" s="219"/>
      <c r="D282" s="218"/>
      <c r="E282" s="218"/>
      <c r="F282" s="218"/>
      <c r="G282" s="218"/>
      <c r="H282" s="219"/>
      <c r="I282" s="219"/>
    </row>
    <row r="283" spans="3:9" s="3" customFormat="1" x14ac:dyDescent="0.2">
      <c r="C283" s="219"/>
      <c r="D283" s="218"/>
      <c r="E283" s="218"/>
      <c r="F283" s="218"/>
      <c r="G283" s="218"/>
      <c r="H283" s="219"/>
      <c r="I283" s="219"/>
    </row>
    <row r="284" spans="3:9" s="3" customFormat="1" x14ac:dyDescent="0.2">
      <c r="C284" s="219"/>
      <c r="D284" s="218"/>
      <c r="E284" s="218"/>
      <c r="F284" s="218"/>
      <c r="G284" s="218"/>
      <c r="H284" s="219"/>
      <c r="I284" s="219"/>
    </row>
    <row r="285" spans="3:9" s="3" customFormat="1" x14ac:dyDescent="0.2">
      <c r="C285" s="219"/>
      <c r="D285" s="218"/>
      <c r="E285" s="218"/>
      <c r="F285" s="218"/>
      <c r="G285" s="218"/>
      <c r="H285" s="219"/>
      <c r="I285" s="219"/>
    </row>
    <row r="286" spans="3:9" s="3" customFormat="1" x14ac:dyDescent="0.2">
      <c r="C286" s="219"/>
      <c r="D286" s="218"/>
      <c r="E286" s="218"/>
      <c r="F286" s="218"/>
      <c r="G286" s="218"/>
      <c r="H286" s="219"/>
      <c r="I286" s="219"/>
    </row>
    <row r="287" spans="3:9" s="3" customFormat="1" x14ac:dyDescent="0.2">
      <c r="C287" s="219"/>
      <c r="D287" s="218"/>
      <c r="E287" s="218"/>
      <c r="F287" s="218"/>
      <c r="G287" s="218"/>
      <c r="H287" s="219"/>
      <c r="I287" s="219"/>
    </row>
    <row r="288" spans="3:9" s="3" customFormat="1" x14ac:dyDescent="0.2">
      <c r="C288" s="219"/>
      <c r="D288" s="218"/>
      <c r="E288" s="218"/>
      <c r="F288" s="218"/>
      <c r="G288" s="218"/>
      <c r="H288" s="219"/>
      <c r="I288" s="219"/>
    </row>
    <row r="289" spans="3:9" s="3" customFormat="1" x14ac:dyDescent="0.2">
      <c r="C289" s="219"/>
      <c r="D289" s="218"/>
      <c r="E289" s="218"/>
      <c r="F289" s="218"/>
      <c r="G289" s="218"/>
      <c r="H289" s="219"/>
      <c r="I289" s="219"/>
    </row>
    <row r="290" spans="3:9" s="3" customFormat="1" x14ac:dyDescent="0.2">
      <c r="C290" s="219"/>
      <c r="D290" s="218"/>
      <c r="E290" s="218"/>
      <c r="F290" s="218"/>
      <c r="G290" s="218"/>
      <c r="H290" s="219"/>
      <c r="I290" s="219"/>
    </row>
    <row r="291" spans="3:9" s="3" customFormat="1" x14ac:dyDescent="0.2">
      <c r="C291" s="219"/>
      <c r="D291" s="218"/>
      <c r="E291" s="218"/>
      <c r="F291" s="218"/>
      <c r="G291" s="218"/>
      <c r="H291" s="219"/>
      <c r="I291" s="219"/>
    </row>
    <row r="292" spans="3:9" s="3" customFormat="1" x14ac:dyDescent="0.2">
      <c r="C292" s="219"/>
      <c r="D292" s="218"/>
      <c r="E292" s="218"/>
      <c r="F292" s="218"/>
      <c r="G292" s="218"/>
      <c r="H292" s="219"/>
      <c r="I292" s="219"/>
    </row>
    <row r="293" spans="3:9" s="3" customFormat="1" x14ac:dyDescent="0.2">
      <c r="C293" s="219"/>
      <c r="D293" s="218"/>
      <c r="E293" s="218"/>
      <c r="F293" s="218"/>
      <c r="G293" s="218"/>
      <c r="H293" s="219"/>
      <c r="I293" s="219"/>
    </row>
    <row r="294" spans="3:9" s="3" customFormat="1" x14ac:dyDescent="0.2">
      <c r="C294" s="219"/>
      <c r="D294" s="218"/>
      <c r="E294" s="218"/>
      <c r="F294" s="218"/>
      <c r="G294" s="218"/>
      <c r="H294" s="219"/>
      <c r="I294" s="219"/>
    </row>
    <row r="295" spans="3:9" s="3" customFormat="1" x14ac:dyDescent="0.2">
      <c r="C295" s="219"/>
      <c r="D295" s="218"/>
      <c r="E295" s="218"/>
      <c r="F295" s="218"/>
      <c r="G295" s="218"/>
      <c r="H295" s="219"/>
      <c r="I295" s="219"/>
    </row>
    <row r="296" spans="3:9" s="3" customFormat="1" x14ac:dyDescent="0.2">
      <c r="C296" s="219"/>
      <c r="D296" s="218"/>
      <c r="E296" s="218"/>
      <c r="F296" s="218"/>
      <c r="G296" s="218"/>
      <c r="H296" s="219"/>
      <c r="I296" s="219"/>
    </row>
    <row r="297" spans="3:9" s="3" customFormat="1" x14ac:dyDescent="0.2">
      <c r="C297" s="219"/>
      <c r="D297" s="218"/>
      <c r="E297" s="218"/>
      <c r="F297" s="218"/>
      <c r="G297" s="218"/>
      <c r="H297" s="219"/>
      <c r="I297" s="219"/>
    </row>
    <row r="298" spans="3:9" s="3" customFormat="1" x14ac:dyDescent="0.2">
      <c r="C298" s="219"/>
      <c r="D298" s="218"/>
      <c r="E298" s="218"/>
      <c r="F298" s="218"/>
      <c r="G298" s="218"/>
      <c r="H298" s="219"/>
      <c r="I298" s="219"/>
    </row>
    <row r="299" spans="3:9" s="3" customFormat="1" x14ac:dyDescent="0.2">
      <c r="C299" s="219"/>
      <c r="D299" s="218"/>
      <c r="E299" s="218"/>
      <c r="F299" s="218"/>
      <c r="G299" s="218"/>
      <c r="H299" s="219"/>
      <c r="I299" s="219"/>
    </row>
    <row r="300" spans="3:9" s="3" customFormat="1" x14ac:dyDescent="0.2">
      <c r="C300" s="219"/>
      <c r="D300" s="218"/>
      <c r="E300" s="218"/>
      <c r="F300" s="218"/>
      <c r="G300" s="218"/>
      <c r="H300" s="219"/>
      <c r="I300" s="219"/>
    </row>
    <row r="301" spans="3:9" s="3" customFormat="1" x14ac:dyDescent="0.2">
      <c r="C301" s="219"/>
      <c r="D301" s="218"/>
      <c r="E301" s="218"/>
      <c r="F301" s="218"/>
      <c r="G301" s="218"/>
      <c r="H301" s="219"/>
      <c r="I301" s="219"/>
    </row>
    <row r="302" spans="3:9" s="3" customFormat="1" x14ac:dyDescent="0.2">
      <c r="C302" s="219"/>
      <c r="D302" s="218"/>
      <c r="E302" s="218"/>
      <c r="F302" s="218"/>
      <c r="G302" s="218"/>
      <c r="H302" s="219"/>
      <c r="I302" s="219"/>
    </row>
    <row r="303" spans="3:9" s="3" customFormat="1" x14ac:dyDescent="0.2">
      <c r="C303" s="219"/>
      <c r="D303" s="218"/>
      <c r="E303" s="218"/>
      <c r="F303" s="218"/>
      <c r="G303" s="218"/>
      <c r="H303" s="219"/>
      <c r="I303" s="219"/>
    </row>
    <row r="304" spans="3:9" s="3" customFormat="1" x14ac:dyDescent="0.2">
      <c r="C304" s="219"/>
      <c r="D304" s="218"/>
      <c r="E304" s="218"/>
      <c r="F304" s="218"/>
      <c r="G304" s="218"/>
      <c r="H304" s="219"/>
      <c r="I304" s="219"/>
    </row>
    <row r="305" spans="3:9" s="3" customFormat="1" x14ac:dyDescent="0.2">
      <c r="C305" s="219"/>
      <c r="D305" s="218"/>
      <c r="E305" s="218"/>
      <c r="F305" s="218"/>
      <c r="G305" s="218"/>
      <c r="H305" s="219"/>
      <c r="I305" s="219"/>
    </row>
    <row r="306" spans="3:9" s="3" customFormat="1" x14ac:dyDescent="0.2">
      <c r="C306" s="219"/>
      <c r="D306" s="218"/>
      <c r="E306" s="218"/>
      <c r="F306" s="218"/>
      <c r="G306" s="218"/>
      <c r="H306" s="219"/>
      <c r="I306" s="219"/>
    </row>
    <row r="307" spans="3:9" s="3" customFormat="1" x14ac:dyDescent="0.2">
      <c r="C307" s="219"/>
      <c r="D307" s="218"/>
      <c r="E307" s="218"/>
      <c r="F307" s="218"/>
      <c r="G307" s="218"/>
      <c r="H307" s="219"/>
      <c r="I307" s="219"/>
    </row>
    <row r="308" spans="3:9" s="3" customFormat="1" x14ac:dyDescent="0.2">
      <c r="C308" s="219"/>
      <c r="D308" s="218"/>
      <c r="E308" s="218"/>
      <c r="F308" s="218"/>
      <c r="G308" s="218"/>
      <c r="H308" s="219"/>
      <c r="I308" s="219"/>
    </row>
    <row r="309" spans="3:9" s="3" customFormat="1" x14ac:dyDescent="0.2">
      <c r="C309" s="219"/>
      <c r="D309" s="218"/>
      <c r="E309" s="218"/>
      <c r="F309" s="218"/>
      <c r="G309" s="218"/>
      <c r="H309" s="219"/>
      <c r="I309" s="219"/>
    </row>
    <row r="310" spans="3:9" s="3" customFormat="1" x14ac:dyDescent="0.2">
      <c r="C310" s="219"/>
      <c r="D310" s="218"/>
      <c r="E310" s="218"/>
      <c r="F310" s="218"/>
      <c r="G310" s="218"/>
      <c r="H310" s="219"/>
      <c r="I310" s="219"/>
    </row>
    <row r="311" spans="3:9" s="3" customFormat="1" x14ac:dyDescent="0.2">
      <c r="C311" s="219"/>
      <c r="D311" s="218"/>
      <c r="E311" s="218"/>
      <c r="F311" s="218"/>
      <c r="G311" s="218"/>
      <c r="H311" s="219"/>
      <c r="I311" s="219"/>
    </row>
    <row r="312" spans="3:9" s="3" customFormat="1" x14ac:dyDescent="0.2">
      <c r="C312" s="219"/>
      <c r="D312" s="218"/>
      <c r="E312" s="218"/>
      <c r="F312" s="218"/>
      <c r="G312" s="218"/>
      <c r="H312" s="219"/>
      <c r="I312" s="219"/>
    </row>
    <row r="313" spans="3:9" s="3" customFormat="1" x14ac:dyDescent="0.2">
      <c r="C313" s="219"/>
      <c r="D313" s="218"/>
      <c r="E313" s="218"/>
      <c r="F313" s="218"/>
      <c r="G313" s="218"/>
      <c r="H313" s="219"/>
      <c r="I313" s="219"/>
    </row>
    <row r="314" spans="3:9" s="3" customFormat="1" x14ac:dyDescent="0.2">
      <c r="C314" s="219"/>
      <c r="D314" s="218"/>
      <c r="E314" s="218"/>
      <c r="F314" s="218"/>
      <c r="G314" s="218"/>
      <c r="H314" s="219"/>
      <c r="I314" s="219"/>
    </row>
    <row r="315" spans="3:9" x14ac:dyDescent="0.2">
      <c r="G315" s="218"/>
    </row>
    <row r="316" spans="3:9" x14ac:dyDescent="0.2">
      <c r="G316" s="218"/>
    </row>
    <row r="317" spans="3:9" x14ac:dyDescent="0.2">
      <c r="G317" s="218"/>
    </row>
    <row r="318" spans="3:9" x14ac:dyDescent="0.2">
      <c r="G318" s="218"/>
    </row>
    <row r="319" spans="3:9" x14ac:dyDescent="0.2">
      <c r="G319" s="218"/>
    </row>
    <row r="320" spans="3:9" x14ac:dyDescent="0.2">
      <c r="G320" s="218"/>
    </row>
    <row r="321" spans="1:12" x14ac:dyDescent="0.2">
      <c r="G321" s="218"/>
    </row>
    <row r="322" spans="1:12" s="219" customFormat="1" x14ac:dyDescent="0.2">
      <c r="A322" s="2"/>
      <c r="B322" s="2"/>
      <c r="D322" s="218"/>
      <c r="E322" s="218"/>
      <c r="F322" s="218"/>
      <c r="G322" s="218"/>
      <c r="J322" s="2"/>
      <c r="K322" s="2"/>
      <c r="L322" s="2"/>
    </row>
    <row r="323" spans="1:12" s="219" customFormat="1" x14ac:dyDescent="0.2">
      <c r="A323" s="2"/>
      <c r="B323" s="2"/>
      <c r="D323" s="218"/>
      <c r="E323" s="218"/>
      <c r="F323" s="218"/>
      <c r="G323" s="218"/>
      <c r="J323" s="2"/>
      <c r="K323" s="2"/>
      <c r="L323" s="2"/>
    </row>
    <row r="324" spans="1:12" s="219" customFormat="1" x14ac:dyDescent="0.2">
      <c r="A324" s="2"/>
      <c r="B324" s="2"/>
      <c r="D324" s="218"/>
      <c r="E324" s="218"/>
      <c r="F324" s="218"/>
      <c r="G324" s="218"/>
      <c r="J324" s="2"/>
      <c r="K324" s="2"/>
      <c r="L324" s="2"/>
    </row>
    <row r="325" spans="1:12" s="219" customFormat="1" x14ac:dyDescent="0.2">
      <c r="A325" s="2"/>
      <c r="B325" s="2"/>
      <c r="D325" s="218"/>
      <c r="E325" s="218"/>
      <c r="F325" s="218"/>
      <c r="G325" s="218"/>
      <c r="J325" s="2"/>
      <c r="K325" s="2"/>
      <c r="L325" s="2"/>
    </row>
    <row r="326" spans="1:12" s="219" customFormat="1" x14ac:dyDescent="0.2">
      <c r="A326" s="2"/>
      <c r="B326" s="2"/>
      <c r="D326" s="218"/>
      <c r="E326" s="218"/>
      <c r="F326" s="218"/>
      <c r="G326" s="218"/>
      <c r="J326" s="2"/>
      <c r="K326" s="2"/>
      <c r="L326" s="2"/>
    </row>
    <row r="327" spans="1:12" s="219" customFormat="1" x14ac:dyDescent="0.2">
      <c r="A327" s="2"/>
      <c r="B327" s="2"/>
      <c r="D327" s="218"/>
      <c r="E327" s="218"/>
      <c r="F327" s="218"/>
      <c r="G327" s="218"/>
      <c r="J327" s="2"/>
      <c r="K327" s="2"/>
      <c r="L327" s="2"/>
    </row>
    <row r="328" spans="1:12" s="219" customFormat="1" x14ac:dyDescent="0.2">
      <c r="A328" s="2"/>
      <c r="B328" s="2"/>
      <c r="D328" s="218"/>
      <c r="E328" s="218"/>
      <c r="F328" s="218"/>
      <c r="G328" s="218"/>
      <c r="J328" s="2"/>
      <c r="K328" s="2"/>
      <c r="L328" s="2"/>
    </row>
    <row r="329" spans="1:12" s="219" customFormat="1" x14ac:dyDescent="0.2">
      <c r="A329" s="2"/>
      <c r="B329" s="2"/>
      <c r="D329" s="218"/>
      <c r="E329" s="218"/>
      <c r="F329" s="218"/>
      <c r="G329" s="218"/>
      <c r="J329" s="2"/>
      <c r="K329" s="2"/>
      <c r="L329" s="2"/>
    </row>
    <row r="330" spans="1:12" s="219" customFormat="1" x14ac:dyDescent="0.2">
      <c r="A330" s="2"/>
      <c r="B330" s="2"/>
      <c r="D330" s="218"/>
      <c r="E330" s="218"/>
      <c r="F330" s="218"/>
      <c r="G330" s="218"/>
      <c r="J330" s="2"/>
      <c r="K330" s="2"/>
      <c r="L330" s="2"/>
    </row>
    <row r="331" spans="1:12" s="219" customFormat="1" x14ac:dyDescent="0.2">
      <c r="A331" s="2"/>
      <c r="B331" s="2"/>
      <c r="D331" s="218"/>
      <c r="E331" s="218"/>
      <c r="F331" s="218"/>
      <c r="G331" s="218"/>
      <c r="J331" s="2"/>
      <c r="K331" s="2"/>
      <c r="L331" s="2"/>
    </row>
    <row r="332" spans="1:12" s="219" customFormat="1" x14ac:dyDescent="0.2">
      <c r="A332" s="2"/>
      <c r="B332" s="2"/>
      <c r="D332" s="218"/>
      <c r="E332" s="218"/>
      <c r="F332" s="218"/>
      <c r="G332" s="218"/>
      <c r="J332" s="2"/>
      <c r="K332" s="2"/>
      <c r="L332" s="2"/>
    </row>
    <row r="333" spans="1:12" s="219" customFormat="1" x14ac:dyDescent="0.2">
      <c r="A333" s="2"/>
      <c r="B333" s="2"/>
      <c r="D333" s="218"/>
      <c r="E333" s="218"/>
      <c r="F333" s="218"/>
      <c r="G333" s="218"/>
      <c r="J333" s="2"/>
      <c r="K333" s="2"/>
      <c r="L333" s="2"/>
    </row>
    <row r="334" spans="1:12" s="219" customFormat="1" x14ac:dyDescent="0.2">
      <c r="A334" s="2"/>
      <c r="B334" s="2"/>
      <c r="D334" s="218"/>
      <c r="E334" s="218"/>
      <c r="F334" s="218"/>
      <c r="G334" s="218"/>
      <c r="J334" s="2"/>
      <c r="K334" s="2"/>
      <c r="L334" s="2"/>
    </row>
    <row r="335" spans="1:12" s="219" customFormat="1" x14ac:dyDescent="0.2">
      <c r="A335" s="2"/>
      <c r="B335" s="2"/>
      <c r="D335" s="218"/>
      <c r="E335" s="218"/>
      <c r="F335" s="218"/>
      <c r="G335" s="218"/>
      <c r="J335" s="2"/>
      <c r="K335" s="2"/>
      <c r="L335" s="2"/>
    </row>
    <row r="336" spans="1:12" s="219" customFormat="1" x14ac:dyDescent="0.2">
      <c r="A336" s="2"/>
      <c r="B336" s="2"/>
      <c r="D336" s="218"/>
      <c r="E336" s="218"/>
      <c r="F336" s="218"/>
      <c r="G336" s="218"/>
      <c r="J336" s="2"/>
      <c r="K336" s="2"/>
      <c r="L336" s="2"/>
    </row>
    <row r="337" spans="1:12" s="219" customFormat="1" x14ac:dyDescent="0.2">
      <c r="A337" s="2"/>
      <c r="B337" s="2"/>
      <c r="D337" s="218"/>
      <c r="E337" s="218"/>
      <c r="F337" s="218"/>
      <c r="G337" s="218"/>
      <c r="J337" s="2"/>
      <c r="K337" s="2"/>
      <c r="L337" s="2"/>
    </row>
    <row r="338" spans="1:12" s="219" customFormat="1" x14ac:dyDescent="0.2">
      <c r="A338" s="2"/>
      <c r="B338" s="2"/>
      <c r="D338" s="218"/>
      <c r="E338" s="218"/>
      <c r="F338" s="218"/>
      <c r="G338" s="218"/>
      <c r="J338" s="2"/>
      <c r="K338" s="2"/>
      <c r="L338" s="2"/>
    </row>
    <row r="339" spans="1:12" s="219" customFormat="1" x14ac:dyDescent="0.2">
      <c r="A339" s="2"/>
      <c r="B339" s="2"/>
      <c r="D339" s="218"/>
      <c r="E339" s="218"/>
      <c r="F339" s="218"/>
      <c r="G339" s="218"/>
      <c r="J339" s="2"/>
      <c r="K339" s="2"/>
      <c r="L339" s="2"/>
    </row>
    <row r="340" spans="1:12" s="219" customFormat="1" x14ac:dyDescent="0.2">
      <c r="A340" s="2"/>
      <c r="B340" s="2"/>
      <c r="D340" s="218"/>
      <c r="E340" s="218"/>
      <c r="F340" s="218"/>
      <c r="G340" s="218"/>
      <c r="J340" s="2"/>
      <c r="K340" s="2"/>
      <c r="L340" s="2"/>
    </row>
    <row r="341" spans="1:12" s="219" customFormat="1" x14ac:dyDescent="0.2">
      <c r="A341" s="2"/>
      <c r="B341" s="2"/>
      <c r="D341" s="218"/>
      <c r="E341" s="218"/>
      <c r="F341" s="218"/>
      <c r="G341" s="218"/>
      <c r="J341" s="2"/>
      <c r="K341" s="2"/>
      <c r="L341" s="2"/>
    </row>
    <row r="342" spans="1:12" s="219" customFormat="1" x14ac:dyDescent="0.2">
      <c r="A342" s="2"/>
      <c r="B342" s="2"/>
      <c r="D342" s="218"/>
      <c r="E342" s="218"/>
      <c r="F342" s="218"/>
      <c r="G342" s="218"/>
      <c r="J342" s="2"/>
      <c r="K342" s="2"/>
      <c r="L342" s="2"/>
    </row>
    <row r="343" spans="1:12" s="219" customFormat="1" x14ac:dyDescent="0.2">
      <c r="A343" s="2"/>
      <c r="B343" s="2"/>
      <c r="D343" s="218"/>
      <c r="E343" s="218"/>
      <c r="F343" s="218"/>
      <c r="G343" s="218"/>
      <c r="J343" s="2"/>
      <c r="K343" s="2"/>
      <c r="L343" s="2"/>
    </row>
    <row r="344" spans="1:12" s="219" customFormat="1" x14ac:dyDescent="0.2">
      <c r="A344" s="2"/>
      <c r="B344" s="2"/>
      <c r="D344" s="218"/>
      <c r="E344" s="218"/>
      <c r="F344" s="218"/>
      <c r="G344" s="218"/>
      <c r="J344" s="2"/>
      <c r="K344" s="2"/>
      <c r="L344" s="2"/>
    </row>
    <row r="345" spans="1:12" s="219" customFormat="1" x14ac:dyDescent="0.2">
      <c r="A345" s="2"/>
      <c r="B345" s="2"/>
      <c r="D345" s="218"/>
      <c r="E345" s="218"/>
      <c r="F345" s="218"/>
      <c r="G345" s="218"/>
      <c r="J345" s="2"/>
      <c r="K345" s="2"/>
      <c r="L345" s="2"/>
    </row>
    <row r="346" spans="1:12" s="219" customFormat="1" x14ac:dyDescent="0.2">
      <c r="A346" s="2"/>
      <c r="B346" s="2"/>
      <c r="D346" s="218"/>
      <c r="E346" s="218"/>
      <c r="F346" s="218"/>
      <c r="G346" s="218"/>
      <c r="J346" s="2"/>
      <c r="K346" s="2"/>
      <c r="L346" s="2"/>
    </row>
    <row r="347" spans="1:12" s="219" customFormat="1" x14ac:dyDescent="0.2">
      <c r="A347" s="2"/>
      <c r="B347" s="2"/>
      <c r="D347" s="218"/>
      <c r="E347" s="218"/>
      <c r="F347" s="218"/>
      <c r="G347" s="218"/>
      <c r="J347" s="2"/>
      <c r="K347" s="2"/>
      <c r="L347" s="2"/>
    </row>
    <row r="348" spans="1:12" s="219" customFormat="1" x14ac:dyDescent="0.2">
      <c r="A348" s="2"/>
      <c r="B348" s="2"/>
      <c r="D348" s="218"/>
      <c r="E348" s="218"/>
      <c r="F348" s="218"/>
      <c r="G348" s="218"/>
      <c r="J348" s="2"/>
      <c r="K348" s="2"/>
      <c r="L348" s="2"/>
    </row>
    <row r="349" spans="1:12" s="219" customFormat="1" x14ac:dyDescent="0.2">
      <c r="A349" s="2"/>
      <c r="B349" s="2"/>
      <c r="D349" s="218"/>
      <c r="E349" s="218"/>
      <c r="F349" s="218"/>
      <c r="G349" s="218"/>
      <c r="J349" s="2"/>
      <c r="K349" s="2"/>
      <c r="L349" s="2"/>
    </row>
    <row r="350" spans="1:12" s="219" customFormat="1" x14ac:dyDescent="0.2">
      <c r="A350" s="2"/>
      <c r="B350" s="2"/>
      <c r="D350" s="218"/>
      <c r="E350" s="218"/>
      <c r="F350" s="218"/>
      <c r="G350" s="218"/>
      <c r="J350" s="2"/>
      <c r="K350" s="2"/>
      <c r="L350" s="2"/>
    </row>
    <row r="351" spans="1:12" s="219" customFormat="1" x14ac:dyDescent="0.2">
      <c r="A351" s="2"/>
      <c r="B351" s="2"/>
      <c r="D351" s="218"/>
      <c r="E351" s="218"/>
      <c r="F351" s="218"/>
      <c r="G351" s="218"/>
      <c r="J351" s="2"/>
      <c r="K351" s="2"/>
      <c r="L351" s="2"/>
    </row>
    <row r="352" spans="1:12" s="219" customFormat="1" x14ac:dyDescent="0.2">
      <c r="A352" s="2"/>
      <c r="B352" s="2"/>
      <c r="D352" s="218"/>
      <c r="E352" s="218"/>
      <c r="F352" s="218"/>
      <c r="G352" s="218"/>
      <c r="J352" s="2"/>
      <c r="K352" s="2"/>
      <c r="L352" s="2"/>
    </row>
    <row r="353" spans="1:12" s="219" customFormat="1" x14ac:dyDescent="0.2">
      <c r="A353" s="2"/>
      <c r="B353" s="2"/>
      <c r="D353" s="218"/>
      <c r="E353" s="218"/>
      <c r="F353" s="218"/>
      <c r="G353" s="218"/>
      <c r="J353" s="2"/>
      <c r="K353" s="2"/>
      <c r="L353" s="2"/>
    </row>
    <row r="354" spans="1:12" s="219" customFormat="1" x14ac:dyDescent="0.2">
      <c r="A354" s="2"/>
      <c r="B354" s="2"/>
      <c r="D354" s="218"/>
      <c r="E354" s="218"/>
      <c r="F354" s="218"/>
      <c r="G354" s="218"/>
      <c r="J354" s="2"/>
      <c r="K354" s="2"/>
      <c r="L354" s="2"/>
    </row>
    <row r="355" spans="1:12" s="219" customFormat="1" x14ac:dyDescent="0.2">
      <c r="A355" s="2"/>
      <c r="B355" s="2"/>
      <c r="D355" s="218"/>
      <c r="E355" s="218"/>
      <c r="F355" s="218"/>
      <c r="G355" s="218"/>
      <c r="J355" s="2"/>
      <c r="K355" s="2"/>
      <c r="L355" s="2"/>
    </row>
  </sheetData>
  <mergeCells count="1">
    <mergeCell ref="B13:B14"/>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topLeftCell="A49" zoomScale="96" zoomScaleNormal="96" workbookViewId="0">
      <selection activeCell="B54" sqref="B54"/>
    </sheetView>
  </sheetViews>
  <sheetFormatPr baseColWidth="10" defaultRowHeight="15" x14ac:dyDescent="0.25"/>
  <cols>
    <col min="1" max="1" width="6.28515625" style="17" customWidth="1"/>
    <col min="2" max="2" width="14.85546875" customWidth="1"/>
  </cols>
  <sheetData>
    <row r="1" spans="2:12" s="17" customFormat="1" x14ac:dyDescent="0.25"/>
    <row r="2" spans="2:12" s="17" customFormat="1" x14ac:dyDescent="0.25"/>
    <row r="3" spans="2:12" s="17" customFormat="1" x14ac:dyDescent="0.25"/>
    <row r="4" spans="2:12" s="17" customFormat="1" ht="15.75" x14ac:dyDescent="0.25">
      <c r="C4" s="422" t="s">
        <v>568</v>
      </c>
    </row>
    <row r="5" spans="2:12" s="17" customFormat="1" x14ac:dyDescent="0.25"/>
    <row r="6" spans="2:12" s="17" customFormat="1" x14ac:dyDescent="0.25"/>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3" t="s">
        <v>466</v>
      </c>
    </row>
    <row r="10" spans="2:12" s="414" customFormat="1" ht="14.25" x14ac:dyDescent="0.2"/>
    <row r="11" spans="2:12" s="414" customFormat="1" x14ac:dyDescent="0.25">
      <c r="B11" s="413" t="s">
        <v>467</v>
      </c>
    </row>
    <row r="12" spans="2:12" s="415" customFormat="1" x14ac:dyDescent="0.25">
      <c r="B12" s="416" t="s">
        <v>420</v>
      </c>
    </row>
    <row r="13" spans="2:12" s="414" customFormat="1" x14ac:dyDescent="0.25">
      <c r="B13" s="416" t="s">
        <v>421</v>
      </c>
      <c r="C13" s="417"/>
      <c r="D13" s="417"/>
      <c r="E13" s="417"/>
    </row>
    <row r="14" spans="2:12" s="414" customFormat="1" x14ac:dyDescent="0.25">
      <c r="B14" s="416" t="s">
        <v>422</v>
      </c>
      <c r="C14" s="417"/>
      <c r="D14" s="417"/>
      <c r="E14" s="417"/>
    </row>
    <row r="15" spans="2:12" s="414" customFormat="1" x14ac:dyDescent="0.25">
      <c r="B15" s="416" t="s">
        <v>585</v>
      </c>
      <c r="C15" s="417"/>
      <c r="D15" s="417"/>
      <c r="E15" s="417"/>
    </row>
    <row r="16" spans="2:12" s="414" customFormat="1" x14ac:dyDescent="0.25">
      <c r="B16" s="416" t="s">
        <v>423</v>
      </c>
      <c r="C16" s="417"/>
      <c r="D16" s="417"/>
      <c r="E16" s="417"/>
    </row>
    <row r="17" spans="2:2" s="414" customFormat="1" x14ac:dyDescent="0.25">
      <c r="B17" s="418"/>
    </row>
    <row r="18" spans="2:2" s="414" customFormat="1" x14ac:dyDescent="0.25">
      <c r="B18" s="419" t="s">
        <v>468</v>
      </c>
    </row>
    <row r="19" spans="2:2" s="417" customFormat="1" x14ac:dyDescent="0.25">
      <c r="B19" s="416" t="s">
        <v>553</v>
      </c>
    </row>
    <row r="20" spans="2:2" s="417" customFormat="1" x14ac:dyDescent="0.25">
      <c r="B20" s="416" t="s">
        <v>424</v>
      </c>
    </row>
    <row r="21" spans="2:2" s="414" customFormat="1" x14ac:dyDescent="0.25">
      <c r="B21" s="418"/>
    </row>
    <row r="22" spans="2:2" s="414" customFormat="1" x14ac:dyDescent="0.25">
      <c r="B22" s="419" t="s">
        <v>469</v>
      </c>
    </row>
    <row r="23" spans="2:2" s="417" customFormat="1" x14ac:dyDescent="0.25">
      <c r="B23" s="416" t="s">
        <v>425</v>
      </c>
    </row>
    <row r="24" spans="2:2" s="417" customFormat="1" x14ac:dyDescent="0.25">
      <c r="B24" s="416" t="s">
        <v>426</v>
      </c>
    </row>
    <row r="25" spans="2:2" s="417" customFormat="1" x14ac:dyDescent="0.25">
      <c r="B25" s="416" t="s">
        <v>427</v>
      </c>
    </row>
    <row r="26" spans="2:2" s="417" customFormat="1" x14ac:dyDescent="0.25">
      <c r="B26" s="416" t="s">
        <v>428</v>
      </c>
    </row>
    <row r="27" spans="2:2" s="417" customFormat="1" x14ac:dyDescent="0.25">
      <c r="B27" s="416" t="s">
        <v>429</v>
      </c>
    </row>
    <row r="28" spans="2:2" s="417" customFormat="1" x14ac:dyDescent="0.25">
      <c r="B28" s="416" t="s">
        <v>430</v>
      </c>
    </row>
    <row r="29" spans="2:2" s="417" customFormat="1" x14ac:dyDescent="0.25">
      <c r="B29" s="416" t="s">
        <v>431</v>
      </c>
    </row>
    <row r="30" spans="2:2" s="417" customFormat="1" x14ac:dyDescent="0.25">
      <c r="B30" s="416" t="s">
        <v>432</v>
      </c>
    </row>
    <row r="31" spans="2:2" s="414" customFormat="1" x14ac:dyDescent="0.25">
      <c r="B31" s="418"/>
    </row>
    <row r="32" spans="2:2" s="414" customFormat="1" x14ac:dyDescent="0.25">
      <c r="B32" s="419" t="s">
        <v>470</v>
      </c>
    </row>
    <row r="33" spans="2:2" s="417" customFormat="1" x14ac:dyDescent="0.25">
      <c r="B33" s="416" t="s">
        <v>433</v>
      </c>
    </row>
    <row r="34" spans="2:2" s="417" customFormat="1" x14ac:dyDescent="0.25">
      <c r="B34" s="416" t="s">
        <v>434</v>
      </c>
    </row>
    <row r="35" spans="2:2" s="417" customFormat="1" x14ac:dyDescent="0.25">
      <c r="B35" s="416" t="s">
        <v>435</v>
      </c>
    </row>
    <row r="36" spans="2:2" s="414" customFormat="1" x14ac:dyDescent="0.25">
      <c r="B36" s="418"/>
    </row>
    <row r="37" spans="2:2" s="414" customFormat="1" x14ac:dyDescent="0.25">
      <c r="B37" s="419" t="s">
        <v>471</v>
      </c>
    </row>
    <row r="38" spans="2:2" s="417" customFormat="1" x14ac:dyDescent="0.25">
      <c r="B38" s="416" t="s">
        <v>436</v>
      </c>
    </row>
    <row r="39" spans="2:2" s="417" customFormat="1" x14ac:dyDescent="0.25">
      <c r="B39" s="416" t="s">
        <v>437</v>
      </c>
    </row>
    <row r="40" spans="2:2" s="417" customFormat="1" x14ac:dyDescent="0.25">
      <c r="B40" s="416" t="s">
        <v>438</v>
      </c>
    </row>
    <row r="41" spans="2:2" s="414" customFormat="1" x14ac:dyDescent="0.25">
      <c r="B41" s="418"/>
    </row>
    <row r="42" spans="2:2" s="414" customFormat="1" x14ac:dyDescent="0.25">
      <c r="B42" s="419" t="s">
        <v>472</v>
      </c>
    </row>
    <row r="43" spans="2:2" s="417" customFormat="1" x14ac:dyDescent="0.25">
      <c r="B43" s="416" t="s">
        <v>439</v>
      </c>
    </row>
    <row r="44" spans="2:2" s="415" customFormat="1" x14ac:dyDescent="0.25">
      <c r="B44" s="513" t="s">
        <v>574</v>
      </c>
    </row>
    <row r="45" spans="2:2" s="414" customFormat="1" x14ac:dyDescent="0.25">
      <c r="B45" s="418"/>
    </row>
    <row r="46" spans="2:2" s="414" customFormat="1" x14ac:dyDescent="0.25">
      <c r="B46" s="419" t="s">
        <v>473</v>
      </c>
    </row>
    <row r="47" spans="2:2" s="417" customFormat="1" x14ac:dyDescent="0.25">
      <c r="B47" s="416" t="s">
        <v>440</v>
      </c>
    </row>
    <row r="48" spans="2:2" s="414" customFormat="1" x14ac:dyDescent="0.25">
      <c r="B48" s="418"/>
    </row>
    <row r="49" spans="2:6" s="414" customFormat="1" x14ac:dyDescent="0.25">
      <c r="B49" s="419" t="s">
        <v>474</v>
      </c>
    </row>
    <row r="50" spans="2:6" s="417" customFormat="1" x14ac:dyDescent="0.25">
      <c r="B50" s="416" t="s">
        <v>441</v>
      </c>
    </row>
    <row r="51" spans="2:6" s="417" customFormat="1" x14ac:dyDescent="0.25">
      <c r="B51" s="416" t="s">
        <v>442</v>
      </c>
    </row>
    <row r="52" spans="2:6" s="417" customFormat="1" x14ac:dyDescent="0.25">
      <c r="B52" s="416" t="s">
        <v>443</v>
      </c>
    </row>
    <row r="53" spans="2:6" s="417" customFormat="1" x14ac:dyDescent="0.25">
      <c r="B53" s="416" t="s">
        <v>444</v>
      </c>
    </row>
    <row r="54" spans="2:6" s="417" customFormat="1" x14ac:dyDescent="0.25">
      <c r="B54" s="416" t="s">
        <v>445</v>
      </c>
    </row>
    <row r="55" spans="2:6" s="417" customFormat="1" x14ac:dyDescent="0.25">
      <c r="B55" s="416" t="s">
        <v>446</v>
      </c>
    </row>
    <row r="56" spans="2:6" s="414" customFormat="1" x14ac:dyDescent="0.25">
      <c r="B56" s="418"/>
    </row>
    <row r="57" spans="2:6" s="414" customFormat="1" x14ac:dyDescent="0.25">
      <c r="B57" s="419" t="s">
        <v>475</v>
      </c>
    </row>
    <row r="58" spans="2:6" s="417" customFormat="1" x14ac:dyDescent="0.25">
      <c r="B58" s="416" t="s">
        <v>447</v>
      </c>
      <c r="C58" s="415"/>
      <c r="D58" s="415"/>
      <c r="E58" s="415"/>
      <c r="F58" s="415"/>
    </row>
    <row r="59" spans="2:6" s="417" customFormat="1" x14ac:dyDescent="0.25">
      <c r="B59" s="416" t="s">
        <v>448</v>
      </c>
      <c r="C59" s="415"/>
      <c r="D59" s="415"/>
      <c r="E59" s="415"/>
      <c r="F59" s="415"/>
    </row>
    <row r="60" spans="2:6" s="417" customFormat="1" x14ac:dyDescent="0.25">
      <c r="B60" s="416" t="s">
        <v>449</v>
      </c>
      <c r="C60" s="415"/>
      <c r="D60" s="415"/>
      <c r="E60" s="415"/>
      <c r="F60" s="415"/>
    </row>
    <row r="61" spans="2:6" s="417" customFormat="1" x14ac:dyDescent="0.25">
      <c r="B61" s="416" t="s">
        <v>450</v>
      </c>
      <c r="C61" s="415"/>
      <c r="D61" s="415"/>
      <c r="E61" s="415"/>
      <c r="F61" s="415"/>
    </row>
    <row r="62" spans="2:6" s="417" customFormat="1" x14ac:dyDescent="0.25">
      <c r="B62" s="416" t="s">
        <v>451</v>
      </c>
      <c r="C62" s="415"/>
      <c r="D62" s="415"/>
      <c r="E62" s="415"/>
      <c r="F62" s="415"/>
    </row>
    <row r="63" spans="2:6" s="417" customFormat="1" x14ac:dyDescent="0.25">
      <c r="B63" s="416" t="s">
        <v>452</v>
      </c>
      <c r="C63" s="415"/>
      <c r="D63" s="415"/>
      <c r="E63" s="415"/>
      <c r="F63" s="415"/>
    </row>
    <row r="64" spans="2:6" s="414" customFormat="1" x14ac:dyDescent="0.25">
      <c r="B64" s="418"/>
      <c r="C64" s="420"/>
      <c r="D64" s="420"/>
      <c r="E64" s="420"/>
      <c r="F64" s="420"/>
    </row>
    <row r="65" spans="2:8" s="414" customFormat="1" x14ac:dyDescent="0.25">
      <c r="B65" s="419" t="s">
        <v>476</v>
      </c>
      <c r="C65" s="420"/>
      <c r="D65" s="420"/>
      <c r="E65" s="420"/>
      <c r="F65" s="420"/>
    </row>
    <row r="66" spans="2:8" s="415" customFormat="1" x14ac:dyDescent="0.25">
      <c r="B66" s="513" t="s">
        <v>575</v>
      </c>
    </row>
    <row r="67" spans="2:8" s="415" customFormat="1" x14ac:dyDescent="0.25">
      <c r="B67" s="416" t="s">
        <v>453</v>
      </c>
    </row>
    <row r="68" spans="2:8" s="415" customFormat="1" x14ac:dyDescent="0.25">
      <c r="B68" s="416" t="s">
        <v>454</v>
      </c>
    </row>
    <row r="69" spans="2:8" s="415" customFormat="1" x14ac:dyDescent="0.25">
      <c r="B69" s="416" t="s">
        <v>455</v>
      </c>
    </row>
    <row r="70" spans="2:8" s="414" customFormat="1" x14ac:dyDescent="0.25">
      <c r="B70" s="418"/>
      <c r="C70" s="420"/>
      <c r="D70" s="420"/>
      <c r="E70" s="420"/>
      <c r="F70" s="420"/>
    </row>
    <row r="71" spans="2:8" s="414" customFormat="1" x14ac:dyDescent="0.25">
      <c r="B71" s="419" t="s">
        <v>477</v>
      </c>
      <c r="C71" s="420"/>
      <c r="D71" s="420"/>
      <c r="E71" s="420"/>
      <c r="F71" s="420"/>
    </row>
    <row r="72" spans="2:8" s="417" customFormat="1" x14ac:dyDescent="0.25">
      <c r="B72" s="416" t="s">
        <v>456</v>
      </c>
    </row>
    <row r="73" spans="2:8" s="417" customFormat="1" x14ac:dyDescent="0.25">
      <c r="B73" s="416" t="s">
        <v>457</v>
      </c>
    </row>
    <row r="74" spans="2:8" s="414" customFormat="1" x14ac:dyDescent="0.25">
      <c r="B74" s="418"/>
    </row>
    <row r="75" spans="2:8" s="414" customFormat="1" x14ac:dyDescent="0.25">
      <c r="B75" s="419" t="s">
        <v>478</v>
      </c>
    </row>
    <row r="76" spans="2:8" s="417" customFormat="1" x14ac:dyDescent="0.25">
      <c r="B76" s="416" t="s">
        <v>458</v>
      </c>
    </row>
    <row r="77" spans="2:8" s="414" customFormat="1" x14ac:dyDescent="0.25">
      <c r="B77" s="418"/>
    </row>
    <row r="78" spans="2:8" s="414" customFormat="1" x14ac:dyDescent="0.25">
      <c r="B78" s="419" t="s">
        <v>479</v>
      </c>
    </row>
    <row r="79" spans="2:8" s="417" customFormat="1" x14ac:dyDescent="0.25">
      <c r="B79" s="513" t="s">
        <v>576</v>
      </c>
      <c r="C79" s="415"/>
      <c r="D79" s="415"/>
      <c r="E79" s="415"/>
      <c r="F79" s="415"/>
      <c r="G79" s="415"/>
      <c r="H79" s="415"/>
    </row>
    <row r="80" spans="2:8" s="417" customFormat="1" x14ac:dyDescent="0.25">
      <c r="B80" s="416" t="s">
        <v>459</v>
      </c>
      <c r="C80" s="415"/>
      <c r="D80" s="415"/>
      <c r="E80" s="415"/>
      <c r="F80" s="415"/>
      <c r="G80" s="415"/>
    </row>
    <row r="81" spans="2:10" s="415" customFormat="1" x14ac:dyDescent="0.25">
      <c r="B81" s="416" t="s">
        <v>460</v>
      </c>
    </row>
    <row r="82" spans="2:10" s="417" customFormat="1" x14ac:dyDescent="0.25">
      <c r="B82" s="416" t="s">
        <v>461</v>
      </c>
      <c r="C82" s="415"/>
      <c r="D82" s="415"/>
      <c r="E82" s="415"/>
      <c r="F82" s="415"/>
      <c r="G82" s="415"/>
      <c r="H82" s="415"/>
      <c r="I82" s="415"/>
      <c r="J82" s="415"/>
    </row>
    <row r="83" spans="2:10" s="417" customFormat="1" x14ac:dyDescent="0.25">
      <c r="B83" s="416" t="s">
        <v>462</v>
      </c>
      <c r="C83" s="415"/>
      <c r="D83" s="415"/>
      <c r="E83" s="415"/>
      <c r="F83" s="415"/>
      <c r="G83" s="415"/>
      <c r="H83" s="415"/>
      <c r="I83" s="415"/>
      <c r="J83" s="415"/>
    </row>
    <row r="84" spans="2:10" s="415" customFormat="1" x14ac:dyDescent="0.25">
      <c r="B84" s="416" t="s">
        <v>463</v>
      </c>
    </row>
    <row r="85" spans="2:10" s="417" customFormat="1" x14ac:dyDescent="0.25">
      <c r="B85" s="416" t="s">
        <v>464</v>
      </c>
      <c r="C85" s="415"/>
      <c r="D85" s="415"/>
      <c r="E85" s="415"/>
      <c r="F85" s="415"/>
      <c r="G85" s="415"/>
      <c r="H85" s="415"/>
      <c r="I85" s="415"/>
      <c r="J85" s="415"/>
    </row>
    <row r="86" spans="2:10" s="417" customFormat="1" x14ac:dyDescent="0.25">
      <c r="B86" s="416" t="s">
        <v>465</v>
      </c>
      <c r="C86" s="415"/>
      <c r="D86" s="415"/>
      <c r="E86" s="415"/>
      <c r="F86" s="415"/>
      <c r="G86" s="415"/>
      <c r="H86" s="415"/>
      <c r="I86" s="415"/>
      <c r="J86" s="415"/>
    </row>
    <row r="87" spans="2:10" s="414" customFormat="1" x14ac:dyDescent="0.25">
      <c r="B87" s="418"/>
      <c r="C87" s="420"/>
      <c r="D87" s="420"/>
      <c r="E87" s="420"/>
      <c r="F87" s="420"/>
      <c r="G87" s="420"/>
      <c r="H87" s="420"/>
      <c r="I87" s="420"/>
      <c r="J87" s="420"/>
    </row>
    <row r="88" spans="2:10" s="414" customFormat="1" x14ac:dyDescent="0.25">
      <c r="B88" s="418" t="s">
        <v>527</v>
      </c>
      <c r="C88" s="420"/>
      <c r="D88" s="420"/>
      <c r="E88" s="420"/>
      <c r="F88" s="420"/>
      <c r="G88" s="420"/>
      <c r="H88" s="420"/>
      <c r="I88" s="420"/>
      <c r="J88" s="420"/>
    </row>
    <row r="89" spans="2:10" s="415" customFormat="1" x14ac:dyDescent="0.25">
      <c r="B89" s="415" t="s">
        <v>480</v>
      </c>
    </row>
    <row r="90" spans="2:10" s="414" customFormat="1" ht="14.25" x14ac:dyDescent="0.2"/>
  </sheetData>
  <hyperlinks>
    <hyperlink ref="B12" location="'Tabla 1 '!A1" display="Tabla 1. Número total de archivos encuestados"/>
    <hyperlink ref="B13" location="'Tabla 2'!A1" display="Tabla 2. Archivos encuestados según clasificación por tipo"/>
    <hyperlink ref="B14" location="'Tabla 3'!A1" display="Tabla 3. Archivos encuestados según titularidad"/>
    <hyperlink ref="B15" location="'Tabla 4'!A1" display="Tabla 4. Archivos encuestados por sistemas y subsistemas (Comunidad de Madrid)"/>
    <hyperlink ref="B16" location="'Tabla 5'!A1" display="Tabla 5. Archivos según fecha de creación"/>
    <hyperlink ref="B19" location="'Tabla 6'!A1" display="Tabla 6. Archivos según superficie construída en metros cuadrados"/>
    <hyperlink ref="B20" location="'Tabla 7'!A1" display="Tabla 7. Archivos según medidas de seguridad: archivos con sistema de detección de incendios / archivos con sistemas de extinción automática"/>
    <hyperlink ref="B23" location="'Tabla 8'!A1" display="Tabla 8. Archivos por capacidad para conservar documentos (en metros lineales de estantería instalada)"/>
    <hyperlink ref="B24" location="'Tabla 9'!A1" display="Tabla 9. Archivos por superficie útil destinada a depósitos"/>
    <hyperlink ref="B25" location="'Tabla 10'!A1" display="Tabla 10. Archivos por superficie útil destinada a otros usos"/>
    <hyperlink ref="B26" location="'Tabla 11'!A1" display="Tabla 11. Archivos por metros lineales de estantería total"/>
    <hyperlink ref="B27" location="'Tabla 12'!A1" display="Tabla 12. Archivos por metros lineales de estantería ocupada"/>
    <hyperlink ref="B28" location="'Tabla 13'!A1" display="Tabla 13. Archivos por metros lineales de estantería disponible"/>
    <hyperlink ref="B29" location="'Tabla 14'!A1" display="Tabla 14. Archivos por metros lineales de estantería fija"/>
    <hyperlink ref="B30" location="'Tabla 15'!A1" display="Tabla 15. Archivos por metros lineales de estantería móvil"/>
    <hyperlink ref="B35" location="'Tabla 18'!A1" display="Tabla 18. Archivos según régimen de apertura (sólo de mañana, de mañana y de tarde)"/>
    <hyperlink ref="B34" location="'Tabla 17'!A1" display="Tabla 17. Archivos según horas semanales de apertura: menos de 20 horas, de 21 a 35 horas, de 36 a 50 horas, más de 50 horas"/>
    <hyperlink ref="B33" location="'Tabla 16'!A1" display="Tabla 16. Archivos según el tipo de acceso, libre o restringido"/>
    <hyperlink ref="B38" location="'Tabla 19'!A1" display="Tabla 19. Archivos según los servicios que prestan"/>
    <hyperlink ref="B39" location="'Tabla 20'!A1" display="Tabla 20. Archivos según equipamientos disponibles"/>
    <hyperlink ref="B40" location="'Tabla 21'!A1" display="Tabla 21. Archivos según el número de puestos de consulta disponibles en sala  "/>
    <hyperlink ref="B43" location="'Tabla 22'!A1" display="Tabla 22. Archivos según el nivel de informatización "/>
    <hyperlink ref="B47" location="'Tabla 24'!A1" display="Tabla 24. Archivos según disponibilidad de Sistema de Gestión de Documentos en la institución de que dependen"/>
    <hyperlink ref="B55" location="'Tabla 30'!A1" display="Tabla 30. Archivos según documentación facilitada a los usuarios"/>
    <hyperlink ref="B54" location="'Tabla 29'!A1" display="Tabla 29. Archivos según el número de  consultas realizadas en los mismos "/>
    <hyperlink ref="B53" location="'Tabla 28'!A1" display="Tabla 28. Archivos según el número de usuarios de la biblioteca auxiliar "/>
    <hyperlink ref="B52" location="'Tabla 27'!A1" display="Tabla 27. Archivos según el número de visitantes"/>
    <hyperlink ref="B51" location="'Tabla 26'!A1" display="Tabla 26. Archivos según el volumen de certificaciones y compulsas de documentos "/>
    <hyperlink ref="B50" location="'Tabla 25'!A1" display="Tabla 25. Archivos según número de usuarios externos"/>
    <hyperlink ref="B58" location="'Tabla 31'!A1" display="Tabla 31. Exposiciones organizadas por archivos"/>
    <hyperlink ref="B59" location="'Tabla 32'!A1" display="Tabla 32. Archivos según actividades educativas"/>
    <hyperlink ref="B61" location="'Tabla 34'!A1" display="Tabla 34. Archivos según número de publicaciones editadas"/>
    <hyperlink ref="B62" location="'Tabla 35'!A1" display="Tabla 35. Archivos con guía publicada"/>
    <hyperlink ref="B63" location="'Tabla 36'!A1" display="Tabla 36. Archivos con folleto divulgativo publicado"/>
    <hyperlink ref="B60" location="'Tabla 33'!A1" display="Tabla 33. Actividades culturales"/>
    <hyperlink ref="B67" location="'Tabla 37-2'!A1" display="Tabla 37.2. Personal por grupos profesionales"/>
    <hyperlink ref="B68" location="'Tabla 37-3'!A1" display="Tabla 37.3. Personal por tipo de relación laboral"/>
    <hyperlink ref="B69" location="'Tabla 37-4'!A1" display="Tabla 37.4. Personal por tipo de jornada"/>
    <hyperlink ref="B72" location="'Tabla 38'!A1" display="Tabla 38. Volumen de ingresos económicos"/>
    <hyperlink ref="B73" location="'Tabla 39'!A1" display="Tabla 39. Volumen de gastos"/>
    <hyperlink ref="B76" location="'Tabla 40'!A1" display="Tabla 40. Archivos según servicios contratados"/>
    <hyperlink ref="B80" location="'Tabla 42'!A1" display="Tabla 42. Archivos según los formatos de los soportes conservados"/>
    <hyperlink ref="B81" location="'Tabla 43'!A1" display="Tabla 43. Archivos por la antigüedad de los documentos conservados (con documentos desde…)"/>
    <hyperlink ref="B82" location="'Tabla 44'!A1" display="Tabla 44. Archivos por volumen de documentación descrita (en metros lineales)"/>
    <hyperlink ref="B83" location="'Tabla 45'!A1" display="Tabla 45. Archivos por volumen de documentación reproducida en proyectos reprográficos (en metros lineales)"/>
    <hyperlink ref="B84" location="'Tabla 46'!A1" display="Tabla 46. Archivos por volumen de documentación ingresada en el año (en metros lineales)"/>
    <hyperlink ref="B85" location="'Tabla 47'!A1" display="Tabla 47. Archivos por volumen de documentación dada de baja (en metros lineales)"/>
    <hyperlink ref="B86" location="'Tabla 48'!A1" display="Tabla 48. Archivos por crecimiento del volumen de documentación (en metros lineales)"/>
    <hyperlink ref="B89" location="'Tabla 49'!A1" display="Tabla 49 . RESTAURACIÓN . Número de documentos restaurados por tipo de documento"/>
    <hyperlink ref="B44" location="'Tabla 23'!A1" display="Tabla 23. Archivos según disponibilidad de página Web"/>
    <hyperlink ref="B66" location="'Tabla 37-1'!A1" display="Tabla 37.1. Personal por género"/>
    <hyperlink ref="B79" location="'Tabla 41'!A1" display="Tabla 41. Archivos por volumen de documentación conservada (en metros lineales)"/>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20"/>
  <sheetViews>
    <sheetView showGridLines="0" zoomScale="90" zoomScaleNormal="90" workbookViewId="0">
      <selection activeCell="G4" sqref="G4"/>
    </sheetView>
  </sheetViews>
  <sheetFormatPr baseColWidth="10" defaultRowHeight="12.75" x14ac:dyDescent="0.2"/>
  <cols>
    <col min="1" max="1" width="3.5703125" style="2" customWidth="1"/>
    <col min="2" max="2" width="30.28515625" style="2" customWidth="1"/>
    <col min="3" max="3" width="20" style="2" customWidth="1"/>
    <col min="4" max="4" width="20" style="24" customWidth="1"/>
    <col min="5" max="5" width="20.5703125" style="24"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21" t="s">
        <v>567</v>
      </c>
    </row>
    <row r="6" spans="2:9" ht="15.75" x14ac:dyDescent="0.25">
      <c r="C6" s="1"/>
      <c r="E6" s="358" t="s">
        <v>4</v>
      </c>
    </row>
    <row r="7" spans="2:9" ht="3" customHeight="1" x14ac:dyDescent="0.2">
      <c r="I7" s="20"/>
    </row>
    <row r="8" spans="2:9" ht="5.25" customHeight="1" thickBot="1" x14ac:dyDescent="0.25">
      <c r="B8" s="4"/>
      <c r="C8" s="4"/>
      <c r="D8" s="25"/>
      <c r="E8" s="25"/>
      <c r="F8" s="5"/>
      <c r="G8" s="5"/>
      <c r="H8" s="5"/>
      <c r="I8" s="21"/>
    </row>
    <row r="9" spans="2:9" ht="5.25" customHeight="1" x14ac:dyDescent="0.2">
      <c r="B9" s="5"/>
      <c r="C9" s="5"/>
      <c r="D9" s="26"/>
      <c r="E9" s="26"/>
      <c r="F9" s="5"/>
      <c r="G9" s="5"/>
      <c r="H9" s="5"/>
      <c r="I9" s="21"/>
    </row>
    <row r="10" spans="2:9" x14ac:dyDescent="0.2">
      <c r="F10" s="5"/>
      <c r="G10" s="5"/>
      <c r="H10" s="5"/>
      <c r="I10" s="22"/>
    </row>
    <row r="11" spans="2:9" ht="15" x14ac:dyDescent="0.25">
      <c r="B11" s="16" t="s">
        <v>419</v>
      </c>
      <c r="C11" s="6"/>
      <c r="D11" s="27"/>
      <c r="E11" s="34"/>
      <c r="F11" s="5"/>
      <c r="G11" s="5"/>
      <c r="H11" s="5"/>
      <c r="I11" s="5"/>
    </row>
    <row r="12" spans="2:9" x14ac:dyDescent="0.2">
      <c r="B12" s="6"/>
    </row>
    <row r="13" spans="2:9" s="8" customFormat="1" x14ac:dyDescent="0.2">
      <c r="B13" s="338" t="s">
        <v>3</v>
      </c>
      <c r="C13" s="339" t="s">
        <v>119</v>
      </c>
      <c r="D13" s="28" t="s">
        <v>2</v>
      </c>
      <c r="E13" s="35" t="s">
        <v>1</v>
      </c>
    </row>
    <row r="14" spans="2:9" x14ac:dyDescent="0.2">
      <c r="B14" s="340">
        <v>2020</v>
      </c>
      <c r="C14" s="276">
        <v>125</v>
      </c>
      <c r="D14" s="300">
        <v>115</v>
      </c>
      <c r="E14" s="300">
        <v>10</v>
      </c>
    </row>
    <row r="15" spans="2:9" x14ac:dyDescent="0.2">
      <c r="B15" s="368"/>
      <c r="C15" s="5"/>
      <c r="D15" s="26"/>
      <c r="E15" s="26"/>
    </row>
    <row r="16" spans="2:9" ht="15" x14ac:dyDescent="0.25">
      <c r="B16" s="16" t="s">
        <v>547</v>
      </c>
      <c r="C16" s="6"/>
      <c r="D16" s="27"/>
      <c r="E16" s="34"/>
      <c r="F16" s="5"/>
      <c r="G16" s="5"/>
      <c r="H16" s="5"/>
      <c r="I16" s="5"/>
    </row>
    <row r="18" spans="1:13" s="409" customFormat="1" ht="12.75" customHeight="1" x14ac:dyDescent="0.2">
      <c r="A18" s="410"/>
      <c r="B18" s="411" t="s">
        <v>0</v>
      </c>
      <c r="C18" s="412"/>
      <c r="D18" s="412"/>
      <c r="E18" s="412"/>
      <c r="F18" s="412"/>
      <c r="G18" s="22"/>
      <c r="H18" s="22"/>
      <c r="I18" s="22"/>
      <c r="J18" s="22"/>
      <c r="K18" s="22"/>
      <c r="L18" s="22"/>
      <c r="M18" s="22"/>
    </row>
    <row r="19" spans="1:13" x14ac:dyDescent="0.2">
      <c r="B19" s="15"/>
    </row>
    <row r="20" spans="1:13" s="22" customFormat="1" x14ac:dyDescent="0.2">
      <c r="C20" s="341"/>
      <c r="D20" s="342"/>
      <c r="E20" s="342"/>
    </row>
    <row r="21" spans="1:13" s="22" customFormat="1" x14ac:dyDescent="0.2">
      <c r="C21" s="341"/>
      <c r="D21" s="342"/>
      <c r="E21" s="342"/>
    </row>
    <row r="22" spans="1:13" s="22" customFormat="1" x14ac:dyDescent="0.2">
      <c r="B22" s="341"/>
      <c r="C22" s="341"/>
      <c r="D22" s="342"/>
      <c r="E22" s="342"/>
    </row>
    <row r="23" spans="1:13" s="22" customFormat="1" ht="15" x14ac:dyDescent="0.25">
      <c r="B23" s="341"/>
      <c r="D23" s="345"/>
      <c r="E23" s="346"/>
    </row>
    <row r="24" spans="1:13" s="22" customFormat="1" ht="15" x14ac:dyDescent="0.25">
      <c r="B24" s="341"/>
      <c r="D24" s="345"/>
      <c r="E24" s="346"/>
    </row>
    <row r="25" spans="1:13" s="22" customFormat="1" ht="15" x14ac:dyDescent="0.25">
      <c r="B25" s="341"/>
      <c r="D25" s="345"/>
      <c r="E25" s="346"/>
    </row>
    <row r="26" spans="1:13" s="22" customFormat="1" ht="15" x14ac:dyDescent="0.25">
      <c r="B26" s="341"/>
      <c r="D26" s="345"/>
      <c r="E26" s="346"/>
    </row>
    <row r="27" spans="1:13" s="22" customFormat="1" ht="15" x14ac:dyDescent="0.25">
      <c r="B27" s="341"/>
      <c r="D27" s="345"/>
      <c r="E27" s="346"/>
    </row>
    <row r="28" spans="1:13" s="22" customFormat="1" ht="15" x14ac:dyDescent="0.25">
      <c r="B28" s="341"/>
      <c r="D28" s="345"/>
      <c r="E28" s="346"/>
    </row>
    <row r="29" spans="1:13" s="22" customFormat="1" ht="15" x14ac:dyDescent="0.25">
      <c r="B29" s="341"/>
      <c r="D29" s="345"/>
      <c r="E29" s="346"/>
    </row>
    <row r="30" spans="1:13" s="22" customFormat="1" ht="15" x14ac:dyDescent="0.25">
      <c r="B30" s="341"/>
      <c r="D30" s="345"/>
      <c r="E30" s="346"/>
    </row>
    <row r="31" spans="1:13" s="22" customFormat="1" x14ac:dyDescent="0.2">
      <c r="B31" s="341"/>
      <c r="D31" s="342"/>
      <c r="E31" s="342"/>
    </row>
    <row r="32" spans="1:13" s="22" customFormat="1" x14ac:dyDescent="0.2">
      <c r="B32" s="341"/>
      <c r="D32" s="342"/>
      <c r="E32" s="342"/>
    </row>
    <row r="33" spans="2:9" s="22" customFormat="1" x14ac:dyDescent="0.2">
      <c r="B33" s="347"/>
      <c r="D33" s="342"/>
      <c r="E33" s="342"/>
    </row>
    <row r="34" spans="2:9" s="22" customFormat="1" x14ac:dyDescent="0.2">
      <c r="B34" s="341"/>
      <c r="C34" s="341"/>
      <c r="D34" s="342"/>
      <c r="E34" s="342"/>
    </row>
    <row r="35" spans="2:9" s="22" customFormat="1" x14ac:dyDescent="0.2">
      <c r="B35" s="341"/>
      <c r="C35" s="341"/>
      <c r="D35" s="342"/>
      <c r="E35" s="342"/>
    </row>
    <row r="36" spans="2:9" s="22" customFormat="1" x14ac:dyDescent="0.2">
      <c r="B36" s="341"/>
      <c r="C36" s="341"/>
      <c r="D36" s="342"/>
      <c r="E36" s="342"/>
    </row>
    <row r="37" spans="2:9" ht="15" x14ac:dyDescent="0.25">
      <c r="B37" s="16" t="s">
        <v>482</v>
      </c>
      <c r="C37" s="6"/>
      <c r="D37" s="27"/>
      <c r="E37" s="34"/>
      <c r="F37" s="5"/>
      <c r="G37" s="5"/>
      <c r="H37" s="5"/>
      <c r="I37" s="5"/>
    </row>
    <row r="38" spans="2:9" s="22" customFormat="1" ht="15" x14ac:dyDescent="0.25">
      <c r="B38" s="341"/>
      <c r="D38" s="345"/>
      <c r="E38" s="346"/>
    </row>
    <row r="39" spans="2:9" s="22" customFormat="1" ht="15" x14ac:dyDescent="0.25">
      <c r="B39" s="341"/>
      <c r="D39" s="346"/>
      <c r="E39" s="345"/>
    </row>
    <row r="40" spans="2:9" s="22" customFormat="1" ht="15" x14ac:dyDescent="0.25">
      <c r="B40" s="341"/>
      <c r="D40" s="345"/>
      <c r="E40" s="346"/>
    </row>
    <row r="41" spans="2:9" s="22" customFormat="1" ht="15" x14ac:dyDescent="0.25">
      <c r="B41" s="341"/>
      <c r="D41" s="345"/>
      <c r="E41" s="346"/>
    </row>
    <row r="42" spans="2:9" s="22" customFormat="1" ht="15" x14ac:dyDescent="0.25">
      <c r="B42" s="341"/>
      <c r="D42" s="345"/>
      <c r="E42" s="346"/>
    </row>
    <row r="43" spans="2:9" s="22" customFormat="1" ht="15" x14ac:dyDescent="0.25">
      <c r="B43" s="341"/>
      <c r="D43" s="345"/>
      <c r="E43" s="346"/>
    </row>
    <row r="44" spans="2:9" s="22" customFormat="1" ht="15" x14ac:dyDescent="0.25">
      <c r="B44" s="341"/>
      <c r="D44" s="345"/>
      <c r="E44" s="346"/>
    </row>
    <row r="45" spans="2:9" s="22" customFormat="1" ht="15" x14ac:dyDescent="0.25">
      <c r="B45" s="341"/>
      <c r="D45" s="345"/>
      <c r="E45" s="346"/>
    </row>
    <row r="46" spans="2:9" s="22" customFormat="1" ht="15" x14ac:dyDescent="0.25">
      <c r="B46" s="341"/>
      <c r="D46" s="345"/>
      <c r="E46" s="346"/>
    </row>
    <row r="47" spans="2:9" s="22" customFormat="1" ht="15" x14ac:dyDescent="0.25">
      <c r="B47" s="341"/>
      <c r="D47" s="345"/>
      <c r="E47" s="346"/>
    </row>
    <row r="48" spans="2:9" s="22" customFormat="1" ht="15" x14ac:dyDescent="0.25">
      <c r="B48" s="341"/>
      <c r="D48" s="346"/>
      <c r="E48" s="345"/>
    </row>
    <row r="49" spans="2:5" s="22" customFormat="1" x14ac:dyDescent="0.2">
      <c r="B49" s="341"/>
      <c r="D49" s="342"/>
      <c r="E49" s="342"/>
    </row>
    <row r="50" spans="2:5" s="22" customFormat="1" x14ac:dyDescent="0.2">
      <c r="B50" s="341"/>
      <c r="D50" s="342"/>
      <c r="E50" s="342"/>
    </row>
    <row r="51" spans="2:5" s="22" customFormat="1" x14ac:dyDescent="0.2">
      <c r="B51" s="347"/>
      <c r="D51" s="342"/>
      <c r="E51" s="342"/>
    </row>
    <row r="52" spans="2:5" s="22" customFormat="1" x14ac:dyDescent="0.2">
      <c r="B52" s="341"/>
      <c r="D52" s="342"/>
      <c r="E52" s="342"/>
    </row>
    <row r="53" spans="2:5" s="22" customFormat="1" x14ac:dyDescent="0.2">
      <c r="B53" s="341"/>
      <c r="C53" s="341"/>
      <c r="D53" s="342"/>
      <c r="E53" s="342"/>
    </row>
    <row r="54" spans="2:5" s="22" customFormat="1" x14ac:dyDescent="0.2">
      <c r="B54" s="341"/>
      <c r="C54" s="341"/>
      <c r="D54" s="342"/>
      <c r="E54" s="342"/>
    </row>
    <row r="55" spans="2:5" s="22" customFormat="1" x14ac:dyDescent="0.2">
      <c r="B55" s="341"/>
      <c r="C55" s="341"/>
      <c r="D55" s="342"/>
      <c r="E55" s="342"/>
    </row>
    <row r="56" spans="2:5" s="22" customFormat="1" ht="15" x14ac:dyDescent="0.25">
      <c r="B56" s="348"/>
      <c r="D56" s="345"/>
      <c r="E56" s="346"/>
    </row>
    <row r="57" spans="2:5" s="22" customFormat="1" ht="15" x14ac:dyDescent="0.25">
      <c r="B57" s="348"/>
      <c r="D57" s="345"/>
      <c r="E57" s="346"/>
    </row>
    <row r="58" spans="2:5" s="22" customFormat="1" ht="15" x14ac:dyDescent="0.25">
      <c r="B58" s="348"/>
      <c r="D58" s="345"/>
      <c r="E58" s="346"/>
    </row>
    <row r="59" spans="2:5" s="22" customFormat="1" ht="15" x14ac:dyDescent="0.25">
      <c r="B59" s="348"/>
      <c r="D59" s="345"/>
      <c r="E59" s="346"/>
    </row>
    <row r="60" spans="2:5" s="22" customFormat="1" ht="15" x14ac:dyDescent="0.25">
      <c r="B60" s="348"/>
      <c r="D60" s="345"/>
      <c r="E60" s="346"/>
    </row>
    <row r="61" spans="2:5" s="22" customFormat="1" ht="15" x14ac:dyDescent="0.25">
      <c r="B61" s="348"/>
      <c r="D61" s="345"/>
      <c r="E61" s="346"/>
    </row>
    <row r="62" spans="2:5" s="22" customFormat="1" x14ac:dyDescent="0.2">
      <c r="B62" s="341"/>
      <c r="D62" s="342"/>
      <c r="E62" s="342"/>
    </row>
    <row r="63" spans="2:5" s="22" customFormat="1" x14ac:dyDescent="0.2">
      <c r="B63" s="341"/>
      <c r="D63" s="342"/>
      <c r="E63" s="342"/>
    </row>
    <row r="64" spans="2:5" s="22" customFormat="1" x14ac:dyDescent="0.2">
      <c r="B64" s="347"/>
      <c r="D64" s="342"/>
      <c r="E64" s="342"/>
    </row>
    <row r="65" spans="2:5" s="22" customFormat="1" x14ac:dyDescent="0.2">
      <c r="B65" s="341"/>
      <c r="D65" s="342"/>
      <c r="E65" s="342"/>
    </row>
    <row r="66" spans="2:5" s="22" customFormat="1" x14ac:dyDescent="0.2">
      <c r="B66" s="341"/>
      <c r="C66" s="341"/>
      <c r="D66" s="342"/>
      <c r="E66" s="342"/>
    </row>
    <row r="67" spans="2:5" s="22" customFormat="1" x14ac:dyDescent="0.2">
      <c r="B67" s="341"/>
      <c r="C67" s="341"/>
      <c r="D67" s="342"/>
      <c r="E67" s="342"/>
    </row>
    <row r="68" spans="2:5" s="22" customFormat="1" x14ac:dyDescent="0.2">
      <c r="B68" s="341"/>
      <c r="C68" s="341"/>
      <c r="D68" s="342"/>
      <c r="E68" s="342"/>
    </row>
    <row r="69" spans="2:5" s="22" customFormat="1" ht="15" x14ac:dyDescent="0.25">
      <c r="B69" s="341"/>
      <c r="D69" s="345"/>
      <c r="E69" s="346"/>
    </row>
    <row r="70" spans="2:5" s="22" customFormat="1" x14ac:dyDescent="0.2">
      <c r="B70" s="341"/>
      <c r="D70" s="342"/>
      <c r="E70" s="342"/>
    </row>
    <row r="71" spans="2:5" s="22" customFormat="1" x14ac:dyDescent="0.2">
      <c r="B71" s="341"/>
      <c r="D71" s="342"/>
      <c r="E71" s="342"/>
    </row>
    <row r="72" spans="2:5" s="22" customFormat="1" x14ac:dyDescent="0.2">
      <c r="B72" s="347"/>
      <c r="D72" s="342"/>
      <c r="E72" s="342"/>
    </row>
    <row r="73" spans="2:5" s="22" customFormat="1" x14ac:dyDescent="0.2">
      <c r="B73" s="341"/>
      <c r="D73" s="342"/>
      <c r="E73" s="342"/>
    </row>
    <row r="74" spans="2:5" s="22" customFormat="1" x14ac:dyDescent="0.2">
      <c r="B74" s="341"/>
      <c r="C74" s="341"/>
      <c r="D74" s="342"/>
      <c r="E74" s="342"/>
    </row>
    <row r="75" spans="2:5" s="22" customFormat="1" x14ac:dyDescent="0.2">
      <c r="B75" s="341"/>
      <c r="C75" s="341"/>
      <c r="D75" s="342"/>
      <c r="E75" s="342"/>
    </row>
    <row r="76" spans="2:5" s="22" customFormat="1" x14ac:dyDescent="0.2">
      <c r="B76" s="341"/>
      <c r="C76" s="341"/>
      <c r="D76" s="342"/>
      <c r="E76" s="342"/>
    </row>
    <row r="77" spans="2:5" s="22" customFormat="1" ht="15" x14ac:dyDescent="0.25">
      <c r="B77" s="341"/>
      <c r="D77" s="345"/>
      <c r="E77" s="346"/>
    </row>
    <row r="78" spans="2:5" s="22" customFormat="1" x14ac:dyDescent="0.2">
      <c r="B78" s="341"/>
      <c r="D78" s="342"/>
      <c r="E78" s="342"/>
    </row>
    <row r="79" spans="2:5" s="22" customFormat="1" x14ac:dyDescent="0.2">
      <c r="B79" s="341"/>
      <c r="D79" s="342"/>
      <c r="E79" s="342"/>
    </row>
    <row r="80" spans="2:5" s="22" customFormat="1" x14ac:dyDescent="0.2">
      <c r="B80" s="347"/>
      <c r="D80" s="342"/>
      <c r="E80" s="342"/>
    </row>
    <row r="81" spans="2:5" s="22" customFormat="1" x14ac:dyDescent="0.2">
      <c r="B81" s="341"/>
      <c r="D81" s="342"/>
      <c r="E81" s="342"/>
    </row>
    <row r="82" spans="2:5" s="22" customFormat="1" x14ac:dyDescent="0.2">
      <c r="B82" s="341"/>
      <c r="C82" s="343"/>
      <c r="D82" s="344"/>
      <c r="E82" s="344"/>
    </row>
    <row r="83" spans="2:5" s="22" customFormat="1" x14ac:dyDescent="0.2">
      <c r="B83" s="341"/>
      <c r="C83" s="343"/>
      <c r="D83" s="344"/>
      <c r="E83" s="344"/>
    </row>
    <row r="84" spans="2:5" s="22" customFormat="1" x14ac:dyDescent="0.2">
      <c r="B84" s="341"/>
      <c r="C84" s="343"/>
      <c r="D84" s="344"/>
      <c r="E84" s="344"/>
    </row>
    <row r="85" spans="2:5" s="22" customFormat="1" ht="15" x14ac:dyDescent="0.25">
      <c r="B85" s="348"/>
      <c r="D85" s="345"/>
      <c r="E85" s="346"/>
    </row>
    <row r="86" spans="2:5" s="22" customFormat="1" ht="15" x14ac:dyDescent="0.25">
      <c r="B86" s="348"/>
      <c r="D86" s="345"/>
      <c r="E86" s="346"/>
    </row>
    <row r="87" spans="2:5" s="22" customFormat="1" ht="15" x14ac:dyDescent="0.25">
      <c r="B87" s="348"/>
      <c r="D87" s="345"/>
      <c r="E87" s="346"/>
    </row>
    <row r="88" spans="2:5" s="22" customFormat="1" x14ac:dyDescent="0.2">
      <c r="B88" s="341"/>
      <c r="D88" s="342"/>
      <c r="E88" s="342"/>
    </row>
    <row r="89" spans="2:5" s="22" customFormat="1" x14ac:dyDescent="0.2">
      <c r="B89" s="341"/>
      <c r="D89" s="342"/>
      <c r="E89" s="342"/>
    </row>
    <row r="90" spans="2:5" s="22" customFormat="1" x14ac:dyDescent="0.2">
      <c r="B90" s="347"/>
      <c r="D90" s="342"/>
      <c r="E90" s="342"/>
    </row>
    <row r="91" spans="2:5" s="22" customFormat="1" x14ac:dyDescent="0.2">
      <c r="B91" s="341"/>
      <c r="D91" s="342"/>
      <c r="E91" s="342"/>
    </row>
    <row r="92" spans="2:5" s="22" customFormat="1" x14ac:dyDescent="0.2">
      <c r="B92" s="341"/>
      <c r="C92" s="341"/>
      <c r="D92" s="349"/>
      <c r="E92" s="342"/>
    </row>
    <row r="93" spans="2:5" s="22" customFormat="1" x14ac:dyDescent="0.2">
      <c r="B93" s="341"/>
      <c r="C93" s="341"/>
      <c r="D93" s="342"/>
      <c r="E93" s="342"/>
    </row>
    <row r="94" spans="2:5" s="22" customFormat="1" x14ac:dyDescent="0.2">
      <c r="B94" s="341"/>
      <c r="D94" s="342"/>
      <c r="E94" s="342"/>
    </row>
    <row r="95" spans="2:5" s="22" customFormat="1" ht="15" x14ac:dyDescent="0.25">
      <c r="B95" s="348"/>
      <c r="D95" s="345"/>
      <c r="E95" s="346"/>
    </row>
    <row r="96" spans="2:5" s="22" customFormat="1" ht="15" x14ac:dyDescent="0.25">
      <c r="B96" s="348"/>
      <c r="D96" s="345"/>
      <c r="E96" s="346"/>
    </row>
    <row r="97" spans="2:5" s="22" customFormat="1" ht="15" x14ac:dyDescent="0.25">
      <c r="B97" s="348"/>
      <c r="D97" s="345"/>
      <c r="E97" s="346"/>
    </row>
    <row r="98" spans="2:5" s="22" customFormat="1" ht="15" x14ac:dyDescent="0.25">
      <c r="B98" s="348"/>
      <c r="D98" s="345"/>
      <c r="E98" s="346"/>
    </row>
    <row r="99" spans="2:5" s="22" customFormat="1" ht="15" x14ac:dyDescent="0.25">
      <c r="B99" s="348"/>
      <c r="D99" s="345"/>
      <c r="E99" s="346"/>
    </row>
    <row r="100" spans="2:5" s="22" customFormat="1" ht="15" x14ac:dyDescent="0.25">
      <c r="B100" s="348"/>
      <c r="D100" s="345"/>
      <c r="E100" s="346"/>
    </row>
    <row r="101" spans="2:5" s="22" customFormat="1" ht="15" x14ac:dyDescent="0.25">
      <c r="B101" s="348"/>
      <c r="D101" s="345"/>
      <c r="E101" s="346"/>
    </row>
    <row r="102" spans="2:5" s="22" customFormat="1" ht="15" x14ac:dyDescent="0.25">
      <c r="B102" s="348"/>
      <c r="D102" s="345"/>
      <c r="E102" s="346"/>
    </row>
    <row r="103" spans="2:5" s="22" customFormat="1" ht="15" x14ac:dyDescent="0.25">
      <c r="B103" s="348"/>
      <c r="D103" s="345"/>
      <c r="E103" s="346"/>
    </row>
    <row r="104" spans="2:5" s="22" customFormat="1" ht="15" x14ac:dyDescent="0.25">
      <c r="B104" s="348"/>
      <c r="D104" s="345"/>
      <c r="E104" s="346"/>
    </row>
    <row r="105" spans="2:5" s="22" customFormat="1" ht="15" x14ac:dyDescent="0.25">
      <c r="B105" s="348"/>
      <c r="D105" s="345"/>
      <c r="E105" s="346"/>
    </row>
    <row r="106" spans="2:5" s="22" customFormat="1" ht="15" x14ac:dyDescent="0.25">
      <c r="B106" s="348"/>
      <c r="D106" s="345"/>
      <c r="E106" s="346"/>
    </row>
    <row r="107" spans="2:5" s="22" customFormat="1" ht="15" x14ac:dyDescent="0.25">
      <c r="B107" s="348"/>
      <c r="D107" s="345"/>
      <c r="E107" s="346"/>
    </row>
    <row r="108" spans="2:5" s="22" customFormat="1" ht="15" x14ac:dyDescent="0.25">
      <c r="B108" s="348"/>
      <c r="D108" s="346"/>
      <c r="E108" s="345"/>
    </row>
    <row r="109" spans="2:5" s="22" customFormat="1" ht="15" x14ac:dyDescent="0.25">
      <c r="B109" s="348"/>
      <c r="D109" s="345"/>
      <c r="E109" s="346"/>
    </row>
    <row r="110" spans="2:5" s="22" customFormat="1" ht="15" x14ac:dyDescent="0.25">
      <c r="B110" s="348"/>
      <c r="D110" s="345"/>
      <c r="E110" s="346"/>
    </row>
    <row r="111" spans="2:5" s="22" customFormat="1" ht="15" x14ac:dyDescent="0.25">
      <c r="B111" s="348"/>
      <c r="D111" s="345"/>
      <c r="E111" s="346"/>
    </row>
    <row r="112" spans="2:5" s="22" customFormat="1" ht="15" x14ac:dyDescent="0.25">
      <c r="B112" s="348"/>
      <c r="D112" s="345"/>
      <c r="E112" s="346"/>
    </row>
    <row r="113" spans="2:5" s="22" customFormat="1" ht="15" x14ac:dyDescent="0.25">
      <c r="B113" s="348"/>
      <c r="D113" s="345"/>
      <c r="E113" s="346"/>
    </row>
    <row r="114" spans="2:5" s="22" customFormat="1" ht="15" x14ac:dyDescent="0.25">
      <c r="B114" s="348"/>
      <c r="D114" s="345"/>
      <c r="E114" s="346"/>
    </row>
    <row r="115" spans="2:5" s="22" customFormat="1" ht="15" x14ac:dyDescent="0.25">
      <c r="B115" s="348"/>
      <c r="D115" s="345"/>
      <c r="E115" s="346"/>
    </row>
    <row r="116" spans="2:5" s="22" customFormat="1" ht="15" x14ac:dyDescent="0.25">
      <c r="B116" s="348"/>
      <c r="D116" s="346"/>
      <c r="E116" s="345"/>
    </row>
    <row r="117" spans="2:5" s="22" customFormat="1" ht="15" x14ac:dyDescent="0.25">
      <c r="B117" s="348"/>
      <c r="D117" s="345"/>
      <c r="E117" s="346"/>
    </row>
    <row r="118" spans="2:5" s="22" customFormat="1" ht="15" x14ac:dyDescent="0.25">
      <c r="B118" s="348"/>
      <c r="D118" s="345"/>
      <c r="E118" s="346"/>
    </row>
    <row r="119" spans="2:5" s="22" customFormat="1" ht="15" x14ac:dyDescent="0.25">
      <c r="B119" s="348"/>
      <c r="D119" s="345"/>
      <c r="E119" s="346"/>
    </row>
    <row r="120" spans="2:5" s="22" customFormat="1" ht="15" x14ac:dyDescent="0.25">
      <c r="B120" s="348"/>
      <c r="D120" s="345"/>
      <c r="E120" s="346"/>
    </row>
    <row r="121" spans="2:5" s="22" customFormat="1" ht="15" x14ac:dyDescent="0.25">
      <c r="B121" s="348"/>
      <c r="D121" s="345"/>
      <c r="E121" s="346"/>
    </row>
    <row r="122" spans="2:5" s="22" customFormat="1" ht="15" x14ac:dyDescent="0.25">
      <c r="B122" s="348"/>
      <c r="D122" s="345"/>
      <c r="E122" s="346"/>
    </row>
    <row r="123" spans="2:5" s="22" customFormat="1" ht="15" x14ac:dyDescent="0.25">
      <c r="B123" s="348"/>
      <c r="D123" s="346"/>
      <c r="E123" s="345"/>
    </row>
    <row r="124" spans="2:5" s="22" customFormat="1" ht="15" x14ac:dyDescent="0.25">
      <c r="B124" s="348"/>
      <c r="D124" s="345"/>
      <c r="E124" s="346"/>
    </row>
    <row r="125" spans="2:5" s="22" customFormat="1" ht="15" x14ac:dyDescent="0.25">
      <c r="B125" s="348"/>
      <c r="D125" s="345"/>
      <c r="E125" s="346"/>
    </row>
    <row r="126" spans="2:5" s="22" customFormat="1" ht="15" x14ac:dyDescent="0.25">
      <c r="B126" s="348"/>
      <c r="D126" s="345"/>
      <c r="E126" s="346"/>
    </row>
    <row r="127" spans="2:5" s="22" customFormat="1" ht="15" x14ac:dyDescent="0.25">
      <c r="B127" s="348"/>
      <c r="D127" s="345"/>
      <c r="E127" s="346"/>
    </row>
    <row r="128" spans="2:5" s="22" customFormat="1" ht="15" x14ac:dyDescent="0.25">
      <c r="B128" s="348"/>
      <c r="D128" s="345"/>
      <c r="E128" s="346"/>
    </row>
    <row r="129" spans="2:5" s="22" customFormat="1" ht="15" x14ac:dyDescent="0.25">
      <c r="B129" s="348"/>
      <c r="D129" s="345"/>
      <c r="E129" s="346"/>
    </row>
    <row r="130" spans="2:5" s="22" customFormat="1" ht="15" x14ac:dyDescent="0.25">
      <c r="B130" s="348"/>
      <c r="D130" s="345"/>
      <c r="E130" s="346"/>
    </row>
    <row r="131" spans="2:5" s="22" customFormat="1" ht="15" x14ac:dyDescent="0.25">
      <c r="B131" s="348"/>
      <c r="D131" s="345"/>
      <c r="E131" s="346"/>
    </row>
    <row r="132" spans="2:5" s="22" customFormat="1" ht="15" x14ac:dyDescent="0.25">
      <c r="B132" s="348"/>
      <c r="D132" s="345"/>
      <c r="E132" s="346"/>
    </row>
    <row r="133" spans="2:5" s="22" customFormat="1" ht="15" x14ac:dyDescent="0.25">
      <c r="B133" s="348"/>
      <c r="D133" s="346"/>
      <c r="E133" s="345"/>
    </row>
    <row r="134" spans="2:5" s="22" customFormat="1" ht="15" x14ac:dyDescent="0.25">
      <c r="B134" s="348"/>
      <c r="D134" s="345"/>
      <c r="E134" s="346"/>
    </row>
    <row r="135" spans="2:5" s="22" customFormat="1" ht="15" x14ac:dyDescent="0.25">
      <c r="B135" s="348"/>
      <c r="D135" s="345"/>
      <c r="E135" s="346"/>
    </row>
    <row r="136" spans="2:5" s="22" customFormat="1" ht="15" x14ac:dyDescent="0.25">
      <c r="B136" s="348"/>
      <c r="D136" s="345"/>
      <c r="E136" s="346"/>
    </row>
    <row r="137" spans="2:5" s="22" customFormat="1" ht="15" x14ac:dyDescent="0.25">
      <c r="B137" s="348"/>
      <c r="D137" s="345"/>
      <c r="E137" s="346"/>
    </row>
    <row r="138" spans="2:5" s="22" customFormat="1" ht="15" x14ac:dyDescent="0.25">
      <c r="B138" s="348"/>
      <c r="D138" s="345"/>
      <c r="E138" s="346"/>
    </row>
    <row r="139" spans="2:5" s="22" customFormat="1" ht="15" x14ac:dyDescent="0.25">
      <c r="B139" s="348"/>
      <c r="D139" s="346"/>
      <c r="E139" s="345"/>
    </row>
    <row r="140" spans="2:5" s="22" customFormat="1" ht="15" x14ac:dyDescent="0.25">
      <c r="B140" s="348"/>
      <c r="D140" s="345"/>
      <c r="E140" s="346"/>
    </row>
    <row r="141" spans="2:5" s="22" customFormat="1" ht="15" x14ac:dyDescent="0.25">
      <c r="B141" s="348"/>
      <c r="D141" s="345"/>
      <c r="E141" s="346"/>
    </row>
    <row r="142" spans="2:5" s="22" customFormat="1" ht="15" x14ac:dyDescent="0.25">
      <c r="B142" s="348"/>
      <c r="D142" s="345"/>
      <c r="E142" s="346"/>
    </row>
    <row r="143" spans="2:5" s="22" customFormat="1" ht="15" x14ac:dyDescent="0.25">
      <c r="B143" s="348"/>
      <c r="D143" s="345"/>
      <c r="E143" s="346"/>
    </row>
    <row r="144" spans="2:5" s="22" customFormat="1" ht="15" x14ac:dyDescent="0.25">
      <c r="B144" s="348"/>
      <c r="D144" s="345"/>
      <c r="E144" s="346"/>
    </row>
    <row r="145" spans="2:5" s="22" customFormat="1" ht="15" x14ac:dyDescent="0.25">
      <c r="B145" s="348"/>
      <c r="D145" s="345"/>
      <c r="E145" s="346"/>
    </row>
    <row r="146" spans="2:5" s="22" customFormat="1" ht="15" x14ac:dyDescent="0.25">
      <c r="B146" s="348"/>
      <c r="D146" s="345"/>
      <c r="E146" s="346"/>
    </row>
    <row r="147" spans="2:5" s="22" customFormat="1" ht="15" x14ac:dyDescent="0.25">
      <c r="B147" s="348"/>
      <c r="D147" s="345"/>
      <c r="E147" s="346"/>
    </row>
    <row r="148" spans="2:5" s="22" customFormat="1" ht="15" x14ac:dyDescent="0.25">
      <c r="B148" s="348"/>
      <c r="D148" s="345"/>
      <c r="E148" s="346"/>
    </row>
    <row r="149" spans="2:5" s="22" customFormat="1" ht="15" x14ac:dyDescent="0.25">
      <c r="B149" s="348"/>
      <c r="D149" s="345"/>
      <c r="E149" s="346"/>
    </row>
    <row r="150" spans="2:5" s="22" customFormat="1" ht="15" x14ac:dyDescent="0.25">
      <c r="B150" s="348"/>
      <c r="D150" s="345"/>
      <c r="E150" s="346"/>
    </row>
    <row r="151" spans="2:5" s="22" customFormat="1" ht="15" x14ac:dyDescent="0.25">
      <c r="B151" s="348"/>
      <c r="D151" s="345"/>
      <c r="E151" s="346"/>
    </row>
    <row r="152" spans="2:5" s="22" customFormat="1" x14ac:dyDescent="0.2">
      <c r="B152" s="341"/>
      <c r="D152" s="342"/>
      <c r="E152" s="342"/>
    </row>
    <row r="153" spans="2:5" s="22" customFormat="1" x14ac:dyDescent="0.2">
      <c r="B153" s="341"/>
      <c r="D153" s="342"/>
      <c r="E153" s="342"/>
    </row>
    <row r="154" spans="2:5" s="22" customFormat="1" x14ac:dyDescent="0.2">
      <c r="B154" s="347"/>
      <c r="D154" s="342"/>
      <c r="E154" s="342"/>
    </row>
    <row r="155" spans="2:5" s="22" customFormat="1" x14ac:dyDescent="0.2">
      <c r="B155" s="341"/>
      <c r="D155" s="342"/>
      <c r="E155" s="342"/>
    </row>
    <row r="156" spans="2:5" s="22" customFormat="1" x14ac:dyDescent="0.2">
      <c r="B156" s="341"/>
      <c r="C156" s="341"/>
      <c r="D156" s="349"/>
      <c r="E156" s="342"/>
    </row>
    <row r="157" spans="2:5" s="22" customFormat="1" x14ac:dyDescent="0.2">
      <c r="B157" s="341"/>
      <c r="C157" s="341"/>
      <c r="D157" s="342"/>
      <c r="E157" s="342"/>
    </row>
    <row r="158" spans="2:5" s="22" customFormat="1" x14ac:dyDescent="0.2">
      <c r="B158" s="341"/>
      <c r="D158" s="342"/>
      <c r="E158" s="342"/>
    </row>
    <row r="159" spans="2:5" s="22" customFormat="1" ht="15" x14ac:dyDescent="0.25">
      <c r="B159" s="341"/>
      <c r="D159" s="346"/>
      <c r="E159" s="345"/>
    </row>
    <row r="160" spans="2:5" s="22" customFormat="1" x14ac:dyDescent="0.2">
      <c r="B160" s="341"/>
      <c r="D160" s="342"/>
      <c r="E160" s="342"/>
    </row>
    <row r="161" spans="2:5" s="22" customFormat="1" x14ac:dyDescent="0.2">
      <c r="B161" s="341"/>
      <c r="D161" s="342"/>
      <c r="E161" s="342"/>
    </row>
    <row r="162" spans="2:5" s="22" customFormat="1" x14ac:dyDescent="0.2">
      <c r="B162" s="347"/>
      <c r="D162" s="342"/>
      <c r="E162" s="342"/>
    </row>
    <row r="163" spans="2:5" s="22" customFormat="1" x14ac:dyDescent="0.2">
      <c r="B163" s="341"/>
      <c r="D163" s="342"/>
      <c r="E163" s="342"/>
    </row>
    <row r="164" spans="2:5" s="22" customFormat="1" x14ac:dyDescent="0.2">
      <c r="B164" s="341"/>
      <c r="C164" s="341"/>
      <c r="D164" s="349"/>
      <c r="E164" s="342"/>
    </row>
    <row r="165" spans="2:5" s="22" customFormat="1" x14ac:dyDescent="0.2">
      <c r="B165" s="341"/>
      <c r="C165" s="341"/>
      <c r="D165" s="342"/>
      <c r="E165" s="342"/>
    </row>
    <row r="166" spans="2:5" s="22" customFormat="1" x14ac:dyDescent="0.2">
      <c r="B166" s="341"/>
      <c r="D166" s="342"/>
      <c r="E166" s="342"/>
    </row>
    <row r="167" spans="2:5" s="22" customFormat="1" ht="15" x14ac:dyDescent="0.25">
      <c r="B167" s="348"/>
      <c r="D167" s="346"/>
      <c r="E167" s="345"/>
    </row>
    <row r="168" spans="2:5" s="22" customFormat="1" ht="15" x14ac:dyDescent="0.25">
      <c r="B168" s="348"/>
      <c r="D168" s="345"/>
      <c r="E168" s="346"/>
    </row>
    <row r="169" spans="2:5" s="22" customFormat="1" ht="15" x14ac:dyDescent="0.25">
      <c r="B169" s="348"/>
      <c r="D169" s="345"/>
      <c r="E169" s="346"/>
    </row>
    <row r="170" spans="2:5" s="22" customFormat="1" ht="15" x14ac:dyDescent="0.25">
      <c r="B170" s="348"/>
      <c r="D170" s="345"/>
      <c r="E170" s="346"/>
    </row>
    <row r="171" spans="2:5" s="22" customFormat="1" ht="15" x14ac:dyDescent="0.25">
      <c r="B171" s="348"/>
      <c r="D171" s="345"/>
      <c r="E171" s="346"/>
    </row>
    <row r="172" spans="2:5" s="22" customFormat="1" x14ac:dyDescent="0.2">
      <c r="B172" s="341"/>
      <c r="D172" s="342"/>
      <c r="E172" s="342"/>
    </row>
    <row r="173" spans="2:5" s="22" customFormat="1" x14ac:dyDescent="0.2">
      <c r="B173" s="341"/>
      <c r="D173" s="342"/>
      <c r="E173" s="342"/>
    </row>
    <row r="174" spans="2:5" s="22" customFormat="1" x14ac:dyDescent="0.2">
      <c r="B174" s="347"/>
      <c r="D174" s="342"/>
      <c r="E174" s="342"/>
    </row>
    <row r="175" spans="2:5" s="22" customFormat="1" x14ac:dyDescent="0.2">
      <c r="B175" s="341"/>
      <c r="D175" s="342"/>
      <c r="E175" s="342"/>
    </row>
    <row r="176" spans="2:5" s="22" customFormat="1" x14ac:dyDescent="0.2">
      <c r="B176" s="341"/>
      <c r="C176" s="341"/>
      <c r="D176" s="349"/>
      <c r="E176" s="342"/>
    </row>
    <row r="177" spans="2:5" s="22" customFormat="1" x14ac:dyDescent="0.2">
      <c r="B177" s="341"/>
      <c r="C177" s="341"/>
      <c r="D177" s="342"/>
      <c r="E177" s="342"/>
    </row>
    <row r="178" spans="2:5" s="22" customFormat="1" x14ac:dyDescent="0.2">
      <c r="B178" s="341"/>
      <c r="D178" s="342"/>
      <c r="E178" s="342"/>
    </row>
    <row r="179" spans="2:5" s="22" customFormat="1" ht="15" x14ac:dyDescent="0.25">
      <c r="B179" s="348"/>
      <c r="D179" s="345"/>
      <c r="E179" s="346"/>
    </row>
    <row r="180" spans="2:5" s="22" customFormat="1" ht="15" x14ac:dyDescent="0.25">
      <c r="B180" s="348"/>
      <c r="D180" s="346"/>
      <c r="E180" s="345"/>
    </row>
    <row r="181" spans="2:5" s="22" customFormat="1" ht="15" x14ac:dyDescent="0.25">
      <c r="B181" s="348"/>
      <c r="D181" s="345"/>
      <c r="E181" s="346"/>
    </row>
    <row r="182" spans="2:5" s="22" customFormat="1" ht="15" x14ac:dyDescent="0.25">
      <c r="B182" s="348"/>
      <c r="D182" s="346"/>
      <c r="E182" s="345"/>
    </row>
    <row r="183" spans="2:5" s="22" customFormat="1" ht="15" x14ac:dyDescent="0.25">
      <c r="B183" s="348"/>
      <c r="D183" s="345"/>
      <c r="E183" s="346"/>
    </row>
    <row r="184" spans="2:5" s="22" customFormat="1" ht="15" x14ac:dyDescent="0.25">
      <c r="B184" s="348"/>
      <c r="D184" s="345"/>
      <c r="E184" s="346"/>
    </row>
    <row r="185" spans="2:5" s="22" customFormat="1" ht="15" x14ac:dyDescent="0.25">
      <c r="B185" s="348"/>
      <c r="D185" s="345"/>
      <c r="E185" s="346"/>
    </row>
    <row r="186" spans="2:5" s="22" customFormat="1" ht="15" x14ac:dyDescent="0.25">
      <c r="B186" s="348"/>
      <c r="D186" s="345"/>
      <c r="E186" s="346"/>
    </row>
    <row r="187" spans="2:5" s="22" customFormat="1" ht="15" x14ac:dyDescent="0.25">
      <c r="B187" s="348"/>
      <c r="D187" s="345"/>
      <c r="E187" s="346"/>
    </row>
    <row r="188" spans="2:5" s="22" customFormat="1" ht="15" x14ac:dyDescent="0.25">
      <c r="B188" s="348"/>
      <c r="D188" s="345"/>
      <c r="E188" s="346"/>
    </row>
    <row r="189" spans="2:5" s="22" customFormat="1" ht="15" x14ac:dyDescent="0.25">
      <c r="B189" s="348"/>
      <c r="D189" s="345"/>
      <c r="E189" s="346"/>
    </row>
    <row r="190" spans="2:5" s="22" customFormat="1" ht="15" x14ac:dyDescent="0.25">
      <c r="B190" s="348"/>
      <c r="D190" s="346"/>
      <c r="E190" s="345"/>
    </row>
    <row r="191" spans="2:5" s="22" customFormat="1" ht="15" x14ac:dyDescent="0.25">
      <c r="B191" s="348"/>
      <c r="D191" s="345"/>
      <c r="E191" s="346"/>
    </row>
    <row r="192" spans="2:5" s="22" customFormat="1" ht="15" x14ac:dyDescent="0.25">
      <c r="B192" s="348"/>
      <c r="D192" s="345"/>
      <c r="E192" s="346"/>
    </row>
    <row r="193" spans="2:5" s="22" customFormat="1" ht="15" x14ac:dyDescent="0.25">
      <c r="B193" s="348"/>
      <c r="D193" s="345"/>
      <c r="E193" s="346"/>
    </row>
    <row r="194" spans="2:5" s="22" customFormat="1" ht="15" x14ac:dyDescent="0.25">
      <c r="B194" s="348"/>
      <c r="D194" s="345"/>
      <c r="E194" s="346"/>
    </row>
    <row r="195" spans="2:5" s="22" customFormat="1" ht="15" x14ac:dyDescent="0.25">
      <c r="B195" s="348"/>
      <c r="D195" s="345"/>
      <c r="E195" s="346"/>
    </row>
    <row r="196" spans="2:5" s="22" customFormat="1" ht="15" x14ac:dyDescent="0.25">
      <c r="B196" s="348"/>
      <c r="D196" s="345"/>
      <c r="E196" s="346"/>
    </row>
    <row r="197" spans="2:5" s="22" customFormat="1" ht="15" x14ac:dyDescent="0.25">
      <c r="B197" s="348"/>
      <c r="D197" s="345"/>
      <c r="E197" s="346"/>
    </row>
    <row r="198" spans="2:5" s="22" customFormat="1" ht="15" x14ac:dyDescent="0.25">
      <c r="B198" s="348"/>
      <c r="D198" s="346"/>
      <c r="E198" s="345"/>
    </row>
    <row r="199" spans="2:5" s="22" customFormat="1" ht="15" x14ac:dyDescent="0.25">
      <c r="B199" s="348"/>
      <c r="D199" s="345"/>
      <c r="E199" s="346"/>
    </row>
    <row r="200" spans="2:5" s="22" customFormat="1" ht="15" x14ac:dyDescent="0.25">
      <c r="B200" s="348"/>
      <c r="D200" s="345"/>
      <c r="E200" s="346"/>
    </row>
    <row r="201" spans="2:5" s="22" customFormat="1" ht="15" x14ac:dyDescent="0.25">
      <c r="B201" s="348"/>
      <c r="D201" s="345"/>
      <c r="E201" s="346"/>
    </row>
    <row r="202" spans="2:5" s="22" customFormat="1" ht="15" x14ac:dyDescent="0.25">
      <c r="B202" s="348"/>
      <c r="D202" s="345"/>
      <c r="E202" s="346"/>
    </row>
    <row r="203" spans="2:5" s="22" customFormat="1" ht="15" x14ac:dyDescent="0.25">
      <c r="B203" s="348"/>
      <c r="D203" s="345"/>
      <c r="E203" s="346"/>
    </row>
    <row r="204" spans="2:5" s="22" customFormat="1" ht="15" x14ac:dyDescent="0.25">
      <c r="B204" s="348"/>
      <c r="D204" s="345"/>
      <c r="E204" s="346"/>
    </row>
    <row r="205" spans="2:5" s="22" customFormat="1" x14ac:dyDescent="0.2">
      <c r="B205" s="341"/>
      <c r="D205" s="342"/>
      <c r="E205" s="342"/>
    </row>
    <row r="206" spans="2:5" s="22" customFormat="1" x14ac:dyDescent="0.2">
      <c r="B206" s="341"/>
      <c r="D206" s="342"/>
      <c r="E206" s="342"/>
    </row>
    <row r="207" spans="2:5" s="22" customFormat="1" x14ac:dyDescent="0.2">
      <c r="B207" s="347"/>
      <c r="D207" s="342"/>
      <c r="E207" s="342"/>
    </row>
    <row r="208" spans="2:5" s="22" customFormat="1" x14ac:dyDescent="0.2">
      <c r="B208" s="341"/>
      <c r="D208" s="342"/>
      <c r="E208" s="342"/>
    </row>
    <row r="209" spans="2:5" s="22" customFormat="1" x14ac:dyDescent="0.2">
      <c r="B209" s="341"/>
      <c r="C209" s="341"/>
      <c r="D209" s="349"/>
      <c r="E209" s="342"/>
    </row>
    <row r="210" spans="2:5" s="22" customFormat="1" x14ac:dyDescent="0.2">
      <c r="B210" s="341"/>
      <c r="C210" s="341"/>
      <c r="D210" s="342"/>
      <c r="E210" s="342"/>
    </row>
    <row r="211" spans="2:5" s="22" customFormat="1" x14ac:dyDescent="0.2">
      <c r="B211" s="341"/>
      <c r="D211" s="342"/>
      <c r="E211" s="342"/>
    </row>
    <row r="212" spans="2:5" s="22" customFormat="1" ht="15" x14ac:dyDescent="0.25">
      <c r="B212" s="348"/>
      <c r="D212" s="345"/>
      <c r="E212" s="346"/>
    </row>
    <row r="213" spans="2:5" s="22" customFormat="1" ht="15" x14ac:dyDescent="0.25">
      <c r="B213" s="348"/>
      <c r="D213" s="346"/>
      <c r="E213" s="345"/>
    </row>
    <row r="214" spans="2:5" s="22" customFormat="1" x14ac:dyDescent="0.2">
      <c r="B214" s="341"/>
      <c r="D214" s="342"/>
      <c r="E214" s="342"/>
    </row>
    <row r="215" spans="2:5" s="22" customFormat="1" x14ac:dyDescent="0.2">
      <c r="D215" s="342"/>
      <c r="E215" s="342"/>
    </row>
    <row r="216" spans="2:5" s="22" customFormat="1" x14ac:dyDescent="0.2">
      <c r="D216" s="342"/>
      <c r="E216" s="342"/>
    </row>
    <row r="217" spans="2:5" s="22" customFormat="1" x14ac:dyDescent="0.2">
      <c r="D217" s="342"/>
      <c r="E217" s="342"/>
    </row>
    <row r="218" spans="2:5" s="22" customFormat="1" x14ac:dyDescent="0.2">
      <c r="D218" s="342"/>
      <c r="E218" s="342"/>
    </row>
    <row r="219" spans="2:5" s="22" customFormat="1" x14ac:dyDescent="0.2">
      <c r="D219" s="342"/>
      <c r="E219" s="342"/>
    </row>
    <row r="220" spans="2:5" s="22" customFormat="1" x14ac:dyDescent="0.2">
      <c r="D220" s="342"/>
      <c r="E220" s="34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4"/>
  <sheetViews>
    <sheetView showGridLines="0" zoomScale="87" zoomScaleNormal="87" workbookViewId="0">
      <selection activeCell="I4" sqref="I4"/>
    </sheetView>
  </sheetViews>
  <sheetFormatPr baseColWidth="10" defaultRowHeight="12.75" x14ac:dyDescent="0.2"/>
  <cols>
    <col min="1" max="1" width="5.5703125" style="2" customWidth="1"/>
    <col min="2" max="2" width="77.5703125" style="2" customWidth="1"/>
    <col min="3" max="3" width="20" style="2" customWidth="1"/>
    <col min="4"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D1" s="24"/>
      <c r="E1" s="24"/>
    </row>
    <row r="2" spans="2:9" x14ac:dyDescent="0.2">
      <c r="D2" s="24"/>
      <c r="E2" s="24"/>
    </row>
    <row r="3" spans="2:9" x14ac:dyDescent="0.2">
      <c r="D3" s="24"/>
      <c r="E3" s="24"/>
    </row>
    <row r="4" spans="2:9" ht="15.75" x14ac:dyDescent="0.2">
      <c r="B4" s="421" t="s">
        <v>567</v>
      </c>
      <c r="D4" s="24"/>
      <c r="E4" s="24"/>
    </row>
    <row r="5" spans="2:9" x14ac:dyDescent="0.2">
      <c r="D5" s="24"/>
      <c r="E5" s="24"/>
    </row>
    <row r="6" spans="2:9" ht="15.75" x14ac:dyDescent="0.25">
      <c r="C6" s="1"/>
      <c r="D6" s="24"/>
      <c r="E6" s="358" t="s">
        <v>4</v>
      </c>
    </row>
    <row r="7" spans="2:9" ht="3.75" customHeight="1" x14ac:dyDescent="0.2"/>
    <row r="8" spans="2:9" ht="5.25" customHeight="1" thickBot="1" x14ac:dyDescent="0.25">
      <c r="B8" s="4"/>
      <c r="C8" s="4"/>
      <c r="D8" s="4"/>
      <c r="E8" s="4"/>
      <c r="F8" s="5"/>
      <c r="G8" s="5"/>
      <c r="H8" s="5"/>
      <c r="I8" s="21"/>
    </row>
    <row r="9" spans="2:9" ht="5.25" customHeight="1" x14ac:dyDescent="0.2">
      <c r="B9" s="5"/>
      <c r="C9" s="5"/>
      <c r="D9" s="5"/>
      <c r="E9" s="5"/>
      <c r="F9" s="5"/>
      <c r="G9" s="5"/>
      <c r="H9" s="5"/>
      <c r="I9" s="21"/>
    </row>
    <row r="10" spans="2:9" x14ac:dyDescent="0.2">
      <c r="F10" s="5"/>
      <c r="G10" s="5"/>
      <c r="H10" s="5"/>
      <c r="I10" s="22"/>
    </row>
    <row r="11" spans="2:9" ht="15" x14ac:dyDescent="0.25">
      <c r="B11" s="16" t="s">
        <v>35</v>
      </c>
      <c r="C11" s="6"/>
      <c r="D11" s="6"/>
      <c r="E11" s="55"/>
      <c r="F11" s="5"/>
      <c r="G11" s="5"/>
      <c r="H11" s="5"/>
      <c r="I11" s="5"/>
    </row>
    <row r="12" spans="2:9" x14ac:dyDescent="0.2">
      <c r="B12" s="6"/>
    </row>
    <row r="13" spans="2:9" s="8" customFormat="1" x14ac:dyDescent="0.2">
      <c r="B13" s="13" t="s">
        <v>5</v>
      </c>
      <c r="C13" s="12" t="s">
        <v>6</v>
      </c>
      <c r="D13" s="7"/>
    </row>
    <row r="14" spans="2:9" x14ac:dyDescent="0.2">
      <c r="B14" s="2" t="s">
        <v>7</v>
      </c>
      <c r="C14" s="276">
        <v>1</v>
      </c>
    </row>
    <row r="15" spans="2:9" x14ac:dyDescent="0.2">
      <c r="B15" s="2" t="s">
        <v>8</v>
      </c>
      <c r="C15" s="276">
        <v>13</v>
      </c>
    </row>
    <row r="16" spans="2:9" x14ac:dyDescent="0.2">
      <c r="B16" s="2" t="s">
        <v>9</v>
      </c>
      <c r="C16" s="276">
        <v>1</v>
      </c>
    </row>
    <row r="17" spans="2:3" x14ac:dyDescent="0.2">
      <c r="B17" s="2" t="s">
        <v>10</v>
      </c>
      <c r="C17" s="276">
        <v>3</v>
      </c>
    </row>
    <row r="18" spans="2:3" x14ac:dyDescent="0.2">
      <c r="B18" s="2" t="s">
        <v>11</v>
      </c>
      <c r="C18" s="276">
        <v>1</v>
      </c>
    </row>
    <row r="19" spans="2:3" x14ac:dyDescent="0.2">
      <c r="B19" s="2" t="s">
        <v>12</v>
      </c>
      <c r="C19" s="276">
        <v>2</v>
      </c>
    </row>
    <row r="20" spans="2:3" x14ac:dyDescent="0.2">
      <c r="B20" s="2" t="s">
        <v>13</v>
      </c>
      <c r="C20" s="276">
        <v>1</v>
      </c>
    </row>
    <row r="21" spans="2:3" x14ac:dyDescent="0.2">
      <c r="B21" s="2" t="s">
        <v>566</v>
      </c>
      <c r="C21" s="276">
        <v>2</v>
      </c>
    </row>
    <row r="22" spans="2:3" x14ac:dyDescent="0.2">
      <c r="B22" s="2" t="s">
        <v>14</v>
      </c>
      <c r="C22" s="276">
        <v>1</v>
      </c>
    </row>
    <row r="23" spans="2:3" x14ac:dyDescent="0.2">
      <c r="B23" s="2" t="s">
        <v>15</v>
      </c>
      <c r="C23" s="276">
        <v>2</v>
      </c>
    </row>
    <row r="24" spans="2:3" x14ac:dyDescent="0.2">
      <c r="B24" s="2" t="s">
        <v>16</v>
      </c>
      <c r="C24" s="276">
        <v>2</v>
      </c>
    </row>
    <row r="25" spans="2:3" x14ac:dyDescent="0.2">
      <c r="B25" s="2" t="s">
        <v>17</v>
      </c>
      <c r="C25" s="276">
        <v>5</v>
      </c>
    </row>
    <row r="26" spans="2:3" x14ac:dyDescent="0.2">
      <c r="B26" s="2" t="s">
        <v>18</v>
      </c>
      <c r="C26" s="276">
        <v>8</v>
      </c>
    </row>
    <row r="27" spans="2:3" x14ac:dyDescent="0.2">
      <c r="B27" s="2" t="s">
        <v>19</v>
      </c>
      <c r="C27" s="276">
        <v>5</v>
      </c>
    </row>
    <row r="28" spans="2:3" x14ac:dyDescent="0.2">
      <c r="B28" s="2" t="s">
        <v>548</v>
      </c>
      <c r="C28" s="276">
        <v>1</v>
      </c>
    </row>
    <row r="29" spans="2:3" x14ac:dyDescent="0.2">
      <c r="B29" s="2" t="s">
        <v>20</v>
      </c>
      <c r="C29" s="276">
        <v>3</v>
      </c>
    </row>
    <row r="30" spans="2:3" x14ac:dyDescent="0.2">
      <c r="B30" s="2" t="s">
        <v>21</v>
      </c>
      <c r="C30" s="276">
        <v>2</v>
      </c>
    </row>
    <row r="31" spans="2:3" x14ac:dyDescent="0.2">
      <c r="B31" s="2" t="s">
        <v>22</v>
      </c>
      <c r="C31" s="276">
        <v>1</v>
      </c>
    </row>
    <row r="32" spans="2:3" x14ac:dyDescent="0.2">
      <c r="B32" s="2" t="s">
        <v>23</v>
      </c>
      <c r="C32" s="276">
        <v>3</v>
      </c>
    </row>
    <row r="33" spans="2:9" x14ac:dyDescent="0.2">
      <c r="B33" s="2" t="s">
        <v>24</v>
      </c>
      <c r="C33" s="276">
        <v>4</v>
      </c>
    </row>
    <row r="34" spans="2:9" x14ac:dyDescent="0.2">
      <c r="B34" s="2" t="s">
        <v>25</v>
      </c>
      <c r="C34" s="276">
        <v>3</v>
      </c>
    </row>
    <row r="35" spans="2:9" x14ac:dyDescent="0.2">
      <c r="B35" s="2" t="s">
        <v>528</v>
      </c>
      <c r="C35" s="276">
        <v>1</v>
      </c>
    </row>
    <row r="36" spans="2:9" x14ac:dyDescent="0.2">
      <c r="B36" s="2" t="s">
        <v>26</v>
      </c>
      <c r="C36" s="276">
        <v>60</v>
      </c>
    </row>
    <row r="37" spans="2:9" x14ac:dyDescent="0.2">
      <c r="B37" s="2" t="s">
        <v>27</v>
      </c>
      <c r="C37" s="276">
        <v>3</v>
      </c>
    </row>
    <row r="38" spans="2:9" x14ac:dyDescent="0.2">
      <c r="B38" s="2" t="s">
        <v>28</v>
      </c>
      <c r="C38" s="276">
        <v>1</v>
      </c>
    </row>
    <row r="39" spans="2:9" x14ac:dyDescent="0.2">
      <c r="B39" s="2" t="s">
        <v>29</v>
      </c>
      <c r="C39" s="276">
        <v>8</v>
      </c>
    </row>
    <row r="40" spans="2:9" x14ac:dyDescent="0.2">
      <c r="B40" s="2" t="s">
        <v>30</v>
      </c>
      <c r="C40" s="276">
        <v>1</v>
      </c>
    </row>
    <row r="44" spans="2:9" ht="15" x14ac:dyDescent="0.25">
      <c r="B44" s="16" t="s">
        <v>481</v>
      </c>
      <c r="C44" s="6"/>
      <c r="D44" s="6"/>
      <c r="E44" s="55"/>
      <c r="F44" s="5"/>
      <c r="G44" s="5"/>
      <c r="H44" s="5"/>
      <c r="I44" s="5"/>
    </row>
  </sheetData>
  <hyperlinks>
    <hyperlink ref="E6" location="Índice!A1" display="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17"/>
  <sheetViews>
    <sheetView showGridLines="0" zoomScale="96" zoomScaleNormal="96" workbookViewId="0">
      <selection activeCell="G3" sqref="G3"/>
    </sheetView>
  </sheetViews>
  <sheetFormatPr baseColWidth="10" defaultRowHeight="12.75" x14ac:dyDescent="0.2"/>
  <cols>
    <col min="1" max="1" width="3.5703125" style="2" customWidth="1"/>
    <col min="2" max="2" width="72" style="2" customWidth="1"/>
    <col min="3" max="3" width="20" style="2" customWidth="1"/>
    <col min="4" max="4" width="16.85546875" style="24" customWidth="1"/>
    <col min="5" max="5" width="17.85546875" style="24"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21" t="s">
        <v>567</v>
      </c>
    </row>
    <row r="6" spans="2:9" ht="15.75" x14ac:dyDescent="0.25">
      <c r="C6" s="1"/>
      <c r="E6" s="358" t="s">
        <v>4</v>
      </c>
    </row>
    <row r="7" spans="2:9" ht="3.75" customHeight="1" x14ac:dyDescent="0.2">
      <c r="I7" s="20"/>
    </row>
    <row r="8" spans="2:9" ht="5.25" customHeight="1" thickBot="1" x14ac:dyDescent="0.25">
      <c r="B8" s="4"/>
      <c r="C8" s="4"/>
      <c r="D8" s="25"/>
      <c r="E8" s="25"/>
      <c r="F8" s="5"/>
      <c r="G8" s="5"/>
      <c r="H8" s="5"/>
      <c r="I8" s="21"/>
    </row>
    <row r="9" spans="2:9" ht="5.25" customHeight="1" x14ac:dyDescent="0.2">
      <c r="B9" s="5"/>
      <c r="C9" s="5"/>
      <c r="D9" s="26"/>
      <c r="E9" s="26"/>
      <c r="F9" s="5"/>
      <c r="G9" s="5"/>
      <c r="H9" s="5"/>
      <c r="I9" s="21"/>
    </row>
    <row r="10" spans="2:9" x14ac:dyDescent="0.2">
      <c r="F10" s="5"/>
      <c r="G10" s="5"/>
      <c r="H10" s="5"/>
      <c r="I10" s="22"/>
    </row>
    <row r="11" spans="2:9" ht="15" customHeight="1" x14ac:dyDescent="0.25">
      <c r="B11" s="16" t="s">
        <v>36</v>
      </c>
      <c r="C11" s="6"/>
      <c r="D11" s="27"/>
      <c r="E11" s="34"/>
      <c r="F11" s="5"/>
      <c r="G11" s="5"/>
      <c r="H11" s="5"/>
      <c r="I11" s="5"/>
    </row>
    <row r="12" spans="2:9" x14ac:dyDescent="0.2">
      <c r="B12" s="6"/>
    </row>
    <row r="13" spans="2:9" s="8" customFormat="1" x14ac:dyDescent="0.2">
      <c r="B13" s="13" t="s">
        <v>5</v>
      </c>
      <c r="C13" s="14" t="s">
        <v>6</v>
      </c>
      <c r="D13" s="28" t="s">
        <v>32</v>
      </c>
      <c r="E13" s="35" t="s">
        <v>33</v>
      </c>
    </row>
    <row r="14" spans="2:9" x14ac:dyDescent="0.2">
      <c r="B14" s="3" t="s">
        <v>31</v>
      </c>
      <c r="C14" s="9">
        <f>SUM(D14,E14)</f>
        <v>92</v>
      </c>
      <c r="D14" s="24">
        <f>SUM(D21,D31,D53,D67,D75,D83,D93,D160)</f>
        <v>85</v>
      </c>
      <c r="E14" s="24">
        <f>SUM(E21,E31,E53,E67,E75,E83,E93,E160)</f>
        <v>7</v>
      </c>
    </row>
    <row r="15" spans="2:9" x14ac:dyDescent="0.2">
      <c r="B15" s="3" t="s">
        <v>34</v>
      </c>
      <c r="C15" s="2">
        <f>SUM(D15,E15)</f>
        <v>33</v>
      </c>
      <c r="D15" s="24">
        <f>SUM(D168,D180,D214)</f>
        <v>30</v>
      </c>
      <c r="E15" s="24">
        <f>SUM(E168,E180,E214)</f>
        <v>3</v>
      </c>
    </row>
    <row r="16" spans="2:9" x14ac:dyDescent="0.2">
      <c r="B16" s="10" t="s">
        <v>6</v>
      </c>
      <c r="C16" s="11">
        <f>SUM(C14,C15)</f>
        <v>125</v>
      </c>
      <c r="D16" s="29">
        <f>SUM(D14,D15)</f>
        <v>115</v>
      </c>
      <c r="E16" s="29">
        <f>SUM(E14,E15)</f>
        <v>10</v>
      </c>
    </row>
    <row r="19" spans="2:5" x14ac:dyDescent="0.2">
      <c r="B19" s="15" t="s">
        <v>43</v>
      </c>
    </row>
    <row r="20" spans="2:5" x14ac:dyDescent="0.2">
      <c r="C20" s="10" t="s">
        <v>6</v>
      </c>
      <c r="D20" s="29" t="s">
        <v>32</v>
      </c>
      <c r="E20" s="29" t="s">
        <v>33</v>
      </c>
    </row>
    <row r="21" spans="2:5" x14ac:dyDescent="0.2">
      <c r="C21" s="10">
        <f>SUM(D21,E21)</f>
        <v>4</v>
      </c>
      <c r="D21" s="29">
        <f>COUNTA(D23:D26)</f>
        <v>4</v>
      </c>
      <c r="E21" s="29">
        <f>COUNTA(E23:E26)</f>
        <v>0</v>
      </c>
    </row>
    <row r="22" spans="2:5" x14ac:dyDescent="0.2">
      <c r="B22" s="3"/>
      <c r="C22" s="19"/>
      <c r="D22" s="30"/>
      <c r="E22" s="30"/>
    </row>
    <row r="23" spans="2:5" ht="15" x14ac:dyDescent="0.25">
      <c r="B23" s="3" t="s">
        <v>529</v>
      </c>
      <c r="C23" s="280"/>
      <c r="D23" s="301" t="s">
        <v>417</v>
      </c>
      <c r="E23" s="277"/>
    </row>
    <row r="24" spans="2:5" ht="15" x14ac:dyDescent="0.25">
      <c r="B24" s="3" t="s">
        <v>37</v>
      </c>
      <c r="C24" s="280"/>
      <c r="D24" s="301" t="s">
        <v>417</v>
      </c>
      <c r="E24" s="277"/>
    </row>
    <row r="25" spans="2:5" ht="15" x14ac:dyDescent="0.25">
      <c r="B25" s="2" t="s">
        <v>38</v>
      </c>
      <c r="C25" s="280"/>
      <c r="D25" s="301" t="s">
        <v>417</v>
      </c>
      <c r="E25" s="277"/>
    </row>
    <row r="26" spans="2:5" ht="15" x14ac:dyDescent="0.25">
      <c r="B26" s="3" t="s">
        <v>39</v>
      </c>
      <c r="C26" s="280"/>
      <c r="D26" s="301" t="s">
        <v>417</v>
      </c>
      <c r="E26" s="277"/>
    </row>
    <row r="27" spans="2:5" x14ac:dyDescent="0.2">
      <c r="B27" s="3"/>
    </row>
    <row r="28" spans="2:5" x14ac:dyDescent="0.2">
      <c r="B28" s="3"/>
    </row>
    <row r="29" spans="2:5" x14ac:dyDescent="0.2">
      <c r="B29" s="15" t="s">
        <v>44</v>
      </c>
    </row>
    <row r="30" spans="2:5" x14ac:dyDescent="0.2">
      <c r="B30" s="3"/>
      <c r="C30" s="10" t="s">
        <v>6</v>
      </c>
      <c r="D30" s="29" t="s">
        <v>32</v>
      </c>
      <c r="E30" s="29" t="s">
        <v>33</v>
      </c>
    </row>
    <row r="31" spans="2:5" x14ac:dyDescent="0.2">
      <c r="B31" s="3"/>
      <c r="C31" s="10">
        <f>SUM(D31,E31)</f>
        <v>15</v>
      </c>
      <c r="D31" s="29">
        <f>COUNTA(D33:D47)</f>
        <v>15</v>
      </c>
      <c r="E31" s="29">
        <f>COUNTA(E33:E47)</f>
        <v>0</v>
      </c>
    </row>
    <row r="32" spans="2:5" x14ac:dyDescent="0.2">
      <c r="B32" s="3"/>
      <c r="C32" s="19"/>
      <c r="D32" s="30"/>
      <c r="E32" s="30"/>
    </row>
    <row r="33" spans="2:5" ht="15" x14ac:dyDescent="0.25">
      <c r="B33" s="455" t="s">
        <v>543</v>
      </c>
      <c r="C33" s="280"/>
      <c r="D33" s="301" t="s">
        <v>417</v>
      </c>
      <c r="E33" s="277"/>
    </row>
    <row r="34" spans="2:5" ht="15" x14ac:dyDescent="0.25">
      <c r="B34" s="455" t="s">
        <v>536</v>
      </c>
      <c r="C34" s="280"/>
      <c r="D34" s="301" t="s">
        <v>417</v>
      </c>
      <c r="E34" s="277"/>
    </row>
    <row r="35" spans="2:5" ht="15" x14ac:dyDescent="0.25">
      <c r="B35" s="455" t="s">
        <v>563</v>
      </c>
      <c r="C35" s="280"/>
      <c r="D35" s="301" t="s">
        <v>417</v>
      </c>
      <c r="E35" s="277"/>
    </row>
    <row r="36" spans="2:5" ht="15" x14ac:dyDescent="0.25">
      <c r="B36" s="455" t="s">
        <v>537</v>
      </c>
      <c r="C36" s="280"/>
      <c r="D36" s="301" t="s">
        <v>417</v>
      </c>
      <c r="E36" s="277"/>
    </row>
    <row r="37" spans="2:5" ht="15" x14ac:dyDescent="0.25">
      <c r="B37" s="455" t="s">
        <v>532</v>
      </c>
      <c r="C37" s="280"/>
      <c r="D37" s="301" t="s">
        <v>417</v>
      </c>
      <c r="E37" s="277"/>
    </row>
    <row r="38" spans="2:5" ht="15" x14ac:dyDescent="0.25">
      <c r="B38" s="455" t="s">
        <v>530</v>
      </c>
      <c r="C38" s="280"/>
      <c r="D38" s="301" t="s">
        <v>417</v>
      </c>
      <c r="E38" s="277"/>
    </row>
    <row r="39" spans="2:5" ht="15" x14ac:dyDescent="0.25">
      <c r="B39" s="41" t="s">
        <v>531</v>
      </c>
      <c r="C39" s="280"/>
      <c r="D39" s="301" t="s">
        <v>417</v>
      </c>
      <c r="E39" s="277"/>
    </row>
    <row r="40" spans="2:5" ht="15" x14ac:dyDescent="0.25">
      <c r="B40" s="3" t="s">
        <v>533</v>
      </c>
      <c r="C40" s="280"/>
      <c r="D40" s="301" t="s">
        <v>417</v>
      </c>
      <c r="E40" s="277"/>
    </row>
    <row r="41" spans="2:5" ht="15" x14ac:dyDescent="0.25">
      <c r="B41" s="3" t="s">
        <v>557</v>
      </c>
      <c r="C41" s="280"/>
      <c r="D41" s="301" t="s">
        <v>417</v>
      </c>
      <c r="E41" s="277"/>
    </row>
    <row r="42" spans="2:5" ht="15" x14ac:dyDescent="0.25">
      <c r="B42" s="455" t="s">
        <v>534</v>
      </c>
      <c r="C42" s="280"/>
      <c r="D42" s="301" t="s">
        <v>417</v>
      </c>
      <c r="E42" s="277"/>
    </row>
    <row r="43" spans="2:5" ht="15" x14ac:dyDescent="0.25">
      <c r="B43" s="3" t="s">
        <v>556</v>
      </c>
      <c r="C43" s="280"/>
      <c r="D43" s="301" t="s">
        <v>417</v>
      </c>
      <c r="E43" s="277"/>
    </row>
    <row r="44" spans="2:5" ht="15" x14ac:dyDescent="0.25">
      <c r="B44" s="41" t="s">
        <v>535</v>
      </c>
      <c r="C44" s="280"/>
      <c r="D44" s="301" t="s">
        <v>417</v>
      </c>
      <c r="E44" s="277"/>
    </row>
    <row r="45" spans="2:5" ht="15" x14ac:dyDescent="0.25">
      <c r="B45" s="3" t="s">
        <v>40</v>
      </c>
      <c r="C45" s="280"/>
      <c r="D45" s="301" t="s">
        <v>417</v>
      </c>
      <c r="E45" s="277"/>
    </row>
    <row r="46" spans="2:5" ht="15" x14ac:dyDescent="0.25">
      <c r="B46" s="3" t="s">
        <v>41</v>
      </c>
      <c r="C46" s="280"/>
      <c r="D46" s="301" t="s">
        <v>417</v>
      </c>
      <c r="E46" s="277"/>
    </row>
    <row r="47" spans="2:5" ht="15" x14ac:dyDescent="0.25">
      <c r="B47" s="3" t="s">
        <v>42</v>
      </c>
      <c r="C47" s="280"/>
      <c r="D47" s="301" t="s">
        <v>417</v>
      </c>
      <c r="E47" s="277"/>
    </row>
    <row r="48" spans="2:5" x14ac:dyDescent="0.2">
      <c r="B48" s="3"/>
    </row>
    <row r="49" spans="2:5" x14ac:dyDescent="0.2">
      <c r="B49" s="3"/>
    </row>
    <row r="50" spans="2:5" x14ac:dyDescent="0.2">
      <c r="B50" s="15" t="s">
        <v>45</v>
      </c>
    </row>
    <row r="51" spans="2:5" x14ac:dyDescent="0.2">
      <c r="B51" s="3"/>
    </row>
    <row r="52" spans="2:5" x14ac:dyDescent="0.2">
      <c r="B52" s="3"/>
      <c r="C52" s="10" t="s">
        <v>6</v>
      </c>
      <c r="D52" s="29" t="s">
        <v>32</v>
      </c>
      <c r="E52" s="29" t="s">
        <v>33</v>
      </c>
    </row>
    <row r="53" spans="2:5" x14ac:dyDescent="0.2">
      <c r="B53" s="3"/>
      <c r="C53" s="10">
        <f>SUM(D53,E53)</f>
        <v>7</v>
      </c>
      <c r="D53" s="29">
        <f>COUNTA(D55:D61)</f>
        <v>7</v>
      </c>
      <c r="E53" s="29">
        <f>COUNTA(E55:E61)</f>
        <v>0</v>
      </c>
    </row>
    <row r="54" spans="2:5" x14ac:dyDescent="0.2">
      <c r="B54" s="3"/>
      <c r="C54" s="19"/>
      <c r="D54" s="30"/>
      <c r="E54" s="30"/>
    </row>
    <row r="55" spans="2:5" ht="15" x14ac:dyDescent="0.25">
      <c r="B55" s="37" t="s">
        <v>538</v>
      </c>
      <c r="C55" s="280"/>
      <c r="D55" s="301" t="s">
        <v>417</v>
      </c>
      <c r="E55" s="277"/>
    </row>
    <row r="56" spans="2:5" ht="15" x14ac:dyDescent="0.25">
      <c r="B56" s="37" t="s">
        <v>46</v>
      </c>
      <c r="C56" s="280"/>
      <c r="D56" s="301" t="s">
        <v>417</v>
      </c>
      <c r="E56" s="277"/>
    </row>
    <row r="57" spans="2:5" ht="15" x14ac:dyDescent="0.25">
      <c r="B57" s="37" t="s">
        <v>47</v>
      </c>
      <c r="C57" s="280"/>
      <c r="D57" s="301" t="s">
        <v>417</v>
      </c>
      <c r="E57" s="277"/>
    </row>
    <row r="58" spans="2:5" ht="15" x14ac:dyDescent="0.25">
      <c r="B58" s="37" t="s">
        <v>48</v>
      </c>
      <c r="C58" s="280"/>
      <c r="D58" s="301" t="s">
        <v>417</v>
      </c>
      <c r="E58" s="277"/>
    </row>
    <row r="59" spans="2:5" ht="15" x14ac:dyDescent="0.25">
      <c r="B59" s="37" t="s">
        <v>49</v>
      </c>
      <c r="C59" s="280"/>
      <c r="D59" s="301" t="s">
        <v>417</v>
      </c>
      <c r="E59" s="277"/>
    </row>
    <row r="60" spans="2:5" ht="15" x14ac:dyDescent="0.25">
      <c r="B60" s="37" t="s">
        <v>50</v>
      </c>
      <c r="C60" s="280"/>
      <c r="D60" s="301" t="s">
        <v>417</v>
      </c>
      <c r="E60" s="277"/>
    </row>
    <row r="61" spans="2:5" ht="15" x14ac:dyDescent="0.25">
      <c r="B61" s="37" t="s">
        <v>51</v>
      </c>
      <c r="C61" s="280"/>
      <c r="D61" s="301" t="s">
        <v>417</v>
      </c>
      <c r="E61" s="277"/>
    </row>
    <row r="62" spans="2:5" x14ac:dyDescent="0.2">
      <c r="B62" s="3"/>
    </row>
    <row r="63" spans="2:5" x14ac:dyDescent="0.2">
      <c r="B63" s="3"/>
    </row>
    <row r="64" spans="2:5" x14ac:dyDescent="0.2">
      <c r="B64" s="15" t="s">
        <v>115</v>
      </c>
    </row>
    <row r="65" spans="2:5" x14ac:dyDescent="0.2">
      <c r="B65" s="3"/>
    </row>
    <row r="66" spans="2:5" x14ac:dyDescent="0.2">
      <c r="B66" s="3"/>
      <c r="C66" s="10" t="s">
        <v>6</v>
      </c>
      <c r="D66" s="29" t="s">
        <v>32</v>
      </c>
      <c r="E66" s="29" t="s">
        <v>33</v>
      </c>
    </row>
    <row r="67" spans="2:5" x14ac:dyDescent="0.2">
      <c r="B67" s="3"/>
      <c r="C67" s="10">
        <f>SUM(D67,E67)</f>
        <v>1</v>
      </c>
      <c r="D67" s="29">
        <f>COUNTA(D69)</f>
        <v>1</v>
      </c>
      <c r="E67" s="29">
        <f>COUNTA(E69)</f>
        <v>0</v>
      </c>
    </row>
    <row r="68" spans="2:5" x14ac:dyDescent="0.2">
      <c r="B68" s="3"/>
      <c r="C68" s="19"/>
      <c r="D68" s="30"/>
      <c r="E68" s="30"/>
    </row>
    <row r="69" spans="2:5" ht="15" x14ac:dyDescent="0.25">
      <c r="B69" s="3" t="s">
        <v>52</v>
      </c>
      <c r="C69" s="280"/>
      <c r="D69" s="301" t="s">
        <v>417</v>
      </c>
      <c r="E69" s="277"/>
    </row>
    <row r="70" spans="2:5" x14ac:dyDescent="0.2">
      <c r="B70" s="3"/>
    </row>
    <row r="71" spans="2:5" x14ac:dyDescent="0.2">
      <c r="B71" s="3"/>
    </row>
    <row r="72" spans="2:5" x14ac:dyDescent="0.2">
      <c r="B72" s="15" t="s">
        <v>117</v>
      </c>
    </row>
    <row r="73" spans="2:5" x14ac:dyDescent="0.2">
      <c r="B73" s="3"/>
    </row>
    <row r="74" spans="2:5" x14ac:dyDescent="0.2">
      <c r="B74" s="3"/>
      <c r="C74" s="10" t="s">
        <v>6</v>
      </c>
      <c r="D74" s="29" t="s">
        <v>32</v>
      </c>
      <c r="E74" s="29" t="s">
        <v>33</v>
      </c>
    </row>
    <row r="75" spans="2:5" x14ac:dyDescent="0.2">
      <c r="B75" s="3"/>
      <c r="C75" s="10">
        <f>SUM(D75,E75)</f>
        <v>1</v>
      </c>
      <c r="D75" s="29">
        <f>COUNTA(D77)</f>
        <v>1</v>
      </c>
      <c r="E75" s="29">
        <f>COUNTA(E77)</f>
        <v>0</v>
      </c>
    </row>
    <row r="76" spans="2:5" x14ac:dyDescent="0.2">
      <c r="B76" s="3"/>
      <c r="C76" s="19"/>
      <c r="D76" s="30"/>
      <c r="E76" s="30"/>
    </row>
    <row r="77" spans="2:5" ht="15" x14ac:dyDescent="0.25">
      <c r="B77" s="3" t="s">
        <v>53</v>
      </c>
      <c r="C77" s="280"/>
      <c r="D77" s="301" t="s">
        <v>417</v>
      </c>
      <c r="E77" s="277"/>
    </row>
    <row r="78" spans="2:5" x14ac:dyDescent="0.2">
      <c r="B78" s="3"/>
    </row>
    <row r="79" spans="2:5" x14ac:dyDescent="0.2">
      <c r="B79" s="3"/>
    </row>
    <row r="80" spans="2:5" x14ac:dyDescent="0.2">
      <c r="B80" s="15" t="s">
        <v>116</v>
      </c>
    </row>
    <row r="81" spans="2:5" x14ac:dyDescent="0.2">
      <c r="B81" s="3"/>
    </row>
    <row r="82" spans="2:5" x14ac:dyDescent="0.2">
      <c r="B82" s="3"/>
      <c r="C82" s="18" t="s">
        <v>6</v>
      </c>
      <c r="D82" s="31" t="s">
        <v>32</v>
      </c>
      <c r="E82" s="31" t="s">
        <v>33</v>
      </c>
    </row>
    <row r="83" spans="2:5" x14ac:dyDescent="0.2">
      <c r="B83" s="3"/>
      <c r="C83" s="18">
        <f>SUM(D83,E83)</f>
        <v>3</v>
      </c>
      <c r="D83" s="31">
        <f>COUNTA(D85:D87)</f>
        <v>3</v>
      </c>
      <c r="E83" s="31">
        <f>COUNTA(E85:E87)</f>
        <v>0</v>
      </c>
    </row>
    <row r="84" spans="2:5" x14ac:dyDescent="0.2">
      <c r="B84" s="3"/>
      <c r="C84" s="23"/>
      <c r="D84" s="32"/>
      <c r="E84" s="32"/>
    </row>
    <row r="85" spans="2:5" ht="15" x14ac:dyDescent="0.25">
      <c r="B85" s="37" t="s">
        <v>54</v>
      </c>
      <c r="C85" s="280"/>
      <c r="D85" s="301" t="s">
        <v>417</v>
      </c>
      <c r="E85" s="277"/>
    </row>
    <row r="86" spans="2:5" ht="15" x14ac:dyDescent="0.25">
      <c r="B86" s="37" t="s">
        <v>55</v>
      </c>
      <c r="C86" s="280"/>
      <c r="D86" s="301" t="s">
        <v>417</v>
      </c>
      <c r="E86" s="277"/>
    </row>
    <row r="87" spans="2:5" ht="15" x14ac:dyDescent="0.25">
      <c r="B87" s="37" t="s">
        <v>56</v>
      </c>
      <c r="C87" s="280"/>
      <c r="D87" s="301" t="s">
        <v>417</v>
      </c>
      <c r="E87" s="277"/>
    </row>
    <row r="88" spans="2:5" x14ac:dyDescent="0.2">
      <c r="B88" s="3"/>
    </row>
    <row r="89" spans="2:5" x14ac:dyDescent="0.2">
      <c r="B89" s="3"/>
    </row>
    <row r="90" spans="2:5" x14ac:dyDescent="0.2">
      <c r="B90" s="15" t="s">
        <v>118</v>
      </c>
    </row>
    <row r="91" spans="2:5" x14ac:dyDescent="0.2">
      <c r="B91" s="3"/>
    </row>
    <row r="92" spans="2:5" x14ac:dyDescent="0.2">
      <c r="B92" s="3"/>
      <c r="C92" s="10" t="s">
        <v>6</v>
      </c>
      <c r="D92" s="33" t="s">
        <v>32</v>
      </c>
      <c r="E92" s="29" t="s">
        <v>33</v>
      </c>
    </row>
    <row r="93" spans="2:5" x14ac:dyDescent="0.2">
      <c r="B93" s="3"/>
      <c r="C93" s="10">
        <f>SUM(D93,E93)</f>
        <v>60</v>
      </c>
      <c r="D93" s="29">
        <f>COUNTA(D95:D154)</f>
        <v>53</v>
      </c>
      <c r="E93" s="29">
        <f>COUNTA(E95:E154)</f>
        <v>7</v>
      </c>
    </row>
    <row r="94" spans="2:5" x14ac:dyDescent="0.2">
      <c r="B94" s="3"/>
    </row>
    <row r="95" spans="2:5" ht="15" x14ac:dyDescent="0.25">
      <c r="B95" s="37" t="s">
        <v>57</v>
      </c>
      <c r="C95" s="5"/>
      <c r="D95" s="297" t="s">
        <v>417</v>
      </c>
      <c r="E95" s="277"/>
    </row>
    <row r="96" spans="2:5" ht="15" x14ac:dyDescent="0.25">
      <c r="B96" s="37" t="s">
        <v>58</v>
      </c>
      <c r="C96" s="5"/>
      <c r="D96" s="297" t="s">
        <v>417</v>
      </c>
      <c r="E96" s="277"/>
    </row>
    <row r="97" spans="2:5" ht="15" x14ac:dyDescent="0.25">
      <c r="B97" s="37" t="s">
        <v>59</v>
      </c>
      <c r="C97" s="5"/>
      <c r="D97" s="297" t="s">
        <v>417</v>
      </c>
      <c r="E97" s="277"/>
    </row>
    <row r="98" spans="2:5" ht="15" x14ac:dyDescent="0.25">
      <c r="B98" s="37" t="s">
        <v>60</v>
      </c>
      <c r="C98" s="5"/>
      <c r="D98" s="297" t="s">
        <v>417</v>
      </c>
      <c r="E98" s="277"/>
    </row>
    <row r="99" spans="2:5" ht="15" x14ac:dyDescent="0.25">
      <c r="B99" s="37" t="s">
        <v>61</v>
      </c>
      <c r="C99" s="5"/>
      <c r="D99" s="297" t="s">
        <v>417</v>
      </c>
      <c r="E99" s="277"/>
    </row>
    <row r="100" spans="2:5" ht="15" x14ac:dyDescent="0.25">
      <c r="B100" s="37" t="s">
        <v>62</v>
      </c>
      <c r="C100" s="5"/>
      <c r="D100" s="297" t="s">
        <v>417</v>
      </c>
      <c r="E100" s="277"/>
    </row>
    <row r="101" spans="2:5" ht="14.25" x14ac:dyDescent="0.2">
      <c r="B101" s="515" t="s">
        <v>63</v>
      </c>
      <c r="C101" s="5"/>
      <c r="D101" s="297"/>
      <c r="E101" s="297" t="s">
        <v>417</v>
      </c>
    </row>
    <row r="102" spans="2:5" ht="15" x14ac:dyDescent="0.25">
      <c r="B102" s="37" t="s">
        <v>64</v>
      </c>
      <c r="C102" s="5"/>
      <c r="D102" s="297" t="s">
        <v>417</v>
      </c>
      <c r="E102" s="277"/>
    </row>
    <row r="103" spans="2:5" ht="15" x14ac:dyDescent="0.25">
      <c r="B103" s="37" t="s">
        <v>65</v>
      </c>
      <c r="C103" s="5"/>
      <c r="D103" s="297" t="s">
        <v>417</v>
      </c>
      <c r="E103" s="277"/>
    </row>
    <row r="104" spans="2:5" ht="15" x14ac:dyDescent="0.25">
      <c r="B104" s="37" t="s">
        <v>66</v>
      </c>
      <c r="C104" s="5"/>
      <c r="D104" s="297" t="s">
        <v>417</v>
      </c>
      <c r="E104" s="277"/>
    </row>
    <row r="105" spans="2:5" ht="15" x14ac:dyDescent="0.25">
      <c r="B105" s="37" t="s">
        <v>67</v>
      </c>
      <c r="C105" s="5"/>
      <c r="D105" s="297" t="s">
        <v>417</v>
      </c>
      <c r="E105" s="277"/>
    </row>
    <row r="106" spans="2:5" ht="14.25" x14ac:dyDescent="0.2">
      <c r="B106" s="515" t="s">
        <v>559</v>
      </c>
      <c r="C106" s="5"/>
      <c r="D106" s="297"/>
      <c r="E106" s="297" t="s">
        <v>417</v>
      </c>
    </row>
    <row r="107" spans="2:5" ht="15" x14ac:dyDescent="0.25">
      <c r="B107" s="37" t="s">
        <v>68</v>
      </c>
      <c r="C107" s="5"/>
      <c r="D107" s="297" t="s">
        <v>417</v>
      </c>
      <c r="E107" s="277"/>
    </row>
    <row r="108" spans="2:5" ht="15" x14ac:dyDescent="0.25">
      <c r="B108" s="37" t="s">
        <v>69</v>
      </c>
      <c r="C108" s="5"/>
      <c r="D108" s="297" t="s">
        <v>417</v>
      </c>
      <c r="E108" s="277"/>
    </row>
    <row r="109" spans="2:5" ht="15" x14ac:dyDescent="0.25">
      <c r="B109" s="515" t="s">
        <v>70</v>
      </c>
      <c r="C109" s="5"/>
      <c r="D109" s="277"/>
      <c r="E109" s="297" t="s">
        <v>417</v>
      </c>
    </row>
    <row r="110" spans="2:5" ht="14.25" x14ac:dyDescent="0.2">
      <c r="B110" s="515" t="s">
        <v>71</v>
      </c>
      <c r="C110" s="5"/>
      <c r="D110" s="297"/>
      <c r="E110" s="297" t="s">
        <v>417</v>
      </c>
    </row>
    <row r="111" spans="2:5" ht="15" x14ac:dyDescent="0.25">
      <c r="B111" s="37" t="s">
        <v>72</v>
      </c>
      <c r="C111" s="5"/>
      <c r="D111" s="297" t="s">
        <v>417</v>
      </c>
      <c r="E111" s="277"/>
    </row>
    <row r="112" spans="2:5" ht="15" x14ac:dyDescent="0.25">
      <c r="B112" s="37" t="s">
        <v>73</v>
      </c>
      <c r="C112" s="5"/>
      <c r="D112" s="297" t="s">
        <v>417</v>
      </c>
      <c r="E112" s="277"/>
    </row>
    <row r="113" spans="2:5" ht="14.25" x14ac:dyDescent="0.2">
      <c r="B113" s="515" t="s">
        <v>74</v>
      </c>
      <c r="C113" s="5"/>
      <c r="D113" s="297"/>
      <c r="E113" s="297" t="s">
        <v>417</v>
      </c>
    </row>
    <row r="114" spans="2:5" ht="15" x14ac:dyDescent="0.25">
      <c r="B114" s="37" t="s">
        <v>75</v>
      </c>
      <c r="C114" s="5"/>
      <c r="D114" s="297" t="s">
        <v>417</v>
      </c>
      <c r="E114" s="277"/>
    </row>
    <row r="115" spans="2:5" ht="15" x14ac:dyDescent="0.25">
      <c r="B115" s="37" t="s">
        <v>76</v>
      </c>
      <c r="C115" s="5"/>
      <c r="D115" s="297" t="s">
        <v>417</v>
      </c>
      <c r="E115" s="277"/>
    </row>
    <row r="116" spans="2:5" ht="15" x14ac:dyDescent="0.25">
      <c r="B116" s="37" t="s">
        <v>77</v>
      </c>
      <c r="C116" s="5"/>
      <c r="D116" s="297" t="s">
        <v>417</v>
      </c>
      <c r="E116" s="277"/>
    </row>
    <row r="117" spans="2:5" ht="15" x14ac:dyDescent="0.25">
      <c r="B117" s="515" t="s">
        <v>78</v>
      </c>
      <c r="C117" s="5"/>
      <c r="D117" s="277"/>
      <c r="E117" s="297" t="s">
        <v>417</v>
      </c>
    </row>
    <row r="118" spans="2:5" ht="15" x14ac:dyDescent="0.25">
      <c r="B118" s="37" t="s">
        <v>79</v>
      </c>
      <c r="C118" s="5"/>
      <c r="D118" s="297" t="s">
        <v>417</v>
      </c>
      <c r="E118" s="277"/>
    </row>
    <row r="119" spans="2:5" ht="15" x14ac:dyDescent="0.25">
      <c r="B119" s="37" t="s">
        <v>80</v>
      </c>
      <c r="C119" s="5"/>
      <c r="D119" s="297" t="s">
        <v>417</v>
      </c>
      <c r="E119" s="277"/>
    </row>
    <row r="120" spans="2:5" ht="15" x14ac:dyDescent="0.25">
      <c r="B120" s="37" t="s">
        <v>81</v>
      </c>
      <c r="C120" s="5"/>
      <c r="D120" s="297" t="s">
        <v>417</v>
      </c>
      <c r="E120" s="277"/>
    </row>
    <row r="121" spans="2:5" ht="15" x14ac:dyDescent="0.25">
      <c r="B121" s="37" t="s">
        <v>82</v>
      </c>
      <c r="C121" s="5"/>
      <c r="D121" s="297" t="s">
        <v>417</v>
      </c>
      <c r="E121" s="277"/>
    </row>
    <row r="122" spans="2:5" ht="15" x14ac:dyDescent="0.25">
      <c r="B122" s="37" t="s">
        <v>83</v>
      </c>
      <c r="C122" s="5"/>
      <c r="D122" s="297" t="s">
        <v>417</v>
      </c>
      <c r="E122" s="277"/>
    </row>
    <row r="123" spans="2:5" ht="15" x14ac:dyDescent="0.25">
      <c r="B123" s="37" t="s">
        <v>84</v>
      </c>
      <c r="C123" s="5"/>
      <c r="D123" s="297" t="s">
        <v>417</v>
      </c>
      <c r="E123" s="277"/>
    </row>
    <row r="124" spans="2:5" ht="15" x14ac:dyDescent="0.25">
      <c r="B124" s="37" t="s">
        <v>558</v>
      </c>
      <c r="C124" s="5"/>
      <c r="D124" s="297" t="s">
        <v>417</v>
      </c>
      <c r="E124" s="277"/>
    </row>
    <row r="125" spans="2:5" ht="14.25" x14ac:dyDescent="0.2">
      <c r="B125" s="37" t="s">
        <v>85</v>
      </c>
      <c r="C125" s="5"/>
      <c r="D125" s="297" t="s">
        <v>417</v>
      </c>
      <c r="E125" s="297"/>
    </row>
    <row r="126" spans="2:5" ht="15" x14ac:dyDescent="0.25">
      <c r="B126" s="37" t="s">
        <v>86</v>
      </c>
      <c r="C126" s="5"/>
      <c r="D126" s="297" t="s">
        <v>417</v>
      </c>
      <c r="E126" s="277"/>
    </row>
    <row r="127" spans="2:5" ht="15" x14ac:dyDescent="0.25">
      <c r="B127" s="37" t="s">
        <v>87</v>
      </c>
      <c r="C127" s="5"/>
      <c r="D127" s="297" t="s">
        <v>417</v>
      </c>
      <c r="E127" s="277"/>
    </row>
    <row r="128" spans="2:5" ht="15" x14ac:dyDescent="0.25">
      <c r="B128" s="37" t="s">
        <v>565</v>
      </c>
      <c r="C128" s="5"/>
      <c r="D128" s="297" t="s">
        <v>417</v>
      </c>
      <c r="E128" s="277"/>
    </row>
    <row r="129" spans="2:5" ht="15" x14ac:dyDescent="0.25">
      <c r="B129" s="37" t="s">
        <v>88</v>
      </c>
      <c r="C129" s="5"/>
      <c r="D129" s="297" t="s">
        <v>417</v>
      </c>
      <c r="E129" s="277"/>
    </row>
    <row r="130" spans="2:5" ht="15" x14ac:dyDescent="0.25">
      <c r="B130" s="37" t="s">
        <v>89</v>
      </c>
      <c r="C130" s="5"/>
      <c r="D130" s="297" t="s">
        <v>417</v>
      </c>
      <c r="E130" s="277"/>
    </row>
    <row r="131" spans="2:5" ht="15" x14ac:dyDescent="0.25">
      <c r="B131" s="37" t="s">
        <v>90</v>
      </c>
      <c r="C131" s="5"/>
      <c r="D131" s="297" t="s">
        <v>417</v>
      </c>
      <c r="E131" s="277"/>
    </row>
    <row r="132" spans="2:5" ht="15" x14ac:dyDescent="0.25">
      <c r="B132" s="37" t="s">
        <v>91</v>
      </c>
      <c r="C132" s="5"/>
      <c r="D132" s="297" t="s">
        <v>417</v>
      </c>
      <c r="E132" s="277"/>
    </row>
    <row r="133" spans="2:5" ht="15" x14ac:dyDescent="0.25">
      <c r="B133" s="37" t="s">
        <v>92</v>
      </c>
      <c r="C133" s="5"/>
      <c r="D133" s="297" t="s">
        <v>417</v>
      </c>
      <c r="E133" s="277"/>
    </row>
    <row r="134" spans="2:5" ht="15" x14ac:dyDescent="0.25">
      <c r="B134" s="37" t="s">
        <v>93</v>
      </c>
      <c r="C134" s="5"/>
      <c r="D134" s="297" t="s">
        <v>417</v>
      </c>
      <c r="E134" s="277"/>
    </row>
    <row r="135" spans="2:5" ht="15" x14ac:dyDescent="0.25">
      <c r="B135" s="37" t="s">
        <v>94</v>
      </c>
      <c r="C135" s="5"/>
      <c r="D135" s="297" t="s">
        <v>417</v>
      </c>
      <c r="E135" s="277"/>
    </row>
    <row r="136" spans="2:5" ht="14.25" x14ac:dyDescent="0.2">
      <c r="B136" s="37" t="s">
        <v>95</v>
      </c>
      <c r="C136" s="5"/>
      <c r="D136" s="297" t="s">
        <v>417</v>
      </c>
      <c r="E136" s="297"/>
    </row>
    <row r="137" spans="2:5" ht="15" x14ac:dyDescent="0.25">
      <c r="B137" s="37" t="s">
        <v>96</v>
      </c>
      <c r="C137" s="5"/>
      <c r="D137" s="297" t="s">
        <v>417</v>
      </c>
      <c r="E137" s="277"/>
    </row>
    <row r="138" spans="2:5" ht="15" x14ac:dyDescent="0.25">
      <c r="B138" s="37" t="s">
        <v>560</v>
      </c>
      <c r="C138" s="5"/>
      <c r="D138" s="297" t="s">
        <v>417</v>
      </c>
      <c r="E138" s="277"/>
    </row>
    <row r="139" spans="2:5" ht="15" x14ac:dyDescent="0.25">
      <c r="B139" s="37" t="s">
        <v>97</v>
      </c>
      <c r="C139" s="5"/>
      <c r="D139" s="297" t="s">
        <v>417</v>
      </c>
      <c r="E139" s="277"/>
    </row>
    <row r="140" spans="2:5" ht="15" x14ac:dyDescent="0.25">
      <c r="B140" s="37" t="s">
        <v>98</v>
      </c>
      <c r="C140" s="5"/>
      <c r="D140" s="297" t="s">
        <v>417</v>
      </c>
      <c r="E140" s="277"/>
    </row>
    <row r="141" spans="2:5" ht="14.25" x14ac:dyDescent="0.2">
      <c r="B141" s="37" t="s">
        <v>99</v>
      </c>
      <c r="C141" s="5"/>
      <c r="D141" s="297" t="s">
        <v>417</v>
      </c>
      <c r="E141" s="297"/>
    </row>
    <row r="142" spans="2:5" ht="14.25" x14ac:dyDescent="0.2">
      <c r="B142" s="515" t="s">
        <v>100</v>
      </c>
      <c r="C142" s="5"/>
      <c r="D142" s="297"/>
      <c r="E142" s="297" t="s">
        <v>417</v>
      </c>
    </row>
    <row r="143" spans="2:5" ht="15" x14ac:dyDescent="0.25">
      <c r="B143" s="37" t="s">
        <v>101</v>
      </c>
      <c r="C143" s="5"/>
      <c r="D143" s="297" t="s">
        <v>417</v>
      </c>
      <c r="E143" s="277"/>
    </row>
    <row r="144" spans="2:5" ht="15" x14ac:dyDescent="0.25">
      <c r="B144" s="37" t="s">
        <v>102</v>
      </c>
      <c r="C144" s="5"/>
      <c r="D144" s="297" t="s">
        <v>417</v>
      </c>
      <c r="E144" s="277"/>
    </row>
    <row r="145" spans="2:5" ht="15" x14ac:dyDescent="0.25">
      <c r="B145" s="37" t="s">
        <v>103</v>
      </c>
      <c r="C145" s="5"/>
      <c r="D145" s="297" t="s">
        <v>417</v>
      </c>
      <c r="E145" s="277"/>
    </row>
    <row r="146" spans="2:5" ht="15" x14ac:dyDescent="0.25">
      <c r="B146" s="37" t="s">
        <v>104</v>
      </c>
      <c r="C146" s="5"/>
      <c r="D146" s="297" t="s">
        <v>417</v>
      </c>
      <c r="E146" s="277"/>
    </row>
    <row r="147" spans="2:5" ht="15" x14ac:dyDescent="0.25">
      <c r="B147" s="37" t="s">
        <v>105</v>
      </c>
      <c r="C147" s="5"/>
      <c r="D147" s="297" t="s">
        <v>417</v>
      </c>
      <c r="E147" s="277"/>
    </row>
    <row r="148" spans="2:5" ht="14.25" x14ac:dyDescent="0.2">
      <c r="B148" s="37" t="s">
        <v>106</v>
      </c>
      <c r="C148" s="5"/>
      <c r="D148" s="297" t="s">
        <v>417</v>
      </c>
      <c r="E148" s="297"/>
    </row>
    <row r="149" spans="2:5" ht="15" x14ac:dyDescent="0.25">
      <c r="B149" s="37" t="s">
        <v>107</v>
      </c>
      <c r="C149" s="5"/>
      <c r="D149" s="297" t="s">
        <v>417</v>
      </c>
      <c r="E149" s="277"/>
    </row>
    <row r="150" spans="2:5" ht="15" x14ac:dyDescent="0.25">
      <c r="B150" s="37" t="s">
        <v>108</v>
      </c>
      <c r="C150" s="5"/>
      <c r="D150" s="297" t="s">
        <v>417</v>
      </c>
      <c r="E150" s="277"/>
    </row>
    <row r="151" spans="2:5" ht="15" x14ac:dyDescent="0.25">
      <c r="B151" s="37" t="s">
        <v>109</v>
      </c>
      <c r="C151" s="5"/>
      <c r="D151" s="297" t="s">
        <v>417</v>
      </c>
      <c r="E151" s="277"/>
    </row>
    <row r="152" spans="2:5" ht="15" x14ac:dyDescent="0.25">
      <c r="B152" s="37" t="s">
        <v>110</v>
      </c>
      <c r="C152" s="5"/>
      <c r="D152" s="297" t="s">
        <v>417</v>
      </c>
      <c r="E152" s="277"/>
    </row>
    <row r="153" spans="2:5" ht="15" x14ac:dyDescent="0.25">
      <c r="B153" s="37" t="s">
        <v>111</v>
      </c>
      <c r="C153" s="5"/>
      <c r="D153" s="297" t="s">
        <v>417</v>
      </c>
      <c r="E153" s="277"/>
    </row>
    <row r="154" spans="2:5" ht="15" x14ac:dyDescent="0.25">
      <c r="B154" s="37" t="s">
        <v>112</v>
      </c>
      <c r="C154" s="5"/>
      <c r="D154" s="297" t="s">
        <v>417</v>
      </c>
      <c r="E154" s="277"/>
    </row>
    <row r="155" spans="2:5" x14ac:dyDescent="0.2">
      <c r="B155" s="3"/>
    </row>
    <row r="156" spans="2:5" x14ac:dyDescent="0.2">
      <c r="B156" s="3"/>
    </row>
    <row r="157" spans="2:5" x14ac:dyDescent="0.2">
      <c r="B157" s="15" t="s">
        <v>113</v>
      </c>
    </row>
    <row r="158" spans="2:5" x14ac:dyDescent="0.2">
      <c r="B158" s="3"/>
    </row>
    <row r="159" spans="2:5" x14ac:dyDescent="0.2">
      <c r="B159" s="3"/>
      <c r="C159" s="10" t="s">
        <v>6</v>
      </c>
      <c r="D159" s="33" t="s">
        <v>32</v>
      </c>
      <c r="E159" s="29" t="s">
        <v>33</v>
      </c>
    </row>
    <row r="160" spans="2:5" x14ac:dyDescent="0.2">
      <c r="B160" s="3"/>
      <c r="C160" s="10">
        <f>SUM(D160,E160)</f>
        <v>1</v>
      </c>
      <c r="D160" s="29">
        <f>COUNTA(D162)</f>
        <v>1</v>
      </c>
      <c r="E160" s="29">
        <f>COUNTA(E162)</f>
        <v>0</v>
      </c>
    </row>
    <row r="161" spans="2:5" x14ac:dyDescent="0.2">
      <c r="B161" s="3"/>
    </row>
    <row r="162" spans="2:5" ht="14.25" x14ac:dyDescent="0.2">
      <c r="B162" s="3" t="s">
        <v>114</v>
      </c>
      <c r="C162" s="280"/>
      <c r="D162" s="297" t="s">
        <v>417</v>
      </c>
      <c r="E162" s="297"/>
    </row>
    <row r="163" spans="2:5" x14ac:dyDescent="0.2">
      <c r="B163" s="3"/>
    </row>
    <row r="164" spans="2:5" x14ac:dyDescent="0.2">
      <c r="B164" s="3"/>
    </row>
    <row r="165" spans="2:5" x14ac:dyDescent="0.2">
      <c r="B165" s="15" t="s">
        <v>120</v>
      </c>
    </row>
    <row r="166" spans="2:5" x14ac:dyDescent="0.2">
      <c r="B166" s="3"/>
    </row>
    <row r="167" spans="2:5" x14ac:dyDescent="0.2">
      <c r="B167" s="3"/>
      <c r="C167" s="10" t="s">
        <v>6</v>
      </c>
      <c r="D167" s="33" t="s">
        <v>32</v>
      </c>
      <c r="E167" s="29" t="s">
        <v>33</v>
      </c>
    </row>
    <row r="168" spans="2:5" x14ac:dyDescent="0.2">
      <c r="B168" s="3"/>
      <c r="C168" s="10">
        <f>SUM(D168,E168)</f>
        <v>5</v>
      </c>
      <c r="D168" s="29">
        <f>COUNTA(D170:D174)</f>
        <v>4</v>
      </c>
      <c r="E168" s="29">
        <f>COUNTA(E170:E174)</f>
        <v>1</v>
      </c>
    </row>
    <row r="169" spans="2:5" x14ac:dyDescent="0.2">
      <c r="B169" s="3"/>
    </row>
    <row r="170" spans="2:5" ht="14.25" x14ac:dyDescent="0.2">
      <c r="B170" s="515" t="s">
        <v>121</v>
      </c>
      <c r="C170" s="280"/>
      <c r="D170" s="297"/>
      <c r="E170" s="297" t="s">
        <v>417</v>
      </c>
    </row>
    <row r="171" spans="2:5" ht="15" x14ac:dyDescent="0.25">
      <c r="B171" s="37" t="s">
        <v>122</v>
      </c>
      <c r="C171" s="280"/>
      <c r="D171" s="301" t="s">
        <v>417</v>
      </c>
      <c r="E171" s="277"/>
    </row>
    <row r="172" spans="2:5" ht="15" x14ac:dyDescent="0.25">
      <c r="B172" s="37" t="s">
        <v>123</v>
      </c>
      <c r="C172" s="280"/>
      <c r="D172" s="301" t="s">
        <v>417</v>
      </c>
      <c r="E172" s="277"/>
    </row>
    <row r="173" spans="2:5" ht="15" x14ac:dyDescent="0.25">
      <c r="B173" s="37" t="s">
        <v>124</v>
      </c>
      <c r="C173" s="280"/>
      <c r="D173" s="301" t="s">
        <v>417</v>
      </c>
      <c r="E173" s="277"/>
    </row>
    <row r="174" spans="2:5" ht="15" x14ac:dyDescent="0.25">
      <c r="B174" s="37" t="s">
        <v>125</v>
      </c>
      <c r="C174" s="280"/>
      <c r="D174" s="301" t="s">
        <v>417</v>
      </c>
      <c r="E174" s="277"/>
    </row>
    <row r="175" spans="2:5" x14ac:dyDescent="0.2">
      <c r="B175" s="3"/>
    </row>
    <row r="176" spans="2:5" x14ac:dyDescent="0.2">
      <c r="B176" s="3"/>
    </row>
    <row r="177" spans="2:5" x14ac:dyDescent="0.2">
      <c r="B177" s="15" t="s">
        <v>126</v>
      </c>
    </row>
    <row r="178" spans="2:5" x14ac:dyDescent="0.2">
      <c r="B178" s="3"/>
    </row>
    <row r="179" spans="2:5" x14ac:dyDescent="0.2">
      <c r="B179" s="3"/>
      <c r="C179" s="10" t="s">
        <v>6</v>
      </c>
      <c r="D179" s="33" t="s">
        <v>32</v>
      </c>
      <c r="E179" s="29" t="s">
        <v>33</v>
      </c>
    </row>
    <row r="180" spans="2:5" x14ac:dyDescent="0.2">
      <c r="B180" s="3"/>
      <c r="C180" s="10">
        <f>SUM(D180,E180)</f>
        <v>27</v>
      </c>
      <c r="D180" s="29">
        <f>COUNTA(D182:D208)</f>
        <v>25</v>
      </c>
      <c r="E180" s="29">
        <f>COUNTA(E182:E208)</f>
        <v>2</v>
      </c>
    </row>
    <row r="181" spans="2:5" x14ac:dyDescent="0.2">
      <c r="B181" s="3"/>
    </row>
    <row r="182" spans="2:5" ht="14.25" x14ac:dyDescent="0.2">
      <c r="B182" s="515" t="s">
        <v>127</v>
      </c>
      <c r="C182" s="5"/>
      <c r="D182" s="297"/>
      <c r="E182" s="297" t="s">
        <v>417</v>
      </c>
    </row>
    <row r="183" spans="2:5" ht="14.25" x14ac:dyDescent="0.2">
      <c r="B183" s="37" t="s">
        <v>128</v>
      </c>
      <c r="C183" s="5"/>
      <c r="D183" s="297" t="s">
        <v>417</v>
      </c>
      <c r="E183" s="297"/>
    </row>
    <row r="184" spans="2:5" ht="14.25" x14ac:dyDescent="0.2">
      <c r="B184" s="37" t="s">
        <v>129</v>
      </c>
      <c r="C184" s="5"/>
      <c r="D184" s="297" t="s">
        <v>417</v>
      </c>
      <c r="E184" s="297"/>
    </row>
    <row r="185" spans="2:5" ht="14.25" customHeight="1" x14ac:dyDescent="0.25">
      <c r="B185" s="37" t="s">
        <v>130</v>
      </c>
      <c r="C185" s="5"/>
      <c r="D185" s="297" t="s">
        <v>417</v>
      </c>
      <c r="E185" s="277"/>
    </row>
    <row r="186" spans="2:5" ht="15" x14ac:dyDescent="0.25">
      <c r="B186" s="37" t="s">
        <v>131</v>
      </c>
      <c r="C186" s="5"/>
      <c r="D186" s="297" t="s">
        <v>417</v>
      </c>
      <c r="E186" s="277"/>
    </row>
    <row r="187" spans="2:5" ht="15" x14ac:dyDescent="0.25">
      <c r="B187" s="37" t="s">
        <v>132</v>
      </c>
      <c r="C187" s="5"/>
      <c r="D187" s="297" t="s">
        <v>417</v>
      </c>
      <c r="E187" s="277"/>
    </row>
    <row r="188" spans="2:5" ht="15" x14ac:dyDescent="0.25">
      <c r="B188" s="37" t="s">
        <v>133</v>
      </c>
      <c r="C188" s="5"/>
      <c r="D188" s="297" t="s">
        <v>417</v>
      </c>
      <c r="E188" s="277"/>
    </row>
    <row r="189" spans="2:5" ht="15" x14ac:dyDescent="0.25">
      <c r="B189" s="37" t="s">
        <v>134</v>
      </c>
      <c r="C189" s="5"/>
      <c r="D189" s="297" t="s">
        <v>417</v>
      </c>
      <c r="E189" s="277"/>
    </row>
    <row r="190" spans="2:5" ht="15" x14ac:dyDescent="0.25">
      <c r="B190" s="37" t="s">
        <v>135</v>
      </c>
      <c r="C190" s="5"/>
      <c r="D190" s="297" t="s">
        <v>417</v>
      </c>
      <c r="E190" s="277"/>
    </row>
    <row r="191" spans="2:5" ht="15" customHeight="1" x14ac:dyDescent="0.2">
      <c r="B191" s="37" t="s">
        <v>151</v>
      </c>
      <c r="C191" s="5"/>
      <c r="D191" s="297" t="s">
        <v>417</v>
      </c>
      <c r="E191" s="297"/>
    </row>
    <row r="192" spans="2:5" ht="14.25" customHeight="1" x14ac:dyDescent="0.25">
      <c r="B192" s="37" t="s">
        <v>136</v>
      </c>
      <c r="C192" s="5"/>
      <c r="D192" s="297" t="s">
        <v>417</v>
      </c>
      <c r="E192" s="277"/>
    </row>
    <row r="193" spans="2:5" ht="15" x14ac:dyDescent="0.25">
      <c r="B193" s="37" t="s">
        <v>137</v>
      </c>
      <c r="C193" s="5"/>
      <c r="D193" s="297" t="s">
        <v>417</v>
      </c>
      <c r="E193" s="277"/>
    </row>
    <row r="194" spans="2:5" ht="15" x14ac:dyDescent="0.25">
      <c r="B194" s="37" t="s">
        <v>138</v>
      </c>
      <c r="C194" s="5"/>
      <c r="D194" s="297" t="s">
        <v>417</v>
      </c>
      <c r="E194" s="277"/>
    </row>
    <row r="195" spans="2:5" ht="15" x14ac:dyDescent="0.25">
      <c r="B195" s="37" t="s">
        <v>139</v>
      </c>
      <c r="C195" s="5"/>
      <c r="D195" s="297" t="s">
        <v>417</v>
      </c>
      <c r="E195" s="277"/>
    </row>
    <row r="196" spans="2:5" ht="15" customHeight="1" x14ac:dyDescent="0.2">
      <c r="B196" s="37" t="s">
        <v>539</v>
      </c>
      <c r="C196" s="5"/>
      <c r="D196" s="297" t="s">
        <v>417</v>
      </c>
      <c r="E196" s="297"/>
    </row>
    <row r="197" spans="2:5" ht="15" x14ac:dyDescent="0.25">
      <c r="B197" s="37" t="s">
        <v>140</v>
      </c>
      <c r="C197" s="5"/>
      <c r="D197" s="297" t="s">
        <v>417</v>
      </c>
      <c r="E197" s="277"/>
    </row>
    <row r="198" spans="2:5" ht="15" x14ac:dyDescent="0.25">
      <c r="B198" s="37" t="s">
        <v>141</v>
      </c>
      <c r="C198" s="5"/>
      <c r="D198" s="297" t="s">
        <v>417</v>
      </c>
      <c r="E198" s="277"/>
    </row>
    <row r="199" spans="2:5" ht="15" x14ac:dyDescent="0.25">
      <c r="B199" s="37" t="s">
        <v>142</v>
      </c>
      <c r="C199" s="5"/>
      <c r="D199" s="297" t="s">
        <v>417</v>
      </c>
      <c r="E199" s="277"/>
    </row>
    <row r="200" spans="2:5" ht="14.25" x14ac:dyDescent="0.2">
      <c r="B200" s="37" t="s">
        <v>143</v>
      </c>
      <c r="C200" s="5"/>
      <c r="D200" s="297" t="s">
        <v>417</v>
      </c>
      <c r="E200" s="297"/>
    </row>
    <row r="201" spans="2:5" ht="14.25" x14ac:dyDescent="0.2">
      <c r="B201" s="37" t="s">
        <v>561</v>
      </c>
      <c r="C201" s="5"/>
      <c r="D201" s="297" t="s">
        <v>417</v>
      </c>
      <c r="E201" s="297"/>
    </row>
    <row r="202" spans="2:5" ht="14.25" x14ac:dyDescent="0.2">
      <c r="B202" s="37" t="s">
        <v>562</v>
      </c>
      <c r="C202" s="5"/>
      <c r="D202" s="297" t="s">
        <v>417</v>
      </c>
      <c r="E202" s="297"/>
    </row>
    <row r="203" spans="2:5" ht="15" x14ac:dyDescent="0.25">
      <c r="B203" s="37" t="s">
        <v>144</v>
      </c>
      <c r="C203" s="5"/>
      <c r="D203" s="297" t="s">
        <v>417</v>
      </c>
      <c r="E203" s="277"/>
    </row>
    <row r="204" spans="2:5" ht="15" x14ac:dyDescent="0.25">
      <c r="B204" s="37" t="s">
        <v>145</v>
      </c>
      <c r="C204" s="5"/>
      <c r="D204" s="297" t="s">
        <v>417</v>
      </c>
      <c r="E204" s="277"/>
    </row>
    <row r="205" spans="2:5" ht="14.25" x14ac:dyDescent="0.2">
      <c r="B205" s="515" t="s">
        <v>146</v>
      </c>
      <c r="C205" s="5"/>
      <c r="D205" s="297"/>
      <c r="E205" s="297" t="s">
        <v>417</v>
      </c>
    </row>
    <row r="206" spans="2:5" ht="15" x14ac:dyDescent="0.25">
      <c r="B206" s="37" t="s">
        <v>546</v>
      </c>
      <c r="C206" s="5"/>
      <c r="D206" s="297" t="s">
        <v>417</v>
      </c>
      <c r="E206" s="277"/>
    </row>
    <row r="207" spans="2:5" ht="15" x14ac:dyDescent="0.25">
      <c r="B207" s="37" t="s">
        <v>147</v>
      </c>
      <c r="C207" s="5"/>
      <c r="D207" s="297" t="s">
        <v>417</v>
      </c>
      <c r="E207" s="277"/>
    </row>
    <row r="208" spans="2:5" ht="15" x14ac:dyDescent="0.25">
      <c r="B208" s="37" t="s">
        <v>148</v>
      </c>
      <c r="C208" s="5"/>
      <c r="D208" s="297" t="s">
        <v>417</v>
      </c>
      <c r="E208" s="277"/>
    </row>
    <row r="209" spans="2:5" x14ac:dyDescent="0.2">
      <c r="B209" s="3"/>
    </row>
    <row r="210" spans="2:5" x14ac:dyDescent="0.2">
      <c r="B210" s="3"/>
    </row>
    <row r="211" spans="2:5" x14ac:dyDescent="0.2">
      <c r="B211" s="15" t="s">
        <v>149</v>
      </c>
    </row>
    <row r="212" spans="2:5" x14ac:dyDescent="0.2">
      <c r="B212" s="3"/>
    </row>
    <row r="213" spans="2:5" x14ac:dyDescent="0.2">
      <c r="B213" s="3"/>
      <c r="C213" s="10" t="s">
        <v>6</v>
      </c>
      <c r="D213" s="33" t="s">
        <v>32</v>
      </c>
      <c r="E213" s="29" t="s">
        <v>33</v>
      </c>
    </row>
    <row r="214" spans="2:5" x14ac:dyDescent="0.2">
      <c r="B214" s="3"/>
      <c r="C214" s="10">
        <f>SUM(D214,E214)</f>
        <v>1</v>
      </c>
      <c r="D214" s="29">
        <f>COUNTA(D216:D216)</f>
        <v>1</v>
      </c>
      <c r="E214" s="29">
        <f>COUNTA(E216:E216)</f>
        <v>0</v>
      </c>
    </row>
    <row r="215" spans="2:5" x14ac:dyDescent="0.2">
      <c r="B215" s="3"/>
    </row>
    <row r="216" spans="2:5" ht="15" x14ac:dyDescent="0.25">
      <c r="B216" s="37" t="s">
        <v>150</v>
      </c>
      <c r="C216" s="280"/>
      <c r="D216" s="301" t="s">
        <v>417</v>
      </c>
      <c r="E216" s="277"/>
    </row>
    <row r="217" spans="2:5" x14ac:dyDescent="0.2">
      <c r="B217" s="3"/>
    </row>
  </sheetData>
  <sortState ref="B179:I204">
    <sortCondition ref="B179"/>
  </sortState>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3</vt:i4>
      </vt:variant>
    </vt:vector>
  </HeadingPairs>
  <TitlesOfParts>
    <vt:vector size="61" baseType="lpstr">
      <vt:lpstr>Portada</vt:lpstr>
      <vt:lpstr>Portada interior</vt:lpstr>
      <vt:lpstr>Créditos</vt:lpstr>
      <vt:lpstr>Presentación</vt:lpstr>
      <vt:lpstr>Nota metodológica</vt:lpstr>
      <vt:lpstr>Índice</vt:lpstr>
      <vt:lpstr>Tabla 1 </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Tabla 14</vt:lpstr>
      <vt:lpstr>Tabla 15</vt:lpstr>
      <vt:lpstr>Tabla 16</vt:lpstr>
      <vt:lpstr>Tabla 17</vt:lpstr>
      <vt:lpstr>Tabla 18</vt:lpstr>
      <vt:lpstr>Tabla 19</vt:lpstr>
      <vt:lpstr>Tabla 20</vt:lpstr>
      <vt:lpstr>Tabla 21</vt:lpstr>
      <vt:lpstr>Tabla 22</vt:lpstr>
      <vt:lpstr>Tabla 23</vt:lpstr>
      <vt:lpstr>Tabla 24</vt:lpstr>
      <vt:lpstr>Tabla 25</vt:lpstr>
      <vt:lpstr>Tabla 26</vt:lpstr>
      <vt:lpstr>Tabla 27</vt:lpstr>
      <vt:lpstr>Tabla 28</vt:lpstr>
      <vt:lpstr>Tabla 29</vt:lpstr>
      <vt:lpstr>Tabla 30</vt:lpstr>
      <vt:lpstr>Tabla 31</vt:lpstr>
      <vt:lpstr>Tabla 32</vt:lpstr>
      <vt:lpstr>Tabla 33</vt:lpstr>
      <vt:lpstr>Tabla 34</vt:lpstr>
      <vt:lpstr>Tabla 35</vt:lpstr>
      <vt:lpstr>Tabla 36</vt:lpstr>
      <vt:lpstr>Tabla 37-1</vt:lpstr>
      <vt:lpstr>Tabla 37-2</vt:lpstr>
      <vt:lpstr>Tabla 37-3</vt:lpstr>
      <vt:lpstr>Tabla 37-4</vt:lpstr>
      <vt:lpstr>Tabla 38</vt:lpstr>
      <vt:lpstr>Tabla 39</vt:lpstr>
      <vt:lpstr>Tabla 40</vt:lpstr>
      <vt:lpstr>Tabla 41</vt:lpstr>
      <vt:lpstr>Tabla 42</vt:lpstr>
      <vt:lpstr>Tabla 43</vt:lpstr>
      <vt:lpstr>Tabla 44</vt:lpstr>
      <vt:lpstr>Tabla 45</vt:lpstr>
      <vt:lpstr>Tabla 46</vt:lpstr>
      <vt:lpstr>Tabla 47</vt:lpstr>
      <vt:lpstr>Tabla 48</vt:lpstr>
      <vt:lpstr>Tabla 49</vt:lpstr>
      <vt:lpstr>Créditos!Área_de_impresión</vt:lpstr>
      <vt:lpstr>Portada!Área_de_impresión</vt:lpstr>
      <vt:lpstr>'Portada interior'!Área_de_impresión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DE ARCHIVOS DE LA COMUNIDAD DE MADRID 2018</dc:title>
  <dc:creator/>
  <cp:lastModifiedBy/>
  <dcterms:created xsi:type="dcterms:W3CDTF">2006-09-16T00:00:00Z</dcterms:created>
  <dcterms:modified xsi:type="dcterms:W3CDTF">2022-05-17T11:38:11Z</dcterms:modified>
</cp:coreProperties>
</file>